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All-Projects\Vishal-Sir\CO-PO-Attainment\app\co_po_generator\assets\"/>
    </mc:Choice>
  </mc:AlternateContent>
  <xr:revisionPtr revIDLastSave="0" documentId="13_ncr:1_{AF929CEA-B09D-47C9-8EEA-0FFF76BE87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RT" sheetId="9" r:id="rId1"/>
    <sheet name="CO COMPONENT (%)" sheetId="10" r:id="rId2"/>
    <sheet name="IA" sheetId="1" state="hidden" r:id="rId3"/>
    <sheet name="QUIZ" sheetId="4" state="hidden" r:id="rId4"/>
    <sheet name="LAB" sheetId="2" state="hidden" r:id="rId5"/>
    <sheet name="EXP L" sheetId="3" state="hidden" r:id="rId6"/>
    <sheet name="SEE" sheetId="5" r:id="rId7"/>
    <sheet name="CES" sheetId="6" r:id="rId8"/>
    <sheet name="F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6" l="1"/>
  <c r="BH28" i="5"/>
  <c r="BI28" i="5"/>
  <c r="BK28" i="5"/>
  <c r="BL28" i="5"/>
  <c r="BG28" i="5"/>
  <c r="BH15" i="5"/>
  <c r="BI15" i="5"/>
  <c r="BJ15" i="5"/>
  <c r="BK15" i="5"/>
  <c r="BL15" i="5"/>
  <c r="BG15" i="5"/>
  <c r="J28" i="8"/>
  <c r="AZ11" i="5" s="1"/>
  <c r="R27" i="8"/>
  <c r="R28" i="8"/>
  <c r="R26" i="8"/>
  <c r="Q27" i="8"/>
  <c r="J27" i="8" s="1"/>
  <c r="AZ10" i="5" s="1"/>
  <c r="Q28" i="8"/>
  <c r="Q26" i="8"/>
  <c r="P34" i="8" a="1"/>
  <c r="P34" i="8" s="1"/>
  <c r="P35" i="8" s="1"/>
  <c r="B26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Q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B11" i="8"/>
  <c r="AO17" i="6"/>
  <c r="AP17" i="6"/>
  <c r="AQ17" i="6"/>
  <c r="AR17" i="6"/>
  <c r="AS17" i="6"/>
  <c r="AN17" i="6"/>
  <c r="AW17" i="3"/>
  <c r="AX17" i="3"/>
  <c r="AY17" i="3"/>
  <c r="AZ17" i="3"/>
  <c r="BA17" i="3"/>
  <c r="AV17" i="3"/>
  <c r="EX17" i="2"/>
  <c r="EY17" i="2"/>
  <c r="EZ17" i="2"/>
  <c r="FA17" i="2"/>
  <c r="FB17" i="2"/>
  <c r="EW17" i="2"/>
  <c r="EC17" i="4"/>
  <c r="ED17" i="4"/>
  <c r="EE17" i="4"/>
  <c r="EF17" i="4"/>
  <c r="EG17" i="4"/>
  <c r="EB17" i="4"/>
  <c r="I11" i="9"/>
  <c r="I10" i="9"/>
  <c r="AO15" i="6"/>
  <c r="AP15" i="6"/>
  <c r="AQ15" i="6"/>
  <c r="AR15" i="6"/>
  <c r="AS15" i="6"/>
  <c r="AN15" i="6"/>
  <c r="AW15" i="3"/>
  <c r="AX15" i="3"/>
  <c r="AY15" i="3"/>
  <c r="AZ15" i="3"/>
  <c r="BA15" i="3"/>
  <c r="AV15" i="3"/>
  <c r="EX15" i="2"/>
  <c r="EY15" i="2"/>
  <c r="EZ15" i="2"/>
  <c r="FA15" i="2"/>
  <c r="FB15" i="2"/>
  <c r="EW15" i="2"/>
  <c r="J11" i="9"/>
  <c r="DU11" i="1" s="1"/>
  <c r="J10" i="9"/>
  <c r="J9" i="9"/>
  <c r="DU9" i="4" s="1"/>
  <c r="DG9" i="1"/>
  <c r="DN9" i="1" s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BO107" i="1"/>
  <c r="BO106" i="1"/>
  <c r="BO105" i="1"/>
  <c r="BO104" i="1"/>
  <c r="BO103" i="1"/>
  <c r="BO102" i="1"/>
  <c r="BO101" i="1"/>
  <c r="BO100" i="1"/>
  <c r="BO99" i="1"/>
  <c r="BO98" i="1"/>
  <c r="BO97" i="1"/>
  <c r="BO96" i="1"/>
  <c r="BO95" i="1"/>
  <c r="BO94" i="1"/>
  <c r="BO93" i="1"/>
  <c r="BO92" i="1"/>
  <c r="BO91" i="1"/>
  <c r="BO90" i="1"/>
  <c r="BO89" i="1"/>
  <c r="BO88" i="1"/>
  <c r="BO87" i="1"/>
  <c r="BO86" i="1"/>
  <c r="BO85" i="1"/>
  <c r="BO84" i="1"/>
  <c r="BO83" i="1"/>
  <c r="BO82" i="1"/>
  <c r="BO81" i="1"/>
  <c r="BO80" i="1"/>
  <c r="BO79" i="1"/>
  <c r="BO78" i="1"/>
  <c r="BO77" i="1"/>
  <c r="BO76" i="1"/>
  <c r="BO75" i="1"/>
  <c r="BO74" i="1"/>
  <c r="BO73" i="1"/>
  <c r="BO72" i="1"/>
  <c r="BO71" i="1"/>
  <c r="BO70" i="1"/>
  <c r="BO69" i="1"/>
  <c r="BO68" i="1"/>
  <c r="BO67" i="1"/>
  <c r="BO66" i="1"/>
  <c r="BO65" i="1"/>
  <c r="BO64" i="1"/>
  <c r="BO63" i="1"/>
  <c r="BO62" i="1"/>
  <c r="BO61" i="1"/>
  <c r="BO60" i="1"/>
  <c r="BO59" i="1"/>
  <c r="BO58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D14" i="10"/>
  <c r="D13" i="10"/>
  <c r="D12" i="10"/>
  <c r="D11" i="10"/>
  <c r="D10" i="10"/>
  <c r="D9" i="10"/>
  <c r="D8" i="10"/>
  <c r="D7" i="10"/>
  <c r="D6" i="10"/>
  <c r="N34" i="8"/>
  <c r="N35" i="8" s="1"/>
  <c r="L34" i="8"/>
  <c r="L35" i="8" s="1"/>
  <c r="I34" i="8"/>
  <c r="I35" i="8" s="1"/>
  <c r="G34" i="8"/>
  <c r="E34" i="8"/>
  <c r="E35" i="8" s="1"/>
  <c r="C34" i="8"/>
  <c r="C35" i="8" s="1"/>
  <c r="O35" i="8"/>
  <c r="H35" i="8"/>
  <c r="K35" i="8"/>
  <c r="B35" i="8"/>
  <c r="F35" i="8"/>
  <c r="D35" i="8"/>
  <c r="J26" i="8" l="1"/>
  <c r="AZ9" i="5" s="1"/>
  <c r="AZ22" i="5" s="1"/>
  <c r="DU10" i="1"/>
  <c r="EP11" i="2"/>
  <c r="AO9" i="3"/>
  <c r="EP10" i="2"/>
  <c r="AG10" i="6"/>
  <c r="AO11" i="3"/>
  <c r="AZ24" i="5"/>
  <c r="AG11" i="6"/>
  <c r="DU11" i="4"/>
  <c r="AZ23" i="5"/>
  <c r="DU10" i="4"/>
  <c r="AO10" i="3"/>
  <c r="EP9" i="2"/>
  <c r="AG9" i="6"/>
  <c r="DU9" i="1"/>
  <c r="J34" i="8"/>
  <c r="J35" i="8" s="1"/>
  <c r="G35" i="8"/>
  <c r="C11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" i="6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" i="5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" i="3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" i="2"/>
  <c r="C10" i="4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" i="6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" i="3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" i="2"/>
  <c r="B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DG10" i="4"/>
  <c r="DN10" i="4" s="1"/>
  <c r="N4" i="8"/>
  <c r="N3" i="8"/>
  <c r="B6" i="8"/>
  <c r="B5" i="8"/>
  <c r="B4" i="8"/>
  <c r="B3" i="8"/>
  <c r="C25" i="8"/>
  <c r="J22" i="8"/>
  <c r="J23" i="8"/>
  <c r="J21" i="8"/>
  <c r="N6" i="9"/>
  <c r="N17" i="8"/>
  <c r="O17" i="8"/>
  <c r="P17" i="8"/>
  <c r="P45" i="8" s="1"/>
  <c r="Q17" i="8"/>
  <c r="Q45" i="8" s="1"/>
  <c r="D24" i="9"/>
  <c r="E24" i="9"/>
  <c r="F24" i="9"/>
  <c r="H24" i="9"/>
  <c r="J24" i="9"/>
  <c r="K24" i="9"/>
  <c r="L24" i="9"/>
  <c r="M24" i="9"/>
  <c r="N24" i="9"/>
  <c r="O24" i="9"/>
  <c r="P24" i="9"/>
  <c r="Q24" i="9"/>
  <c r="R24" i="9"/>
  <c r="S24" i="9"/>
  <c r="C24" i="9"/>
  <c r="BJ28" i="5" l="1"/>
  <c r="D17" i="8"/>
  <c r="D45" i="8" s="1"/>
  <c r="L17" i="8"/>
  <c r="L45" i="8" s="1"/>
  <c r="C17" i="8"/>
  <c r="C45" i="8" s="1"/>
  <c r="K17" i="8"/>
  <c r="K45" i="8" s="1"/>
  <c r="G17" i="8"/>
  <c r="G45" i="8" s="1"/>
  <c r="J17" i="8"/>
  <c r="J45" i="8" s="1"/>
  <c r="B17" i="8"/>
  <c r="B45" i="8" s="1"/>
  <c r="F17" i="8"/>
  <c r="F45" i="8" s="1"/>
  <c r="I17" i="8"/>
  <c r="I45" i="8" s="1"/>
  <c r="H17" i="8"/>
  <c r="H45" i="8" s="1"/>
  <c r="M17" i="8"/>
  <c r="M45" i="8" s="1"/>
  <c r="E17" i="8"/>
  <c r="E45" i="8" s="1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" i="5"/>
  <c r="AX11" i="5"/>
  <c r="BG27" i="5" s="1"/>
  <c r="C27" i="8" s="1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" i="5"/>
  <c r="O45" i="8"/>
  <c r="N45" i="8"/>
  <c r="B25" i="8" l="1"/>
  <c r="B28" i="8"/>
  <c r="AY8" i="5"/>
  <c r="AY7" i="5"/>
  <c r="X107" i="6"/>
  <c r="AE107" i="6" s="1"/>
  <c r="W107" i="6"/>
  <c r="AD107" i="6" s="1"/>
  <c r="V107" i="6"/>
  <c r="AC107" i="6" s="1"/>
  <c r="U107" i="6"/>
  <c r="AB107" i="6" s="1"/>
  <c r="T107" i="6"/>
  <c r="AA107" i="6" s="1"/>
  <c r="S107" i="6"/>
  <c r="Z107" i="6" s="1"/>
  <c r="X106" i="6"/>
  <c r="AE106" i="6" s="1"/>
  <c r="W106" i="6"/>
  <c r="AD106" i="6" s="1"/>
  <c r="V106" i="6"/>
  <c r="AC106" i="6" s="1"/>
  <c r="U106" i="6"/>
  <c r="AB106" i="6" s="1"/>
  <c r="T106" i="6"/>
  <c r="AA106" i="6" s="1"/>
  <c r="S106" i="6"/>
  <c r="Z106" i="6" s="1"/>
  <c r="X105" i="6"/>
  <c r="AE105" i="6" s="1"/>
  <c r="W105" i="6"/>
  <c r="AD105" i="6" s="1"/>
  <c r="V105" i="6"/>
  <c r="AC105" i="6" s="1"/>
  <c r="U105" i="6"/>
  <c r="AB105" i="6" s="1"/>
  <c r="T105" i="6"/>
  <c r="AA105" i="6" s="1"/>
  <c r="S105" i="6"/>
  <c r="Z105" i="6" s="1"/>
  <c r="X104" i="6"/>
  <c r="AE104" i="6" s="1"/>
  <c r="W104" i="6"/>
  <c r="AD104" i="6" s="1"/>
  <c r="V104" i="6"/>
  <c r="AC104" i="6" s="1"/>
  <c r="U104" i="6"/>
  <c r="AB104" i="6" s="1"/>
  <c r="T104" i="6"/>
  <c r="AA104" i="6" s="1"/>
  <c r="S104" i="6"/>
  <c r="Z104" i="6" s="1"/>
  <c r="X103" i="6"/>
  <c r="AE103" i="6" s="1"/>
  <c r="W103" i="6"/>
  <c r="AD103" i="6" s="1"/>
  <c r="V103" i="6"/>
  <c r="AC103" i="6" s="1"/>
  <c r="U103" i="6"/>
  <c r="AB103" i="6" s="1"/>
  <c r="T103" i="6"/>
  <c r="AA103" i="6" s="1"/>
  <c r="S103" i="6"/>
  <c r="Z103" i="6" s="1"/>
  <c r="X102" i="6"/>
  <c r="AE102" i="6" s="1"/>
  <c r="W102" i="6"/>
  <c r="AD102" i="6" s="1"/>
  <c r="V102" i="6"/>
  <c r="AC102" i="6" s="1"/>
  <c r="U102" i="6"/>
  <c r="AB102" i="6" s="1"/>
  <c r="T102" i="6"/>
  <c r="AA102" i="6" s="1"/>
  <c r="S102" i="6"/>
  <c r="Z102" i="6" s="1"/>
  <c r="X101" i="6"/>
  <c r="AE101" i="6" s="1"/>
  <c r="W101" i="6"/>
  <c r="AD101" i="6" s="1"/>
  <c r="V101" i="6"/>
  <c r="AC101" i="6" s="1"/>
  <c r="U101" i="6"/>
  <c r="AB101" i="6" s="1"/>
  <c r="T101" i="6"/>
  <c r="AA101" i="6" s="1"/>
  <c r="S101" i="6"/>
  <c r="Z101" i="6" s="1"/>
  <c r="X100" i="6"/>
  <c r="AE100" i="6" s="1"/>
  <c r="W100" i="6"/>
  <c r="AD100" i="6" s="1"/>
  <c r="V100" i="6"/>
  <c r="AC100" i="6" s="1"/>
  <c r="U100" i="6"/>
  <c r="AB100" i="6" s="1"/>
  <c r="T100" i="6"/>
  <c r="AA100" i="6" s="1"/>
  <c r="S100" i="6"/>
  <c r="Z100" i="6" s="1"/>
  <c r="X99" i="6"/>
  <c r="AE99" i="6" s="1"/>
  <c r="W99" i="6"/>
  <c r="AD99" i="6" s="1"/>
  <c r="V99" i="6"/>
  <c r="AC99" i="6" s="1"/>
  <c r="U99" i="6"/>
  <c r="AB99" i="6" s="1"/>
  <c r="T99" i="6"/>
  <c r="AA99" i="6" s="1"/>
  <c r="S99" i="6"/>
  <c r="Z99" i="6" s="1"/>
  <c r="X98" i="6"/>
  <c r="AE98" i="6" s="1"/>
  <c r="W98" i="6"/>
  <c r="AD98" i="6" s="1"/>
  <c r="V98" i="6"/>
  <c r="AC98" i="6" s="1"/>
  <c r="U98" i="6"/>
  <c r="AB98" i="6" s="1"/>
  <c r="T98" i="6"/>
  <c r="AA98" i="6" s="1"/>
  <c r="S98" i="6"/>
  <c r="Z98" i="6" s="1"/>
  <c r="X97" i="6"/>
  <c r="AE97" i="6" s="1"/>
  <c r="W97" i="6"/>
  <c r="AD97" i="6" s="1"/>
  <c r="V97" i="6"/>
  <c r="AC97" i="6" s="1"/>
  <c r="U97" i="6"/>
  <c r="AB97" i="6" s="1"/>
  <c r="T97" i="6"/>
  <c r="AA97" i="6" s="1"/>
  <c r="S97" i="6"/>
  <c r="Z97" i="6" s="1"/>
  <c r="X96" i="6"/>
  <c r="AE96" i="6" s="1"/>
  <c r="W96" i="6"/>
  <c r="AD96" i="6" s="1"/>
  <c r="V96" i="6"/>
  <c r="AC96" i="6" s="1"/>
  <c r="U96" i="6"/>
  <c r="AB96" i="6" s="1"/>
  <c r="T96" i="6"/>
  <c r="AA96" i="6" s="1"/>
  <c r="S96" i="6"/>
  <c r="Z96" i="6" s="1"/>
  <c r="X95" i="6"/>
  <c r="AE95" i="6" s="1"/>
  <c r="W95" i="6"/>
  <c r="AD95" i="6" s="1"/>
  <c r="V95" i="6"/>
  <c r="AC95" i="6" s="1"/>
  <c r="U95" i="6"/>
  <c r="AB95" i="6" s="1"/>
  <c r="T95" i="6"/>
  <c r="AA95" i="6" s="1"/>
  <c r="S95" i="6"/>
  <c r="Z95" i="6" s="1"/>
  <c r="X94" i="6"/>
  <c r="AE94" i="6" s="1"/>
  <c r="W94" i="6"/>
  <c r="AD94" i="6" s="1"/>
  <c r="V94" i="6"/>
  <c r="AC94" i="6" s="1"/>
  <c r="U94" i="6"/>
  <c r="AB94" i="6" s="1"/>
  <c r="T94" i="6"/>
  <c r="AA94" i="6" s="1"/>
  <c r="S94" i="6"/>
  <c r="Z94" i="6" s="1"/>
  <c r="X93" i="6"/>
  <c r="AE93" i="6" s="1"/>
  <c r="W93" i="6"/>
  <c r="AD93" i="6" s="1"/>
  <c r="V93" i="6"/>
  <c r="AC93" i="6" s="1"/>
  <c r="U93" i="6"/>
  <c r="AB93" i="6" s="1"/>
  <c r="T93" i="6"/>
  <c r="AA93" i="6" s="1"/>
  <c r="S93" i="6"/>
  <c r="Z93" i="6" s="1"/>
  <c r="X92" i="6"/>
  <c r="AE92" i="6" s="1"/>
  <c r="W92" i="6"/>
  <c r="AD92" i="6" s="1"/>
  <c r="V92" i="6"/>
  <c r="AC92" i="6" s="1"/>
  <c r="U92" i="6"/>
  <c r="AB92" i="6" s="1"/>
  <c r="T92" i="6"/>
  <c r="AA92" i="6" s="1"/>
  <c r="S92" i="6"/>
  <c r="Z92" i="6" s="1"/>
  <c r="X91" i="6"/>
  <c r="AE91" i="6" s="1"/>
  <c r="W91" i="6"/>
  <c r="AD91" i="6" s="1"/>
  <c r="V91" i="6"/>
  <c r="AC91" i="6" s="1"/>
  <c r="U91" i="6"/>
  <c r="AB91" i="6" s="1"/>
  <c r="T91" i="6"/>
  <c r="AA91" i="6" s="1"/>
  <c r="S91" i="6"/>
  <c r="Z91" i="6" s="1"/>
  <c r="X90" i="6"/>
  <c r="AE90" i="6" s="1"/>
  <c r="W90" i="6"/>
  <c r="AD90" i="6" s="1"/>
  <c r="V90" i="6"/>
  <c r="AC90" i="6" s="1"/>
  <c r="U90" i="6"/>
  <c r="AB90" i="6" s="1"/>
  <c r="T90" i="6"/>
  <c r="AA90" i="6" s="1"/>
  <c r="S90" i="6"/>
  <c r="Z90" i="6" s="1"/>
  <c r="X89" i="6"/>
  <c r="AE89" i="6" s="1"/>
  <c r="W89" i="6"/>
  <c r="AD89" i="6" s="1"/>
  <c r="V89" i="6"/>
  <c r="AC89" i="6" s="1"/>
  <c r="U89" i="6"/>
  <c r="AB89" i="6" s="1"/>
  <c r="T89" i="6"/>
  <c r="AA89" i="6" s="1"/>
  <c r="S89" i="6"/>
  <c r="Z89" i="6" s="1"/>
  <c r="X88" i="6"/>
  <c r="AE88" i="6" s="1"/>
  <c r="W88" i="6"/>
  <c r="AD88" i="6" s="1"/>
  <c r="V88" i="6"/>
  <c r="AC88" i="6" s="1"/>
  <c r="U88" i="6"/>
  <c r="AB88" i="6" s="1"/>
  <c r="T88" i="6"/>
  <c r="AA88" i="6" s="1"/>
  <c r="S88" i="6"/>
  <c r="Z88" i="6" s="1"/>
  <c r="X87" i="6"/>
  <c r="AE87" i="6" s="1"/>
  <c r="W87" i="6"/>
  <c r="AD87" i="6" s="1"/>
  <c r="V87" i="6"/>
  <c r="AC87" i="6" s="1"/>
  <c r="U87" i="6"/>
  <c r="AB87" i="6" s="1"/>
  <c r="T87" i="6"/>
  <c r="AA87" i="6" s="1"/>
  <c r="S87" i="6"/>
  <c r="Z87" i="6" s="1"/>
  <c r="X86" i="6"/>
  <c r="AE86" i="6" s="1"/>
  <c r="W86" i="6"/>
  <c r="AD86" i="6" s="1"/>
  <c r="V86" i="6"/>
  <c r="AC86" i="6" s="1"/>
  <c r="U86" i="6"/>
  <c r="AB86" i="6" s="1"/>
  <c r="T86" i="6"/>
  <c r="AA86" i="6" s="1"/>
  <c r="S86" i="6"/>
  <c r="Z86" i="6" s="1"/>
  <c r="X85" i="6"/>
  <c r="AE85" i="6" s="1"/>
  <c r="W85" i="6"/>
  <c r="AD85" i="6" s="1"/>
  <c r="V85" i="6"/>
  <c r="AC85" i="6" s="1"/>
  <c r="U85" i="6"/>
  <c r="AB85" i="6" s="1"/>
  <c r="T85" i="6"/>
  <c r="AA85" i="6" s="1"/>
  <c r="S85" i="6"/>
  <c r="Z85" i="6" s="1"/>
  <c r="X84" i="6"/>
  <c r="AE84" i="6" s="1"/>
  <c r="W84" i="6"/>
  <c r="AD84" i="6" s="1"/>
  <c r="V84" i="6"/>
  <c r="AC84" i="6" s="1"/>
  <c r="U84" i="6"/>
  <c r="AB84" i="6" s="1"/>
  <c r="T84" i="6"/>
  <c r="AA84" i="6" s="1"/>
  <c r="S84" i="6"/>
  <c r="Z84" i="6" s="1"/>
  <c r="X83" i="6"/>
  <c r="AE83" i="6" s="1"/>
  <c r="W83" i="6"/>
  <c r="AD83" i="6" s="1"/>
  <c r="V83" i="6"/>
  <c r="AC83" i="6" s="1"/>
  <c r="U83" i="6"/>
  <c r="AB83" i="6" s="1"/>
  <c r="T83" i="6"/>
  <c r="AA83" i="6" s="1"/>
  <c r="S83" i="6"/>
  <c r="Z83" i="6" s="1"/>
  <c r="X82" i="6"/>
  <c r="AE82" i="6" s="1"/>
  <c r="W82" i="6"/>
  <c r="AD82" i="6" s="1"/>
  <c r="V82" i="6"/>
  <c r="AC82" i="6" s="1"/>
  <c r="U82" i="6"/>
  <c r="AB82" i="6" s="1"/>
  <c r="T82" i="6"/>
  <c r="AA82" i="6" s="1"/>
  <c r="S82" i="6"/>
  <c r="Z82" i="6" s="1"/>
  <c r="X81" i="6"/>
  <c r="AE81" i="6" s="1"/>
  <c r="W81" i="6"/>
  <c r="AD81" i="6" s="1"/>
  <c r="V81" i="6"/>
  <c r="AC81" i="6" s="1"/>
  <c r="U81" i="6"/>
  <c r="AB81" i="6" s="1"/>
  <c r="T81" i="6"/>
  <c r="AA81" i="6" s="1"/>
  <c r="S81" i="6"/>
  <c r="Z81" i="6" s="1"/>
  <c r="X80" i="6"/>
  <c r="AE80" i="6" s="1"/>
  <c r="W80" i="6"/>
  <c r="AD80" i="6" s="1"/>
  <c r="V80" i="6"/>
  <c r="AC80" i="6" s="1"/>
  <c r="U80" i="6"/>
  <c r="AB80" i="6" s="1"/>
  <c r="T80" i="6"/>
  <c r="AA80" i="6" s="1"/>
  <c r="S80" i="6"/>
  <c r="Z80" i="6" s="1"/>
  <c r="X79" i="6"/>
  <c r="AE79" i="6" s="1"/>
  <c r="W79" i="6"/>
  <c r="AD79" i="6" s="1"/>
  <c r="V79" i="6"/>
  <c r="AC79" i="6" s="1"/>
  <c r="U79" i="6"/>
  <c r="AB79" i="6" s="1"/>
  <c r="T79" i="6"/>
  <c r="AA79" i="6" s="1"/>
  <c r="S79" i="6"/>
  <c r="Z79" i="6" s="1"/>
  <c r="X78" i="6"/>
  <c r="AE78" i="6" s="1"/>
  <c r="W78" i="6"/>
  <c r="AD78" i="6" s="1"/>
  <c r="V78" i="6"/>
  <c r="AC78" i="6" s="1"/>
  <c r="U78" i="6"/>
  <c r="AB78" i="6" s="1"/>
  <c r="T78" i="6"/>
  <c r="AA78" i="6" s="1"/>
  <c r="S78" i="6"/>
  <c r="Z78" i="6" s="1"/>
  <c r="X77" i="6"/>
  <c r="AE77" i="6" s="1"/>
  <c r="W77" i="6"/>
  <c r="AD77" i="6" s="1"/>
  <c r="V77" i="6"/>
  <c r="AC77" i="6" s="1"/>
  <c r="U77" i="6"/>
  <c r="AB77" i="6" s="1"/>
  <c r="T77" i="6"/>
  <c r="AA77" i="6" s="1"/>
  <c r="S77" i="6"/>
  <c r="Z77" i="6" s="1"/>
  <c r="X76" i="6"/>
  <c r="AE76" i="6" s="1"/>
  <c r="W76" i="6"/>
  <c r="AD76" i="6" s="1"/>
  <c r="V76" i="6"/>
  <c r="AC76" i="6" s="1"/>
  <c r="U76" i="6"/>
  <c r="AB76" i="6" s="1"/>
  <c r="T76" i="6"/>
  <c r="AA76" i="6" s="1"/>
  <c r="S76" i="6"/>
  <c r="Z76" i="6" s="1"/>
  <c r="X75" i="6"/>
  <c r="AE75" i="6" s="1"/>
  <c r="W75" i="6"/>
  <c r="AD75" i="6" s="1"/>
  <c r="V75" i="6"/>
  <c r="AC75" i="6" s="1"/>
  <c r="U75" i="6"/>
  <c r="AB75" i="6" s="1"/>
  <c r="T75" i="6"/>
  <c r="AA75" i="6" s="1"/>
  <c r="S75" i="6"/>
  <c r="Z75" i="6" s="1"/>
  <c r="X74" i="6"/>
  <c r="AE74" i="6" s="1"/>
  <c r="W74" i="6"/>
  <c r="AD74" i="6" s="1"/>
  <c r="V74" i="6"/>
  <c r="AC74" i="6" s="1"/>
  <c r="U74" i="6"/>
  <c r="AB74" i="6" s="1"/>
  <c r="T74" i="6"/>
  <c r="AA74" i="6" s="1"/>
  <c r="S74" i="6"/>
  <c r="Z74" i="6" s="1"/>
  <c r="X73" i="6"/>
  <c r="AE73" i="6" s="1"/>
  <c r="W73" i="6"/>
  <c r="AD73" i="6" s="1"/>
  <c r="V73" i="6"/>
  <c r="AC73" i="6" s="1"/>
  <c r="U73" i="6"/>
  <c r="AB73" i="6" s="1"/>
  <c r="T73" i="6"/>
  <c r="AA73" i="6" s="1"/>
  <c r="S73" i="6"/>
  <c r="Z73" i="6" s="1"/>
  <c r="X72" i="6"/>
  <c r="AE72" i="6" s="1"/>
  <c r="W72" i="6"/>
  <c r="AD72" i="6" s="1"/>
  <c r="V72" i="6"/>
  <c r="AC72" i="6" s="1"/>
  <c r="U72" i="6"/>
  <c r="AB72" i="6" s="1"/>
  <c r="T72" i="6"/>
  <c r="AA72" i="6" s="1"/>
  <c r="S72" i="6"/>
  <c r="Z72" i="6" s="1"/>
  <c r="X71" i="6"/>
  <c r="AE71" i="6" s="1"/>
  <c r="W71" i="6"/>
  <c r="AD71" i="6" s="1"/>
  <c r="V71" i="6"/>
  <c r="AC71" i="6" s="1"/>
  <c r="U71" i="6"/>
  <c r="AB71" i="6" s="1"/>
  <c r="T71" i="6"/>
  <c r="AA71" i="6" s="1"/>
  <c r="S71" i="6"/>
  <c r="Z71" i="6" s="1"/>
  <c r="X70" i="6"/>
  <c r="AE70" i="6" s="1"/>
  <c r="W70" i="6"/>
  <c r="AD70" i="6" s="1"/>
  <c r="V70" i="6"/>
  <c r="AC70" i="6" s="1"/>
  <c r="U70" i="6"/>
  <c r="AB70" i="6" s="1"/>
  <c r="T70" i="6"/>
  <c r="AA70" i="6" s="1"/>
  <c r="S70" i="6"/>
  <c r="Z70" i="6" s="1"/>
  <c r="X69" i="6"/>
  <c r="AE69" i="6" s="1"/>
  <c r="W69" i="6"/>
  <c r="AD69" i="6" s="1"/>
  <c r="V69" i="6"/>
  <c r="AC69" i="6" s="1"/>
  <c r="U69" i="6"/>
  <c r="AB69" i="6" s="1"/>
  <c r="T69" i="6"/>
  <c r="AA69" i="6" s="1"/>
  <c r="S69" i="6"/>
  <c r="Z69" i="6" s="1"/>
  <c r="X68" i="6"/>
  <c r="AE68" i="6" s="1"/>
  <c r="W68" i="6"/>
  <c r="AD68" i="6" s="1"/>
  <c r="V68" i="6"/>
  <c r="AC68" i="6" s="1"/>
  <c r="U68" i="6"/>
  <c r="AB68" i="6" s="1"/>
  <c r="T68" i="6"/>
  <c r="AA68" i="6" s="1"/>
  <c r="S68" i="6"/>
  <c r="Z68" i="6" s="1"/>
  <c r="X67" i="6"/>
  <c r="AE67" i="6" s="1"/>
  <c r="W67" i="6"/>
  <c r="AD67" i="6" s="1"/>
  <c r="V67" i="6"/>
  <c r="AC67" i="6" s="1"/>
  <c r="U67" i="6"/>
  <c r="AB67" i="6" s="1"/>
  <c r="T67" i="6"/>
  <c r="AA67" i="6" s="1"/>
  <c r="S67" i="6"/>
  <c r="Z67" i="6" s="1"/>
  <c r="X66" i="6"/>
  <c r="AE66" i="6" s="1"/>
  <c r="W66" i="6"/>
  <c r="AD66" i="6" s="1"/>
  <c r="V66" i="6"/>
  <c r="AC66" i="6" s="1"/>
  <c r="U66" i="6"/>
  <c r="AB66" i="6" s="1"/>
  <c r="T66" i="6"/>
  <c r="AA66" i="6" s="1"/>
  <c r="S66" i="6"/>
  <c r="Z66" i="6" s="1"/>
  <c r="X65" i="6"/>
  <c r="AE65" i="6" s="1"/>
  <c r="W65" i="6"/>
  <c r="AD65" i="6" s="1"/>
  <c r="V65" i="6"/>
  <c r="AC65" i="6" s="1"/>
  <c r="U65" i="6"/>
  <c r="AB65" i="6" s="1"/>
  <c r="T65" i="6"/>
  <c r="AA65" i="6" s="1"/>
  <c r="S65" i="6"/>
  <c r="Z65" i="6" s="1"/>
  <c r="X64" i="6"/>
  <c r="AE64" i="6" s="1"/>
  <c r="W64" i="6"/>
  <c r="AD64" i="6" s="1"/>
  <c r="V64" i="6"/>
  <c r="AC64" i="6" s="1"/>
  <c r="U64" i="6"/>
  <c r="AB64" i="6" s="1"/>
  <c r="T64" i="6"/>
  <c r="AA64" i="6" s="1"/>
  <c r="S64" i="6"/>
  <c r="Z64" i="6" s="1"/>
  <c r="X63" i="6"/>
  <c r="AE63" i="6" s="1"/>
  <c r="W63" i="6"/>
  <c r="AD63" i="6" s="1"/>
  <c r="V63" i="6"/>
  <c r="AC63" i="6" s="1"/>
  <c r="U63" i="6"/>
  <c r="AB63" i="6" s="1"/>
  <c r="T63" i="6"/>
  <c r="AA63" i="6" s="1"/>
  <c r="S63" i="6"/>
  <c r="Z63" i="6" s="1"/>
  <c r="X62" i="6"/>
  <c r="AE62" i="6" s="1"/>
  <c r="W62" i="6"/>
  <c r="AD62" i="6" s="1"/>
  <c r="V62" i="6"/>
  <c r="AC62" i="6" s="1"/>
  <c r="U62" i="6"/>
  <c r="AB62" i="6" s="1"/>
  <c r="T62" i="6"/>
  <c r="AA62" i="6" s="1"/>
  <c r="S62" i="6"/>
  <c r="Z62" i="6" s="1"/>
  <c r="X61" i="6"/>
  <c r="AE61" i="6" s="1"/>
  <c r="W61" i="6"/>
  <c r="AD61" i="6" s="1"/>
  <c r="V61" i="6"/>
  <c r="AC61" i="6" s="1"/>
  <c r="U61" i="6"/>
  <c r="AB61" i="6" s="1"/>
  <c r="T61" i="6"/>
  <c r="AA61" i="6" s="1"/>
  <c r="S61" i="6"/>
  <c r="Z61" i="6" s="1"/>
  <c r="X60" i="6"/>
  <c r="AE60" i="6" s="1"/>
  <c r="W60" i="6"/>
  <c r="AD60" i="6" s="1"/>
  <c r="V60" i="6"/>
  <c r="AC60" i="6" s="1"/>
  <c r="U60" i="6"/>
  <c r="AB60" i="6" s="1"/>
  <c r="T60" i="6"/>
  <c r="AA60" i="6" s="1"/>
  <c r="S60" i="6"/>
  <c r="Z60" i="6" s="1"/>
  <c r="X59" i="6"/>
  <c r="AE59" i="6" s="1"/>
  <c r="W59" i="6"/>
  <c r="AD59" i="6" s="1"/>
  <c r="V59" i="6"/>
  <c r="AC59" i="6" s="1"/>
  <c r="U59" i="6"/>
  <c r="AB59" i="6" s="1"/>
  <c r="T59" i="6"/>
  <c r="AA59" i="6" s="1"/>
  <c r="S59" i="6"/>
  <c r="Z59" i="6" s="1"/>
  <c r="X58" i="6"/>
  <c r="AE58" i="6" s="1"/>
  <c r="W58" i="6"/>
  <c r="AD58" i="6" s="1"/>
  <c r="V58" i="6"/>
  <c r="AC58" i="6" s="1"/>
  <c r="U58" i="6"/>
  <c r="AB58" i="6" s="1"/>
  <c r="T58" i="6"/>
  <c r="AA58" i="6" s="1"/>
  <c r="S58" i="6"/>
  <c r="Z58" i="6" s="1"/>
  <c r="X57" i="6"/>
  <c r="AE57" i="6" s="1"/>
  <c r="W57" i="6"/>
  <c r="AD57" i="6" s="1"/>
  <c r="V57" i="6"/>
  <c r="AC57" i="6" s="1"/>
  <c r="U57" i="6"/>
  <c r="AB57" i="6" s="1"/>
  <c r="T57" i="6"/>
  <c r="AA57" i="6" s="1"/>
  <c r="S57" i="6"/>
  <c r="Z57" i="6" s="1"/>
  <c r="X56" i="6"/>
  <c r="AE56" i="6" s="1"/>
  <c r="W56" i="6"/>
  <c r="AD56" i="6" s="1"/>
  <c r="V56" i="6"/>
  <c r="AC56" i="6" s="1"/>
  <c r="U56" i="6"/>
  <c r="AB56" i="6" s="1"/>
  <c r="T56" i="6"/>
  <c r="AA56" i="6" s="1"/>
  <c r="S56" i="6"/>
  <c r="Z56" i="6" s="1"/>
  <c r="X55" i="6"/>
  <c r="AE55" i="6" s="1"/>
  <c r="W55" i="6"/>
  <c r="AD55" i="6" s="1"/>
  <c r="V55" i="6"/>
  <c r="AC55" i="6" s="1"/>
  <c r="U55" i="6"/>
  <c r="AB55" i="6" s="1"/>
  <c r="T55" i="6"/>
  <c r="AA55" i="6" s="1"/>
  <c r="S55" i="6"/>
  <c r="Z55" i="6" s="1"/>
  <c r="X54" i="6"/>
  <c r="AE54" i="6" s="1"/>
  <c r="W54" i="6"/>
  <c r="AD54" i="6" s="1"/>
  <c r="V54" i="6"/>
  <c r="AC54" i="6" s="1"/>
  <c r="U54" i="6"/>
  <c r="AB54" i="6" s="1"/>
  <c r="T54" i="6"/>
  <c r="AA54" i="6" s="1"/>
  <c r="S54" i="6"/>
  <c r="Z54" i="6" s="1"/>
  <c r="X53" i="6"/>
  <c r="AE53" i="6" s="1"/>
  <c r="W53" i="6"/>
  <c r="AD53" i="6" s="1"/>
  <c r="V53" i="6"/>
  <c r="AC53" i="6" s="1"/>
  <c r="U53" i="6"/>
  <c r="AB53" i="6" s="1"/>
  <c r="T53" i="6"/>
  <c r="AA53" i="6" s="1"/>
  <c r="S53" i="6"/>
  <c r="Z53" i="6" s="1"/>
  <c r="X52" i="6"/>
  <c r="AE52" i="6" s="1"/>
  <c r="W52" i="6"/>
  <c r="AD52" i="6" s="1"/>
  <c r="V52" i="6"/>
  <c r="AC52" i="6" s="1"/>
  <c r="U52" i="6"/>
  <c r="AB52" i="6" s="1"/>
  <c r="T52" i="6"/>
  <c r="AA52" i="6" s="1"/>
  <c r="S52" i="6"/>
  <c r="Z52" i="6" s="1"/>
  <c r="X51" i="6"/>
  <c r="AE51" i="6" s="1"/>
  <c r="W51" i="6"/>
  <c r="AD51" i="6" s="1"/>
  <c r="V51" i="6"/>
  <c r="AC51" i="6" s="1"/>
  <c r="U51" i="6"/>
  <c r="AB51" i="6" s="1"/>
  <c r="T51" i="6"/>
  <c r="AA51" i="6" s="1"/>
  <c r="S51" i="6"/>
  <c r="Z51" i="6" s="1"/>
  <c r="X50" i="6"/>
  <c r="AE50" i="6" s="1"/>
  <c r="W50" i="6"/>
  <c r="AD50" i="6" s="1"/>
  <c r="V50" i="6"/>
  <c r="AC50" i="6" s="1"/>
  <c r="U50" i="6"/>
  <c r="AB50" i="6" s="1"/>
  <c r="T50" i="6"/>
  <c r="AA50" i="6" s="1"/>
  <c r="S50" i="6"/>
  <c r="Z50" i="6" s="1"/>
  <c r="X49" i="6"/>
  <c r="AE49" i="6" s="1"/>
  <c r="W49" i="6"/>
  <c r="AD49" i="6" s="1"/>
  <c r="V49" i="6"/>
  <c r="AC49" i="6" s="1"/>
  <c r="U49" i="6"/>
  <c r="AB49" i="6" s="1"/>
  <c r="T49" i="6"/>
  <c r="AA49" i="6" s="1"/>
  <c r="S49" i="6"/>
  <c r="Z49" i="6" s="1"/>
  <c r="X48" i="6"/>
  <c r="AE48" i="6" s="1"/>
  <c r="W48" i="6"/>
  <c r="AD48" i="6" s="1"/>
  <c r="V48" i="6"/>
  <c r="AC48" i="6" s="1"/>
  <c r="U48" i="6"/>
  <c r="AB48" i="6" s="1"/>
  <c r="T48" i="6"/>
  <c r="AA48" i="6" s="1"/>
  <c r="S48" i="6"/>
  <c r="Z48" i="6" s="1"/>
  <c r="X47" i="6"/>
  <c r="AE47" i="6" s="1"/>
  <c r="W47" i="6"/>
  <c r="AD47" i="6" s="1"/>
  <c r="V47" i="6"/>
  <c r="AC47" i="6" s="1"/>
  <c r="U47" i="6"/>
  <c r="AB47" i="6" s="1"/>
  <c r="T47" i="6"/>
  <c r="AA47" i="6" s="1"/>
  <c r="S47" i="6"/>
  <c r="Z47" i="6" s="1"/>
  <c r="X46" i="6"/>
  <c r="AE46" i="6" s="1"/>
  <c r="W46" i="6"/>
  <c r="AD46" i="6" s="1"/>
  <c r="V46" i="6"/>
  <c r="AC46" i="6" s="1"/>
  <c r="U46" i="6"/>
  <c r="AB46" i="6" s="1"/>
  <c r="T46" i="6"/>
  <c r="AA46" i="6" s="1"/>
  <c r="S46" i="6"/>
  <c r="Z46" i="6" s="1"/>
  <c r="X45" i="6"/>
  <c r="AE45" i="6" s="1"/>
  <c r="W45" i="6"/>
  <c r="AD45" i="6" s="1"/>
  <c r="V45" i="6"/>
  <c r="AC45" i="6" s="1"/>
  <c r="U45" i="6"/>
  <c r="AB45" i="6" s="1"/>
  <c r="T45" i="6"/>
  <c r="AA45" i="6" s="1"/>
  <c r="S45" i="6"/>
  <c r="Z45" i="6" s="1"/>
  <c r="X44" i="6"/>
  <c r="AE44" i="6" s="1"/>
  <c r="W44" i="6"/>
  <c r="AD44" i="6" s="1"/>
  <c r="V44" i="6"/>
  <c r="AC44" i="6" s="1"/>
  <c r="U44" i="6"/>
  <c r="AB44" i="6" s="1"/>
  <c r="T44" i="6"/>
  <c r="AA44" i="6" s="1"/>
  <c r="S44" i="6"/>
  <c r="Z44" i="6" s="1"/>
  <c r="X43" i="6"/>
  <c r="AE43" i="6" s="1"/>
  <c r="W43" i="6"/>
  <c r="AD43" i="6" s="1"/>
  <c r="V43" i="6"/>
  <c r="AC43" i="6" s="1"/>
  <c r="U43" i="6"/>
  <c r="AB43" i="6" s="1"/>
  <c r="T43" i="6"/>
  <c r="AA43" i="6" s="1"/>
  <c r="S43" i="6"/>
  <c r="Z43" i="6" s="1"/>
  <c r="X42" i="6"/>
  <c r="AE42" i="6" s="1"/>
  <c r="W42" i="6"/>
  <c r="AD42" i="6" s="1"/>
  <c r="V42" i="6"/>
  <c r="AC42" i="6" s="1"/>
  <c r="U42" i="6"/>
  <c r="AB42" i="6" s="1"/>
  <c r="T42" i="6"/>
  <c r="AA42" i="6" s="1"/>
  <c r="S42" i="6"/>
  <c r="Z42" i="6" s="1"/>
  <c r="X41" i="6"/>
  <c r="AE41" i="6" s="1"/>
  <c r="W41" i="6"/>
  <c r="AD41" i="6" s="1"/>
  <c r="V41" i="6"/>
  <c r="AC41" i="6" s="1"/>
  <c r="U41" i="6"/>
  <c r="AB41" i="6" s="1"/>
  <c r="T41" i="6"/>
  <c r="AA41" i="6" s="1"/>
  <c r="S41" i="6"/>
  <c r="Z41" i="6" s="1"/>
  <c r="X40" i="6"/>
  <c r="AE40" i="6" s="1"/>
  <c r="W40" i="6"/>
  <c r="AD40" i="6" s="1"/>
  <c r="V40" i="6"/>
  <c r="AC40" i="6" s="1"/>
  <c r="U40" i="6"/>
  <c r="AB40" i="6" s="1"/>
  <c r="T40" i="6"/>
  <c r="AA40" i="6" s="1"/>
  <c r="S40" i="6"/>
  <c r="Z40" i="6" s="1"/>
  <c r="X39" i="6"/>
  <c r="AE39" i="6" s="1"/>
  <c r="W39" i="6"/>
  <c r="AD39" i="6" s="1"/>
  <c r="V39" i="6"/>
  <c r="AC39" i="6" s="1"/>
  <c r="U39" i="6"/>
  <c r="AB39" i="6" s="1"/>
  <c r="T39" i="6"/>
  <c r="AA39" i="6" s="1"/>
  <c r="S39" i="6"/>
  <c r="Z39" i="6" s="1"/>
  <c r="X38" i="6"/>
  <c r="AE38" i="6" s="1"/>
  <c r="W38" i="6"/>
  <c r="AD38" i="6" s="1"/>
  <c r="V38" i="6"/>
  <c r="AC38" i="6" s="1"/>
  <c r="U38" i="6"/>
  <c r="AB38" i="6" s="1"/>
  <c r="T38" i="6"/>
  <c r="AA38" i="6" s="1"/>
  <c r="S38" i="6"/>
  <c r="Z38" i="6" s="1"/>
  <c r="X37" i="6"/>
  <c r="AE37" i="6" s="1"/>
  <c r="W37" i="6"/>
  <c r="AD37" i="6" s="1"/>
  <c r="V37" i="6"/>
  <c r="AC37" i="6" s="1"/>
  <c r="U37" i="6"/>
  <c r="AB37" i="6" s="1"/>
  <c r="T37" i="6"/>
  <c r="AA37" i="6" s="1"/>
  <c r="S37" i="6"/>
  <c r="Z37" i="6" s="1"/>
  <c r="X36" i="6"/>
  <c r="AE36" i="6" s="1"/>
  <c r="W36" i="6"/>
  <c r="AD36" i="6" s="1"/>
  <c r="V36" i="6"/>
  <c r="AC36" i="6" s="1"/>
  <c r="U36" i="6"/>
  <c r="AB36" i="6" s="1"/>
  <c r="T36" i="6"/>
  <c r="AA36" i="6" s="1"/>
  <c r="S36" i="6"/>
  <c r="Z36" i="6" s="1"/>
  <c r="X35" i="6"/>
  <c r="AE35" i="6" s="1"/>
  <c r="W35" i="6"/>
  <c r="AD35" i="6" s="1"/>
  <c r="V35" i="6"/>
  <c r="AC35" i="6" s="1"/>
  <c r="U35" i="6"/>
  <c r="AB35" i="6" s="1"/>
  <c r="T35" i="6"/>
  <c r="AA35" i="6" s="1"/>
  <c r="S35" i="6"/>
  <c r="Z35" i="6" s="1"/>
  <c r="X34" i="6"/>
  <c r="AE34" i="6" s="1"/>
  <c r="W34" i="6"/>
  <c r="AD34" i="6" s="1"/>
  <c r="V34" i="6"/>
  <c r="AC34" i="6" s="1"/>
  <c r="U34" i="6"/>
  <c r="AB34" i="6" s="1"/>
  <c r="T34" i="6"/>
  <c r="AA34" i="6" s="1"/>
  <c r="S34" i="6"/>
  <c r="Z34" i="6" s="1"/>
  <c r="X33" i="6"/>
  <c r="AE33" i="6" s="1"/>
  <c r="W33" i="6"/>
  <c r="AD33" i="6" s="1"/>
  <c r="V33" i="6"/>
  <c r="AC33" i="6" s="1"/>
  <c r="U33" i="6"/>
  <c r="AB33" i="6" s="1"/>
  <c r="T33" i="6"/>
  <c r="AA33" i="6" s="1"/>
  <c r="S33" i="6"/>
  <c r="Z33" i="6" s="1"/>
  <c r="X32" i="6"/>
  <c r="AE32" i="6" s="1"/>
  <c r="W32" i="6"/>
  <c r="AD32" i="6" s="1"/>
  <c r="V32" i="6"/>
  <c r="AC32" i="6" s="1"/>
  <c r="U32" i="6"/>
  <c r="AB32" i="6" s="1"/>
  <c r="T32" i="6"/>
  <c r="AA32" i="6" s="1"/>
  <c r="S32" i="6"/>
  <c r="Z32" i="6" s="1"/>
  <c r="X31" i="6"/>
  <c r="AE31" i="6" s="1"/>
  <c r="W31" i="6"/>
  <c r="AD31" i="6" s="1"/>
  <c r="V31" i="6"/>
  <c r="AC31" i="6" s="1"/>
  <c r="U31" i="6"/>
  <c r="AB31" i="6" s="1"/>
  <c r="T31" i="6"/>
  <c r="AA31" i="6" s="1"/>
  <c r="S31" i="6"/>
  <c r="Z31" i="6" s="1"/>
  <c r="X30" i="6"/>
  <c r="AE30" i="6" s="1"/>
  <c r="W30" i="6"/>
  <c r="AD30" i="6" s="1"/>
  <c r="V30" i="6"/>
  <c r="AC30" i="6" s="1"/>
  <c r="U30" i="6"/>
  <c r="AB30" i="6" s="1"/>
  <c r="T30" i="6"/>
  <c r="AA30" i="6" s="1"/>
  <c r="S30" i="6"/>
  <c r="Z30" i="6" s="1"/>
  <c r="X29" i="6"/>
  <c r="AE29" i="6" s="1"/>
  <c r="W29" i="6"/>
  <c r="AD29" i="6" s="1"/>
  <c r="V29" i="6"/>
  <c r="AC29" i="6" s="1"/>
  <c r="U29" i="6"/>
  <c r="AB29" i="6" s="1"/>
  <c r="T29" i="6"/>
  <c r="AA29" i="6" s="1"/>
  <c r="S29" i="6"/>
  <c r="Z29" i="6" s="1"/>
  <c r="X28" i="6"/>
  <c r="AE28" i="6" s="1"/>
  <c r="W28" i="6"/>
  <c r="AD28" i="6" s="1"/>
  <c r="V28" i="6"/>
  <c r="AC28" i="6" s="1"/>
  <c r="U28" i="6"/>
  <c r="AB28" i="6" s="1"/>
  <c r="T28" i="6"/>
  <c r="AA28" i="6" s="1"/>
  <c r="S28" i="6"/>
  <c r="Z28" i="6" s="1"/>
  <c r="X27" i="6"/>
  <c r="AE27" i="6" s="1"/>
  <c r="W27" i="6"/>
  <c r="AD27" i="6" s="1"/>
  <c r="V27" i="6"/>
  <c r="AC27" i="6" s="1"/>
  <c r="U27" i="6"/>
  <c r="AB27" i="6" s="1"/>
  <c r="T27" i="6"/>
  <c r="AA27" i="6" s="1"/>
  <c r="S27" i="6"/>
  <c r="Z27" i="6" s="1"/>
  <c r="X26" i="6"/>
  <c r="AE26" i="6" s="1"/>
  <c r="W26" i="6"/>
  <c r="AD26" i="6" s="1"/>
  <c r="V26" i="6"/>
  <c r="AC26" i="6" s="1"/>
  <c r="U26" i="6"/>
  <c r="AB26" i="6" s="1"/>
  <c r="T26" i="6"/>
  <c r="AA26" i="6" s="1"/>
  <c r="S26" i="6"/>
  <c r="Z26" i="6" s="1"/>
  <c r="X25" i="6"/>
  <c r="AE25" i="6" s="1"/>
  <c r="W25" i="6"/>
  <c r="AD25" i="6" s="1"/>
  <c r="V25" i="6"/>
  <c r="AC25" i="6" s="1"/>
  <c r="U25" i="6"/>
  <c r="AB25" i="6" s="1"/>
  <c r="T25" i="6"/>
  <c r="AA25" i="6" s="1"/>
  <c r="S25" i="6"/>
  <c r="Z25" i="6" s="1"/>
  <c r="X24" i="6"/>
  <c r="AE24" i="6" s="1"/>
  <c r="W24" i="6"/>
  <c r="AD24" i="6" s="1"/>
  <c r="V24" i="6"/>
  <c r="AC24" i="6" s="1"/>
  <c r="U24" i="6"/>
  <c r="AB24" i="6" s="1"/>
  <c r="T24" i="6"/>
  <c r="AA24" i="6" s="1"/>
  <c r="S24" i="6"/>
  <c r="Z24" i="6" s="1"/>
  <c r="X23" i="6"/>
  <c r="AE23" i="6" s="1"/>
  <c r="W23" i="6"/>
  <c r="AD23" i="6" s="1"/>
  <c r="V23" i="6"/>
  <c r="AC23" i="6" s="1"/>
  <c r="U23" i="6"/>
  <c r="AB23" i="6" s="1"/>
  <c r="T23" i="6"/>
  <c r="AA23" i="6" s="1"/>
  <c r="S23" i="6"/>
  <c r="Z23" i="6" s="1"/>
  <c r="X22" i="6"/>
  <c r="AE22" i="6" s="1"/>
  <c r="W22" i="6"/>
  <c r="AD22" i="6" s="1"/>
  <c r="V22" i="6"/>
  <c r="AC22" i="6" s="1"/>
  <c r="U22" i="6"/>
  <c r="AB22" i="6" s="1"/>
  <c r="T22" i="6"/>
  <c r="AA22" i="6" s="1"/>
  <c r="S22" i="6"/>
  <c r="Z22" i="6" s="1"/>
  <c r="X21" i="6"/>
  <c r="AE21" i="6" s="1"/>
  <c r="W21" i="6"/>
  <c r="AD21" i="6" s="1"/>
  <c r="V21" i="6"/>
  <c r="AC21" i="6" s="1"/>
  <c r="U21" i="6"/>
  <c r="AB21" i="6" s="1"/>
  <c r="T21" i="6"/>
  <c r="AA21" i="6" s="1"/>
  <c r="S21" i="6"/>
  <c r="Z21" i="6" s="1"/>
  <c r="X20" i="6"/>
  <c r="AE20" i="6" s="1"/>
  <c r="W20" i="6"/>
  <c r="AD20" i="6" s="1"/>
  <c r="V20" i="6"/>
  <c r="AC20" i="6" s="1"/>
  <c r="U20" i="6"/>
  <c r="AB20" i="6" s="1"/>
  <c r="T20" i="6"/>
  <c r="AA20" i="6" s="1"/>
  <c r="S20" i="6"/>
  <c r="Z20" i="6" s="1"/>
  <c r="X19" i="6"/>
  <c r="AE19" i="6" s="1"/>
  <c r="W19" i="6"/>
  <c r="AD19" i="6" s="1"/>
  <c r="V19" i="6"/>
  <c r="AC19" i="6" s="1"/>
  <c r="U19" i="6"/>
  <c r="AB19" i="6" s="1"/>
  <c r="T19" i="6"/>
  <c r="AA19" i="6" s="1"/>
  <c r="S19" i="6"/>
  <c r="Z19" i="6" s="1"/>
  <c r="X18" i="6"/>
  <c r="AE18" i="6" s="1"/>
  <c r="W18" i="6"/>
  <c r="AD18" i="6" s="1"/>
  <c r="V18" i="6"/>
  <c r="AC18" i="6" s="1"/>
  <c r="U18" i="6"/>
  <c r="AB18" i="6" s="1"/>
  <c r="T18" i="6"/>
  <c r="AA18" i="6" s="1"/>
  <c r="S18" i="6"/>
  <c r="Z18" i="6" s="1"/>
  <c r="X17" i="6"/>
  <c r="AE17" i="6" s="1"/>
  <c r="W17" i="6"/>
  <c r="AD17" i="6" s="1"/>
  <c r="V17" i="6"/>
  <c r="AC17" i="6" s="1"/>
  <c r="U17" i="6"/>
  <c r="AB17" i="6" s="1"/>
  <c r="T17" i="6"/>
  <c r="AA17" i="6" s="1"/>
  <c r="S17" i="6"/>
  <c r="Z17" i="6" s="1"/>
  <c r="X16" i="6"/>
  <c r="AE16" i="6" s="1"/>
  <c r="W16" i="6"/>
  <c r="AD16" i="6" s="1"/>
  <c r="V16" i="6"/>
  <c r="AC16" i="6" s="1"/>
  <c r="U16" i="6"/>
  <c r="AB16" i="6" s="1"/>
  <c r="T16" i="6"/>
  <c r="AA16" i="6" s="1"/>
  <c r="S16" i="6"/>
  <c r="Z16" i="6" s="1"/>
  <c r="X15" i="6"/>
  <c r="AE15" i="6" s="1"/>
  <c r="W15" i="6"/>
  <c r="AD15" i="6" s="1"/>
  <c r="V15" i="6"/>
  <c r="AC15" i="6" s="1"/>
  <c r="U15" i="6"/>
  <c r="AB15" i="6" s="1"/>
  <c r="T15" i="6"/>
  <c r="AA15" i="6" s="1"/>
  <c r="S15" i="6"/>
  <c r="Z15" i="6" s="1"/>
  <c r="X14" i="6"/>
  <c r="AE14" i="6" s="1"/>
  <c r="W14" i="6"/>
  <c r="AD14" i="6" s="1"/>
  <c r="V14" i="6"/>
  <c r="AC14" i="6" s="1"/>
  <c r="U14" i="6"/>
  <c r="AB14" i="6" s="1"/>
  <c r="T14" i="6"/>
  <c r="AA14" i="6" s="1"/>
  <c r="S14" i="6"/>
  <c r="Z14" i="6" s="1"/>
  <c r="X13" i="6"/>
  <c r="AE13" i="6" s="1"/>
  <c r="W13" i="6"/>
  <c r="AD13" i="6" s="1"/>
  <c r="V13" i="6"/>
  <c r="AC13" i="6" s="1"/>
  <c r="U13" i="6"/>
  <c r="AB13" i="6" s="1"/>
  <c r="T13" i="6"/>
  <c r="AA13" i="6" s="1"/>
  <c r="S13" i="6"/>
  <c r="Z13" i="6" s="1"/>
  <c r="X12" i="6"/>
  <c r="AE12" i="6" s="1"/>
  <c r="W12" i="6"/>
  <c r="AD12" i="6" s="1"/>
  <c r="V12" i="6"/>
  <c r="AC12" i="6" s="1"/>
  <c r="U12" i="6"/>
  <c r="AB12" i="6" s="1"/>
  <c r="T12" i="6"/>
  <c r="AA12" i="6" s="1"/>
  <c r="S12" i="6"/>
  <c r="Z12" i="6" s="1"/>
  <c r="X11" i="6"/>
  <c r="AE11" i="6" s="1"/>
  <c r="W11" i="6"/>
  <c r="AD11" i="6" s="1"/>
  <c r="V11" i="6"/>
  <c r="AC11" i="6" s="1"/>
  <c r="U11" i="6"/>
  <c r="AB11" i="6" s="1"/>
  <c r="T11" i="6"/>
  <c r="AA11" i="6" s="1"/>
  <c r="S11" i="6"/>
  <c r="Z11" i="6" s="1"/>
  <c r="X10" i="6"/>
  <c r="AE10" i="6" s="1"/>
  <c r="W10" i="6"/>
  <c r="AD10" i="6" s="1"/>
  <c r="V10" i="6"/>
  <c r="AC10" i="6" s="1"/>
  <c r="U10" i="6"/>
  <c r="AB10" i="6" s="1"/>
  <c r="T10" i="6"/>
  <c r="AA10" i="6" s="1"/>
  <c r="S10" i="6"/>
  <c r="Z10" i="6" s="1"/>
  <c r="AJ16" i="6"/>
  <c r="X9" i="6"/>
  <c r="AE9" i="6" s="1"/>
  <c r="W9" i="6"/>
  <c r="AD9" i="6" s="1"/>
  <c r="V9" i="6"/>
  <c r="AC9" i="6" s="1"/>
  <c r="U9" i="6"/>
  <c r="AB9" i="6" s="1"/>
  <c r="T9" i="6"/>
  <c r="AA9" i="6" s="1"/>
  <c r="S9" i="6"/>
  <c r="Z9" i="6" s="1"/>
  <c r="AI9" i="5"/>
  <c r="AY35" i="5" l="1"/>
  <c r="AY39" i="5"/>
  <c r="AY43" i="5"/>
  <c r="AY47" i="5"/>
  <c r="AY51" i="5"/>
  <c r="AY55" i="5"/>
  <c r="AY59" i="5"/>
  <c r="AY63" i="5"/>
  <c r="AY67" i="5"/>
  <c r="AY71" i="5"/>
  <c r="AY75" i="5"/>
  <c r="AY79" i="5"/>
  <c r="AY83" i="5"/>
  <c r="AY87" i="5"/>
  <c r="AY91" i="5"/>
  <c r="AY95" i="5"/>
  <c r="AY99" i="5"/>
  <c r="AY103" i="5"/>
  <c r="AY107" i="5"/>
  <c r="AY13" i="5"/>
  <c r="AY17" i="5"/>
  <c r="AY21" i="5"/>
  <c r="AY25" i="5"/>
  <c r="AY29" i="5"/>
  <c r="AY33" i="5"/>
  <c r="AY42" i="5"/>
  <c r="AY54" i="5"/>
  <c r="AY58" i="5"/>
  <c r="AY66" i="5"/>
  <c r="AY74" i="5"/>
  <c r="AY86" i="5"/>
  <c r="AY94" i="5"/>
  <c r="AY106" i="5"/>
  <c r="AY16" i="5"/>
  <c r="AY28" i="5"/>
  <c r="AY36" i="5"/>
  <c r="AY40" i="5"/>
  <c r="AY44" i="5"/>
  <c r="AY48" i="5"/>
  <c r="AY52" i="5"/>
  <c r="AY56" i="5"/>
  <c r="AY60" i="5"/>
  <c r="AY64" i="5"/>
  <c r="AY68" i="5"/>
  <c r="AY72" i="5"/>
  <c r="AY76" i="5"/>
  <c r="AY80" i="5"/>
  <c r="AY84" i="5"/>
  <c r="AY88" i="5"/>
  <c r="AY92" i="5"/>
  <c r="AY96" i="5"/>
  <c r="AY100" i="5"/>
  <c r="AY104" i="5"/>
  <c r="AY14" i="5"/>
  <c r="AY18" i="5"/>
  <c r="AY22" i="5"/>
  <c r="AY26" i="5"/>
  <c r="AY30" i="5"/>
  <c r="AY34" i="5"/>
  <c r="AY46" i="5"/>
  <c r="AY82" i="5"/>
  <c r="AY102" i="5"/>
  <c r="AY24" i="5"/>
  <c r="AY37" i="5"/>
  <c r="AY41" i="5"/>
  <c r="AY45" i="5"/>
  <c r="AY49" i="5"/>
  <c r="AY53" i="5"/>
  <c r="AY57" i="5"/>
  <c r="AY61" i="5"/>
  <c r="AY65" i="5"/>
  <c r="AY69" i="5"/>
  <c r="AY73" i="5"/>
  <c r="AY77" i="5"/>
  <c r="AY81" i="5"/>
  <c r="AY85" i="5"/>
  <c r="AY89" i="5"/>
  <c r="AY93" i="5"/>
  <c r="AY97" i="5"/>
  <c r="AY101" i="5"/>
  <c r="AY105" i="5"/>
  <c r="AY11" i="5"/>
  <c r="AY15" i="5"/>
  <c r="AY19" i="5"/>
  <c r="AY23" i="5"/>
  <c r="AY27" i="5"/>
  <c r="AY31" i="5"/>
  <c r="AY38" i="5"/>
  <c r="AY50" i="5"/>
  <c r="AY62" i="5"/>
  <c r="AY70" i="5"/>
  <c r="AY78" i="5"/>
  <c r="AY90" i="5"/>
  <c r="AY98" i="5"/>
  <c r="AY12" i="5"/>
  <c r="AY20" i="5"/>
  <c r="AY32" i="5"/>
  <c r="AY10" i="5"/>
  <c r="AQ14" i="6"/>
  <c r="AN14" i="6"/>
  <c r="AR14" i="6"/>
  <c r="AJ15" i="6"/>
  <c r="AO14" i="6"/>
  <c r="AS14" i="6"/>
  <c r="AP14" i="6"/>
  <c r="AO16" i="6" l="1"/>
  <c r="AN16" i="6"/>
  <c r="AP16" i="6"/>
  <c r="AR16" i="6"/>
  <c r="AS16" i="6"/>
  <c r="AQ16" i="6"/>
  <c r="O36" i="8" l="1" a="1"/>
  <c r="C26" i="8"/>
  <c r="C28" i="8" s="1"/>
  <c r="AP9" i="5"/>
  <c r="AI10" i="5"/>
  <c r="AP10" i="5" s="1"/>
  <c r="AI11" i="5"/>
  <c r="AI12" i="5"/>
  <c r="AP12" i="5" s="1"/>
  <c r="AI13" i="5"/>
  <c r="AI14" i="5"/>
  <c r="AP14" i="5" s="1"/>
  <c r="AI15" i="5"/>
  <c r="AI16" i="5"/>
  <c r="AP16" i="5" s="1"/>
  <c r="AI17" i="5"/>
  <c r="AI18" i="5"/>
  <c r="AP18" i="5" s="1"/>
  <c r="AI19" i="5"/>
  <c r="AP19" i="5" s="1"/>
  <c r="AI20" i="5"/>
  <c r="AP20" i="5" s="1"/>
  <c r="AI21" i="5"/>
  <c r="AI22" i="5"/>
  <c r="AP22" i="5" s="1"/>
  <c r="AI23" i="5"/>
  <c r="AP23" i="5" s="1"/>
  <c r="AI24" i="5"/>
  <c r="AP24" i="5" s="1"/>
  <c r="AI25" i="5"/>
  <c r="AI26" i="5"/>
  <c r="AP26" i="5" s="1"/>
  <c r="AI27" i="5"/>
  <c r="AP27" i="5" s="1"/>
  <c r="AI28" i="5"/>
  <c r="AP28" i="5" s="1"/>
  <c r="AI29" i="5"/>
  <c r="AI30" i="5"/>
  <c r="AP30" i="5" s="1"/>
  <c r="AI31" i="5"/>
  <c r="AI32" i="5"/>
  <c r="AP32" i="5" s="1"/>
  <c r="AI33" i="5"/>
  <c r="AI34" i="5"/>
  <c r="AP34" i="5" s="1"/>
  <c r="AI35" i="5"/>
  <c r="AP35" i="5" s="1"/>
  <c r="AI36" i="5"/>
  <c r="AP36" i="5" s="1"/>
  <c r="AI37" i="5"/>
  <c r="AI38" i="5"/>
  <c r="AP38" i="5" s="1"/>
  <c r="AI39" i="5"/>
  <c r="AP39" i="5" s="1"/>
  <c r="AI40" i="5"/>
  <c r="AP40" i="5" s="1"/>
  <c r="AI41" i="5"/>
  <c r="AI42" i="5"/>
  <c r="AP42" i="5" s="1"/>
  <c r="AI43" i="5"/>
  <c r="AP43" i="5" s="1"/>
  <c r="AI44" i="5"/>
  <c r="AP44" i="5" s="1"/>
  <c r="AI45" i="5"/>
  <c r="AI46" i="5"/>
  <c r="AP46" i="5" s="1"/>
  <c r="AI47" i="5"/>
  <c r="AP47" i="5" s="1"/>
  <c r="AI48" i="5"/>
  <c r="AP48" i="5" s="1"/>
  <c r="AI49" i="5"/>
  <c r="AI50" i="5"/>
  <c r="AP50" i="5" s="1"/>
  <c r="AI51" i="5"/>
  <c r="AP51" i="5" s="1"/>
  <c r="AI52" i="5"/>
  <c r="AP52" i="5" s="1"/>
  <c r="AI53" i="5"/>
  <c r="AI54" i="5"/>
  <c r="AP54" i="5" s="1"/>
  <c r="AI55" i="5"/>
  <c r="AP55" i="5" s="1"/>
  <c r="AI56" i="5"/>
  <c r="AP56" i="5" s="1"/>
  <c r="AI57" i="5"/>
  <c r="AI58" i="5"/>
  <c r="AP58" i="5" s="1"/>
  <c r="AI59" i="5"/>
  <c r="AP59" i="5" s="1"/>
  <c r="AI60" i="5"/>
  <c r="AP60" i="5" s="1"/>
  <c r="AI61" i="5"/>
  <c r="AI62" i="5"/>
  <c r="AP62" i="5" s="1"/>
  <c r="AI63" i="5"/>
  <c r="AP63" i="5" s="1"/>
  <c r="AI64" i="5"/>
  <c r="AP64" i="5" s="1"/>
  <c r="AI65" i="5"/>
  <c r="AI66" i="5"/>
  <c r="AP66" i="5" s="1"/>
  <c r="AI67" i="5"/>
  <c r="AP67" i="5" s="1"/>
  <c r="AI68" i="5"/>
  <c r="AP68" i="5" s="1"/>
  <c r="AI69" i="5"/>
  <c r="AI70" i="5"/>
  <c r="AP70" i="5" s="1"/>
  <c r="AI71" i="5"/>
  <c r="AP71" i="5" s="1"/>
  <c r="AI72" i="5"/>
  <c r="AP72" i="5" s="1"/>
  <c r="AI73" i="5"/>
  <c r="AI74" i="5"/>
  <c r="AP74" i="5" s="1"/>
  <c r="AI75" i="5"/>
  <c r="AP75" i="5" s="1"/>
  <c r="AI76" i="5"/>
  <c r="AP76" i="5" s="1"/>
  <c r="AI77" i="5"/>
  <c r="AI78" i="5"/>
  <c r="AP78" i="5" s="1"/>
  <c r="AI79" i="5"/>
  <c r="AP79" i="5" s="1"/>
  <c r="AI80" i="5"/>
  <c r="AP80" i="5" s="1"/>
  <c r="AI81" i="5"/>
  <c r="AI82" i="5"/>
  <c r="AP82" i="5" s="1"/>
  <c r="AI83" i="5"/>
  <c r="AP83" i="5" s="1"/>
  <c r="AI84" i="5"/>
  <c r="AP84" i="5" s="1"/>
  <c r="AI85" i="5"/>
  <c r="AI86" i="5"/>
  <c r="AP86" i="5" s="1"/>
  <c r="AI87" i="5"/>
  <c r="AP87" i="5" s="1"/>
  <c r="AI88" i="5"/>
  <c r="AP88" i="5" s="1"/>
  <c r="AI89" i="5"/>
  <c r="AI90" i="5"/>
  <c r="AP90" i="5" s="1"/>
  <c r="AI91" i="5"/>
  <c r="AP91" i="5" s="1"/>
  <c r="AI92" i="5"/>
  <c r="AI93" i="5"/>
  <c r="AI94" i="5"/>
  <c r="AP94" i="5" s="1"/>
  <c r="AI95" i="5"/>
  <c r="AP95" i="5" s="1"/>
  <c r="AI96" i="5"/>
  <c r="AP96" i="5" s="1"/>
  <c r="AI97" i="5"/>
  <c r="AI98" i="5"/>
  <c r="AP98" i="5" s="1"/>
  <c r="AI99" i="5"/>
  <c r="AP99" i="5" s="1"/>
  <c r="AI100" i="5"/>
  <c r="AP100" i="5" s="1"/>
  <c r="AI101" i="5"/>
  <c r="AP101" i="5" s="1"/>
  <c r="AI102" i="5"/>
  <c r="AP102" i="5" s="1"/>
  <c r="AI103" i="5"/>
  <c r="AP103" i="5" s="1"/>
  <c r="AI104" i="5"/>
  <c r="AP104" i="5" s="1"/>
  <c r="AI105" i="5"/>
  <c r="AP105" i="5" s="1"/>
  <c r="AI106" i="5"/>
  <c r="AI107" i="5"/>
  <c r="AP107" i="5" s="1"/>
  <c r="AN107" i="5"/>
  <c r="AU107" i="5" s="1"/>
  <c r="AM107" i="5"/>
  <c r="AT107" i="5" s="1"/>
  <c r="AL107" i="5"/>
  <c r="AS107" i="5" s="1"/>
  <c r="AK107" i="5"/>
  <c r="AR107" i="5" s="1"/>
  <c r="AJ107" i="5"/>
  <c r="AQ107" i="5" s="1"/>
  <c r="AN106" i="5"/>
  <c r="AU106" i="5" s="1"/>
  <c r="AM106" i="5"/>
  <c r="AT106" i="5" s="1"/>
  <c r="AL106" i="5"/>
  <c r="AS106" i="5" s="1"/>
  <c r="AK106" i="5"/>
  <c r="AR106" i="5" s="1"/>
  <c r="AJ106" i="5"/>
  <c r="AQ106" i="5" s="1"/>
  <c r="AP106" i="5"/>
  <c r="AN105" i="5"/>
  <c r="AU105" i="5" s="1"/>
  <c r="AM105" i="5"/>
  <c r="AT105" i="5" s="1"/>
  <c r="AL105" i="5"/>
  <c r="AS105" i="5" s="1"/>
  <c r="AK105" i="5"/>
  <c r="AR105" i="5" s="1"/>
  <c r="AJ105" i="5"/>
  <c r="AQ105" i="5" s="1"/>
  <c r="AN104" i="5"/>
  <c r="AU104" i="5" s="1"/>
  <c r="AM104" i="5"/>
  <c r="AT104" i="5" s="1"/>
  <c r="AL104" i="5"/>
  <c r="AS104" i="5" s="1"/>
  <c r="AK104" i="5"/>
  <c r="AR104" i="5" s="1"/>
  <c r="AJ104" i="5"/>
  <c r="AQ104" i="5" s="1"/>
  <c r="AN103" i="5"/>
  <c r="AU103" i="5" s="1"/>
  <c r="AM103" i="5"/>
  <c r="AT103" i="5" s="1"/>
  <c r="AL103" i="5"/>
  <c r="AS103" i="5" s="1"/>
  <c r="AK103" i="5"/>
  <c r="AR103" i="5" s="1"/>
  <c r="AJ103" i="5"/>
  <c r="AQ103" i="5" s="1"/>
  <c r="AN102" i="5"/>
  <c r="AU102" i="5" s="1"/>
  <c r="AM102" i="5"/>
  <c r="AT102" i="5" s="1"/>
  <c r="AL102" i="5"/>
  <c r="AS102" i="5" s="1"/>
  <c r="AK102" i="5"/>
  <c r="AR102" i="5" s="1"/>
  <c r="AJ102" i="5"/>
  <c r="AQ102" i="5" s="1"/>
  <c r="AN101" i="5"/>
  <c r="AU101" i="5" s="1"/>
  <c r="AM101" i="5"/>
  <c r="AT101" i="5" s="1"/>
  <c r="AL101" i="5"/>
  <c r="AS101" i="5" s="1"/>
  <c r="AK101" i="5"/>
  <c r="AR101" i="5" s="1"/>
  <c r="AJ101" i="5"/>
  <c r="AQ101" i="5" s="1"/>
  <c r="AN100" i="5"/>
  <c r="AU100" i="5" s="1"/>
  <c r="AM100" i="5"/>
  <c r="AT100" i="5" s="1"/>
  <c r="AL100" i="5"/>
  <c r="AS100" i="5" s="1"/>
  <c r="AK100" i="5"/>
  <c r="AR100" i="5" s="1"/>
  <c r="AJ100" i="5"/>
  <c r="AQ100" i="5" s="1"/>
  <c r="AN99" i="5"/>
  <c r="AU99" i="5" s="1"/>
  <c r="AM99" i="5"/>
  <c r="AT99" i="5" s="1"/>
  <c r="AL99" i="5"/>
  <c r="AS99" i="5" s="1"/>
  <c r="AK99" i="5"/>
  <c r="AR99" i="5" s="1"/>
  <c r="AJ99" i="5"/>
  <c r="AQ99" i="5" s="1"/>
  <c r="AN98" i="5"/>
  <c r="AU98" i="5" s="1"/>
  <c r="AM98" i="5"/>
  <c r="AT98" i="5" s="1"/>
  <c r="AL98" i="5"/>
  <c r="AS98" i="5" s="1"/>
  <c r="AK98" i="5"/>
  <c r="AR98" i="5" s="1"/>
  <c r="AJ98" i="5"/>
  <c r="AQ98" i="5" s="1"/>
  <c r="AN97" i="5"/>
  <c r="AU97" i="5" s="1"/>
  <c r="AM97" i="5"/>
  <c r="AT97" i="5" s="1"/>
  <c r="AL97" i="5"/>
  <c r="AS97" i="5" s="1"/>
  <c r="AK97" i="5"/>
  <c r="AR97" i="5" s="1"/>
  <c r="AJ97" i="5"/>
  <c r="AQ97" i="5" s="1"/>
  <c r="AP97" i="5"/>
  <c r="AN96" i="5"/>
  <c r="AU96" i="5" s="1"/>
  <c r="AM96" i="5"/>
  <c r="AT96" i="5" s="1"/>
  <c r="AL96" i="5"/>
  <c r="AS96" i="5" s="1"/>
  <c r="AK96" i="5"/>
  <c r="AR96" i="5" s="1"/>
  <c r="AJ96" i="5"/>
  <c r="AQ96" i="5" s="1"/>
  <c r="AN95" i="5"/>
  <c r="AU95" i="5" s="1"/>
  <c r="AM95" i="5"/>
  <c r="AT95" i="5" s="1"/>
  <c r="AL95" i="5"/>
  <c r="AS95" i="5" s="1"/>
  <c r="AK95" i="5"/>
  <c r="AR95" i="5" s="1"/>
  <c r="AJ95" i="5"/>
  <c r="AQ95" i="5" s="1"/>
  <c r="AN94" i="5"/>
  <c r="AU94" i="5" s="1"/>
  <c r="AM94" i="5"/>
  <c r="AT94" i="5" s="1"/>
  <c r="AL94" i="5"/>
  <c r="AS94" i="5" s="1"/>
  <c r="AK94" i="5"/>
  <c r="AR94" i="5" s="1"/>
  <c r="AJ94" i="5"/>
  <c r="AQ94" i="5" s="1"/>
  <c r="AN93" i="5"/>
  <c r="AU93" i="5" s="1"/>
  <c r="AM93" i="5"/>
  <c r="AT93" i="5" s="1"/>
  <c r="AL93" i="5"/>
  <c r="AS93" i="5" s="1"/>
  <c r="AK93" i="5"/>
  <c r="AR93" i="5" s="1"/>
  <c r="AJ93" i="5"/>
  <c r="AQ93" i="5" s="1"/>
  <c r="AP93" i="5"/>
  <c r="AN92" i="5"/>
  <c r="AU92" i="5" s="1"/>
  <c r="AM92" i="5"/>
  <c r="AT92" i="5" s="1"/>
  <c r="AL92" i="5"/>
  <c r="AS92" i="5" s="1"/>
  <c r="AK92" i="5"/>
  <c r="AR92" i="5" s="1"/>
  <c r="AJ92" i="5"/>
  <c r="AQ92" i="5" s="1"/>
  <c r="AP92" i="5"/>
  <c r="AN91" i="5"/>
  <c r="AU91" i="5" s="1"/>
  <c r="AM91" i="5"/>
  <c r="AT91" i="5" s="1"/>
  <c r="AL91" i="5"/>
  <c r="AS91" i="5" s="1"/>
  <c r="AK91" i="5"/>
  <c r="AR91" i="5" s="1"/>
  <c r="AJ91" i="5"/>
  <c r="AQ91" i="5" s="1"/>
  <c r="AN90" i="5"/>
  <c r="AU90" i="5" s="1"/>
  <c r="AM90" i="5"/>
  <c r="AT90" i="5" s="1"/>
  <c r="AL90" i="5"/>
  <c r="AS90" i="5" s="1"/>
  <c r="AK90" i="5"/>
  <c r="AR90" i="5" s="1"/>
  <c r="AJ90" i="5"/>
  <c r="AQ90" i="5" s="1"/>
  <c r="AN89" i="5"/>
  <c r="AU89" i="5" s="1"/>
  <c r="AM89" i="5"/>
  <c r="AT89" i="5" s="1"/>
  <c r="AL89" i="5"/>
  <c r="AS89" i="5" s="1"/>
  <c r="AK89" i="5"/>
  <c r="AR89" i="5" s="1"/>
  <c r="AJ89" i="5"/>
  <c r="AQ89" i="5" s="1"/>
  <c r="AP89" i="5"/>
  <c r="AN88" i="5"/>
  <c r="AU88" i="5" s="1"/>
  <c r="AM88" i="5"/>
  <c r="AT88" i="5" s="1"/>
  <c r="AL88" i="5"/>
  <c r="AS88" i="5" s="1"/>
  <c r="AK88" i="5"/>
  <c r="AR88" i="5" s="1"/>
  <c r="AJ88" i="5"/>
  <c r="AQ88" i="5" s="1"/>
  <c r="AN87" i="5"/>
  <c r="AU87" i="5" s="1"/>
  <c r="AM87" i="5"/>
  <c r="AT87" i="5" s="1"/>
  <c r="AL87" i="5"/>
  <c r="AS87" i="5" s="1"/>
  <c r="AK87" i="5"/>
  <c r="AR87" i="5" s="1"/>
  <c r="AJ87" i="5"/>
  <c r="AQ87" i="5" s="1"/>
  <c r="AN86" i="5"/>
  <c r="AU86" i="5" s="1"/>
  <c r="AM86" i="5"/>
  <c r="AT86" i="5" s="1"/>
  <c r="AL86" i="5"/>
  <c r="AS86" i="5" s="1"/>
  <c r="AK86" i="5"/>
  <c r="AR86" i="5" s="1"/>
  <c r="AJ86" i="5"/>
  <c r="AQ86" i="5" s="1"/>
  <c r="AN85" i="5"/>
  <c r="AU85" i="5" s="1"/>
  <c r="AM85" i="5"/>
  <c r="AT85" i="5" s="1"/>
  <c r="AL85" i="5"/>
  <c r="AS85" i="5" s="1"/>
  <c r="AK85" i="5"/>
  <c r="AR85" i="5" s="1"/>
  <c r="AJ85" i="5"/>
  <c r="AQ85" i="5" s="1"/>
  <c r="AP85" i="5"/>
  <c r="AN84" i="5"/>
  <c r="AU84" i="5" s="1"/>
  <c r="AM84" i="5"/>
  <c r="AT84" i="5" s="1"/>
  <c r="AL84" i="5"/>
  <c r="AS84" i="5" s="1"/>
  <c r="AK84" i="5"/>
  <c r="AR84" i="5" s="1"/>
  <c r="AJ84" i="5"/>
  <c r="AQ84" i="5" s="1"/>
  <c r="AN83" i="5"/>
  <c r="AU83" i="5" s="1"/>
  <c r="AM83" i="5"/>
  <c r="AT83" i="5" s="1"/>
  <c r="AL83" i="5"/>
  <c r="AS83" i="5" s="1"/>
  <c r="AK83" i="5"/>
  <c r="AR83" i="5" s="1"/>
  <c r="AJ83" i="5"/>
  <c r="AQ83" i="5" s="1"/>
  <c r="AN82" i="5"/>
  <c r="AU82" i="5" s="1"/>
  <c r="AM82" i="5"/>
  <c r="AT82" i="5" s="1"/>
  <c r="AL82" i="5"/>
  <c r="AS82" i="5" s="1"/>
  <c r="AK82" i="5"/>
  <c r="AR82" i="5" s="1"/>
  <c r="AJ82" i="5"/>
  <c r="AQ82" i="5" s="1"/>
  <c r="AN81" i="5"/>
  <c r="AU81" i="5" s="1"/>
  <c r="AM81" i="5"/>
  <c r="AT81" i="5" s="1"/>
  <c r="AL81" i="5"/>
  <c r="AS81" i="5" s="1"/>
  <c r="AK81" i="5"/>
  <c r="AR81" i="5" s="1"/>
  <c r="AJ81" i="5"/>
  <c r="AQ81" i="5" s="1"/>
  <c r="AP81" i="5"/>
  <c r="AN80" i="5"/>
  <c r="AU80" i="5" s="1"/>
  <c r="AM80" i="5"/>
  <c r="AT80" i="5" s="1"/>
  <c r="AL80" i="5"/>
  <c r="AS80" i="5" s="1"/>
  <c r="AK80" i="5"/>
  <c r="AR80" i="5" s="1"/>
  <c r="AJ80" i="5"/>
  <c r="AQ80" i="5" s="1"/>
  <c r="AN79" i="5"/>
  <c r="AU79" i="5" s="1"/>
  <c r="AM79" i="5"/>
  <c r="AT79" i="5" s="1"/>
  <c r="AL79" i="5"/>
  <c r="AS79" i="5" s="1"/>
  <c r="AK79" i="5"/>
  <c r="AR79" i="5" s="1"/>
  <c r="AJ79" i="5"/>
  <c r="AQ79" i="5" s="1"/>
  <c r="AN78" i="5"/>
  <c r="AU78" i="5" s="1"/>
  <c r="AM78" i="5"/>
  <c r="AT78" i="5" s="1"/>
  <c r="AL78" i="5"/>
  <c r="AS78" i="5" s="1"/>
  <c r="AK78" i="5"/>
  <c r="AR78" i="5" s="1"/>
  <c r="AJ78" i="5"/>
  <c r="AQ78" i="5" s="1"/>
  <c r="AN77" i="5"/>
  <c r="AU77" i="5" s="1"/>
  <c r="AM77" i="5"/>
  <c r="AT77" i="5" s="1"/>
  <c r="AL77" i="5"/>
  <c r="AS77" i="5" s="1"/>
  <c r="AK77" i="5"/>
  <c r="AR77" i="5" s="1"/>
  <c r="AJ77" i="5"/>
  <c r="AQ77" i="5" s="1"/>
  <c r="AP77" i="5"/>
  <c r="AN76" i="5"/>
  <c r="AU76" i="5" s="1"/>
  <c r="AM76" i="5"/>
  <c r="AT76" i="5" s="1"/>
  <c r="AL76" i="5"/>
  <c r="AS76" i="5" s="1"/>
  <c r="AK76" i="5"/>
  <c r="AR76" i="5" s="1"/>
  <c r="AJ76" i="5"/>
  <c r="AQ76" i="5" s="1"/>
  <c r="AN75" i="5"/>
  <c r="AU75" i="5" s="1"/>
  <c r="AM75" i="5"/>
  <c r="AT75" i="5" s="1"/>
  <c r="AL75" i="5"/>
  <c r="AS75" i="5" s="1"/>
  <c r="AK75" i="5"/>
  <c r="AR75" i="5" s="1"/>
  <c r="AJ75" i="5"/>
  <c r="AQ75" i="5" s="1"/>
  <c r="AN74" i="5"/>
  <c r="AU74" i="5" s="1"/>
  <c r="AM74" i="5"/>
  <c r="AT74" i="5" s="1"/>
  <c r="AL74" i="5"/>
  <c r="AS74" i="5" s="1"/>
  <c r="AK74" i="5"/>
  <c r="AR74" i="5" s="1"/>
  <c r="AJ74" i="5"/>
  <c r="AQ74" i="5" s="1"/>
  <c r="AN73" i="5"/>
  <c r="AU73" i="5" s="1"/>
  <c r="AM73" i="5"/>
  <c r="AT73" i="5" s="1"/>
  <c r="AL73" i="5"/>
  <c r="AS73" i="5" s="1"/>
  <c r="AK73" i="5"/>
  <c r="AR73" i="5" s="1"/>
  <c r="AJ73" i="5"/>
  <c r="AQ73" i="5" s="1"/>
  <c r="AP73" i="5"/>
  <c r="AN72" i="5"/>
  <c r="AU72" i="5" s="1"/>
  <c r="AM72" i="5"/>
  <c r="AT72" i="5" s="1"/>
  <c r="AL72" i="5"/>
  <c r="AS72" i="5" s="1"/>
  <c r="AK72" i="5"/>
  <c r="AR72" i="5" s="1"/>
  <c r="AJ72" i="5"/>
  <c r="AQ72" i="5" s="1"/>
  <c r="AN71" i="5"/>
  <c r="AU71" i="5" s="1"/>
  <c r="AM71" i="5"/>
  <c r="AT71" i="5" s="1"/>
  <c r="AL71" i="5"/>
  <c r="AS71" i="5" s="1"/>
  <c r="AK71" i="5"/>
  <c r="AR71" i="5" s="1"/>
  <c r="AJ71" i="5"/>
  <c r="AQ71" i="5" s="1"/>
  <c r="AN70" i="5"/>
  <c r="AU70" i="5" s="1"/>
  <c r="AM70" i="5"/>
  <c r="AT70" i="5" s="1"/>
  <c r="AL70" i="5"/>
  <c r="AS70" i="5" s="1"/>
  <c r="AK70" i="5"/>
  <c r="AR70" i="5" s="1"/>
  <c r="AJ70" i="5"/>
  <c r="AQ70" i="5" s="1"/>
  <c r="AN69" i="5"/>
  <c r="AU69" i="5" s="1"/>
  <c r="AM69" i="5"/>
  <c r="AT69" i="5" s="1"/>
  <c r="AL69" i="5"/>
  <c r="AS69" i="5" s="1"/>
  <c r="AK69" i="5"/>
  <c r="AR69" i="5" s="1"/>
  <c r="AJ69" i="5"/>
  <c r="AQ69" i="5" s="1"/>
  <c r="AP69" i="5"/>
  <c r="AN68" i="5"/>
  <c r="AU68" i="5" s="1"/>
  <c r="AM68" i="5"/>
  <c r="AT68" i="5" s="1"/>
  <c r="AL68" i="5"/>
  <c r="AS68" i="5" s="1"/>
  <c r="AK68" i="5"/>
  <c r="AR68" i="5" s="1"/>
  <c r="AJ68" i="5"/>
  <c r="AQ68" i="5" s="1"/>
  <c r="AN67" i="5"/>
  <c r="AU67" i="5" s="1"/>
  <c r="AM67" i="5"/>
  <c r="AT67" i="5" s="1"/>
  <c r="AL67" i="5"/>
  <c r="AS67" i="5" s="1"/>
  <c r="AK67" i="5"/>
  <c r="AR67" i="5" s="1"/>
  <c r="AJ67" i="5"/>
  <c r="AQ67" i="5" s="1"/>
  <c r="AN66" i="5"/>
  <c r="AU66" i="5" s="1"/>
  <c r="AM66" i="5"/>
  <c r="AT66" i="5" s="1"/>
  <c r="AL66" i="5"/>
  <c r="AS66" i="5" s="1"/>
  <c r="AK66" i="5"/>
  <c r="AR66" i="5" s="1"/>
  <c r="AJ66" i="5"/>
  <c r="AQ66" i="5" s="1"/>
  <c r="AN65" i="5"/>
  <c r="AU65" i="5" s="1"/>
  <c r="AM65" i="5"/>
  <c r="AT65" i="5" s="1"/>
  <c r="AL65" i="5"/>
  <c r="AS65" i="5" s="1"/>
  <c r="AK65" i="5"/>
  <c r="AR65" i="5" s="1"/>
  <c r="AJ65" i="5"/>
  <c r="AQ65" i="5" s="1"/>
  <c r="AP65" i="5"/>
  <c r="AN64" i="5"/>
  <c r="AU64" i="5" s="1"/>
  <c r="AM64" i="5"/>
  <c r="AT64" i="5" s="1"/>
  <c r="AL64" i="5"/>
  <c r="AS64" i="5" s="1"/>
  <c r="AK64" i="5"/>
  <c r="AR64" i="5" s="1"/>
  <c r="AJ64" i="5"/>
  <c r="AQ64" i="5" s="1"/>
  <c r="AN63" i="5"/>
  <c r="AU63" i="5" s="1"/>
  <c r="AM63" i="5"/>
  <c r="AT63" i="5" s="1"/>
  <c r="AL63" i="5"/>
  <c r="AS63" i="5" s="1"/>
  <c r="AK63" i="5"/>
  <c r="AR63" i="5" s="1"/>
  <c r="AJ63" i="5"/>
  <c r="AQ63" i="5" s="1"/>
  <c r="AN62" i="5"/>
  <c r="AU62" i="5" s="1"/>
  <c r="AM62" i="5"/>
  <c r="AT62" i="5" s="1"/>
  <c r="AL62" i="5"/>
  <c r="AS62" i="5" s="1"/>
  <c r="AK62" i="5"/>
  <c r="AR62" i="5" s="1"/>
  <c r="AJ62" i="5"/>
  <c r="AQ62" i="5" s="1"/>
  <c r="AN61" i="5"/>
  <c r="AU61" i="5" s="1"/>
  <c r="AM61" i="5"/>
  <c r="AT61" i="5" s="1"/>
  <c r="AL61" i="5"/>
  <c r="AS61" i="5" s="1"/>
  <c r="AK61" i="5"/>
  <c r="AR61" i="5" s="1"/>
  <c r="AJ61" i="5"/>
  <c r="AQ61" i="5" s="1"/>
  <c r="AP61" i="5"/>
  <c r="AN60" i="5"/>
  <c r="AU60" i="5" s="1"/>
  <c r="AM60" i="5"/>
  <c r="AT60" i="5" s="1"/>
  <c r="AL60" i="5"/>
  <c r="AS60" i="5" s="1"/>
  <c r="AK60" i="5"/>
  <c r="AR60" i="5" s="1"/>
  <c r="AJ60" i="5"/>
  <c r="AQ60" i="5" s="1"/>
  <c r="AN59" i="5"/>
  <c r="AU59" i="5" s="1"/>
  <c r="AM59" i="5"/>
  <c r="AT59" i="5" s="1"/>
  <c r="AL59" i="5"/>
  <c r="AS59" i="5" s="1"/>
  <c r="AK59" i="5"/>
  <c r="AR59" i="5" s="1"/>
  <c r="AJ59" i="5"/>
  <c r="AQ59" i="5" s="1"/>
  <c r="AN58" i="5"/>
  <c r="AU58" i="5" s="1"/>
  <c r="AM58" i="5"/>
  <c r="AT58" i="5" s="1"/>
  <c r="AL58" i="5"/>
  <c r="AS58" i="5" s="1"/>
  <c r="AK58" i="5"/>
  <c r="AR58" i="5" s="1"/>
  <c r="AJ58" i="5"/>
  <c r="AQ58" i="5" s="1"/>
  <c r="AN57" i="5"/>
  <c r="AU57" i="5" s="1"/>
  <c r="AM57" i="5"/>
  <c r="AT57" i="5" s="1"/>
  <c r="AL57" i="5"/>
  <c r="AS57" i="5" s="1"/>
  <c r="AK57" i="5"/>
  <c r="AR57" i="5" s="1"/>
  <c r="AJ57" i="5"/>
  <c r="AQ57" i="5" s="1"/>
  <c r="AP57" i="5"/>
  <c r="AN56" i="5"/>
  <c r="AU56" i="5" s="1"/>
  <c r="AM56" i="5"/>
  <c r="AT56" i="5" s="1"/>
  <c r="AL56" i="5"/>
  <c r="AS56" i="5" s="1"/>
  <c r="AK56" i="5"/>
  <c r="AR56" i="5" s="1"/>
  <c r="AJ56" i="5"/>
  <c r="AQ56" i="5" s="1"/>
  <c r="AN55" i="5"/>
  <c r="AU55" i="5" s="1"/>
  <c r="AM55" i="5"/>
  <c r="AT55" i="5" s="1"/>
  <c r="AL55" i="5"/>
  <c r="AS55" i="5" s="1"/>
  <c r="AK55" i="5"/>
  <c r="AR55" i="5" s="1"/>
  <c r="AJ55" i="5"/>
  <c r="AQ55" i="5" s="1"/>
  <c r="AN54" i="5"/>
  <c r="AU54" i="5" s="1"/>
  <c r="AM54" i="5"/>
  <c r="AT54" i="5" s="1"/>
  <c r="AL54" i="5"/>
  <c r="AS54" i="5" s="1"/>
  <c r="AK54" i="5"/>
  <c r="AR54" i="5" s="1"/>
  <c r="AJ54" i="5"/>
  <c r="AQ54" i="5" s="1"/>
  <c r="AN53" i="5"/>
  <c r="AU53" i="5" s="1"/>
  <c r="AM53" i="5"/>
  <c r="AT53" i="5" s="1"/>
  <c r="AL53" i="5"/>
  <c r="AS53" i="5" s="1"/>
  <c r="AK53" i="5"/>
  <c r="AR53" i="5" s="1"/>
  <c r="AJ53" i="5"/>
  <c r="AQ53" i="5" s="1"/>
  <c r="AP53" i="5"/>
  <c r="AN52" i="5"/>
  <c r="AU52" i="5" s="1"/>
  <c r="AM52" i="5"/>
  <c r="AT52" i="5" s="1"/>
  <c r="AL52" i="5"/>
  <c r="AS52" i="5" s="1"/>
  <c r="AK52" i="5"/>
  <c r="AR52" i="5" s="1"/>
  <c r="AJ52" i="5"/>
  <c r="AQ52" i="5" s="1"/>
  <c r="AN51" i="5"/>
  <c r="AU51" i="5" s="1"/>
  <c r="AM51" i="5"/>
  <c r="AT51" i="5" s="1"/>
  <c r="AL51" i="5"/>
  <c r="AS51" i="5" s="1"/>
  <c r="AK51" i="5"/>
  <c r="AR51" i="5" s="1"/>
  <c r="AJ51" i="5"/>
  <c r="AQ51" i="5" s="1"/>
  <c r="AN50" i="5"/>
  <c r="AU50" i="5" s="1"/>
  <c r="AM50" i="5"/>
  <c r="AT50" i="5" s="1"/>
  <c r="AL50" i="5"/>
  <c r="AS50" i="5" s="1"/>
  <c r="AK50" i="5"/>
  <c r="AR50" i="5" s="1"/>
  <c r="AJ50" i="5"/>
  <c r="AQ50" i="5" s="1"/>
  <c r="AN49" i="5"/>
  <c r="AU49" i="5" s="1"/>
  <c r="AM49" i="5"/>
  <c r="AT49" i="5" s="1"/>
  <c r="AL49" i="5"/>
  <c r="AS49" i="5" s="1"/>
  <c r="AK49" i="5"/>
  <c r="AR49" i="5" s="1"/>
  <c r="AJ49" i="5"/>
  <c r="AQ49" i="5" s="1"/>
  <c r="AP49" i="5"/>
  <c r="AN48" i="5"/>
  <c r="AU48" i="5" s="1"/>
  <c r="AM48" i="5"/>
  <c r="AT48" i="5" s="1"/>
  <c r="AL48" i="5"/>
  <c r="AS48" i="5" s="1"/>
  <c r="AK48" i="5"/>
  <c r="AR48" i="5" s="1"/>
  <c r="AJ48" i="5"/>
  <c r="AQ48" i="5" s="1"/>
  <c r="AN47" i="5"/>
  <c r="AU47" i="5" s="1"/>
  <c r="AM47" i="5"/>
  <c r="AT47" i="5" s="1"/>
  <c r="AL47" i="5"/>
  <c r="AS47" i="5" s="1"/>
  <c r="AK47" i="5"/>
  <c r="AR47" i="5" s="1"/>
  <c r="AJ47" i="5"/>
  <c r="AQ47" i="5" s="1"/>
  <c r="AN46" i="5"/>
  <c r="AU46" i="5" s="1"/>
  <c r="AM46" i="5"/>
  <c r="AT46" i="5" s="1"/>
  <c r="AL46" i="5"/>
  <c r="AS46" i="5" s="1"/>
  <c r="AK46" i="5"/>
  <c r="AR46" i="5" s="1"/>
  <c r="AJ46" i="5"/>
  <c r="AQ46" i="5" s="1"/>
  <c r="AN45" i="5"/>
  <c r="AU45" i="5" s="1"/>
  <c r="AM45" i="5"/>
  <c r="AT45" i="5" s="1"/>
  <c r="AL45" i="5"/>
  <c r="AS45" i="5" s="1"/>
  <c r="AK45" i="5"/>
  <c r="AR45" i="5" s="1"/>
  <c r="AJ45" i="5"/>
  <c r="AQ45" i="5" s="1"/>
  <c r="AP45" i="5"/>
  <c r="AN44" i="5"/>
  <c r="AU44" i="5" s="1"/>
  <c r="AM44" i="5"/>
  <c r="AT44" i="5" s="1"/>
  <c r="AL44" i="5"/>
  <c r="AS44" i="5" s="1"/>
  <c r="AK44" i="5"/>
  <c r="AR44" i="5" s="1"/>
  <c r="AJ44" i="5"/>
  <c r="AQ44" i="5" s="1"/>
  <c r="AN43" i="5"/>
  <c r="AU43" i="5" s="1"/>
  <c r="AM43" i="5"/>
  <c r="AT43" i="5" s="1"/>
  <c r="AL43" i="5"/>
  <c r="AS43" i="5" s="1"/>
  <c r="AK43" i="5"/>
  <c r="AR43" i="5" s="1"/>
  <c r="AJ43" i="5"/>
  <c r="AQ43" i="5" s="1"/>
  <c r="AN42" i="5"/>
  <c r="AU42" i="5" s="1"/>
  <c r="AM42" i="5"/>
  <c r="AT42" i="5" s="1"/>
  <c r="AL42" i="5"/>
  <c r="AS42" i="5" s="1"/>
  <c r="AK42" i="5"/>
  <c r="AR42" i="5" s="1"/>
  <c r="AJ42" i="5"/>
  <c r="AQ42" i="5" s="1"/>
  <c r="AN41" i="5"/>
  <c r="AU41" i="5" s="1"/>
  <c r="AM41" i="5"/>
  <c r="AT41" i="5" s="1"/>
  <c r="AL41" i="5"/>
  <c r="AS41" i="5" s="1"/>
  <c r="AK41" i="5"/>
  <c r="AR41" i="5" s="1"/>
  <c r="AJ41" i="5"/>
  <c r="AQ41" i="5" s="1"/>
  <c r="AP41" i="5"/>
  <c r="AN40" i="5"/>
  <c r="AU40" i="5" s="1"/>
  <c r="AM40" i="5"/>
  <c r="AT40" i="5" s="1"/>
  <c r="AL40" i="5"/>
  <c r="AS40" i="5" s="1"/>
  <c r="AK40" i="5"/>
  <c r="AR40" i="5" s="1"/>
  <c r="AJ40" i="5"/>
  <c r="AQ40" i="5" s="1"/>
  <c r="AN39" i="5"/>
  <c r="AU39" i="5" s="1"/>
  <c r="AM39" i="5"/>
  <c r="AT39" i="5" s="1"/>
  <c r="AL39" i="5"/>
  <c r="AS39" i="5" s="1"/>
  <c r="AK39" i="5"/>
  <c r="AR39" i="5" s="1"/>
  <c r="AJ39" i="5"/>
  <c r="AQ39" i="5" s="1"/>
  <c r="AN38" i="5"/>
  <c r="AU38" i="5" s="1"/>
  <c r="AM38" i="5"/>
  <c r="AT38" i="5" s="1"/>
  <c r="AL38" i="5"/>
  <c r="AS38" i="5" s="1"/>
  <c r="AK38" i="5"/>
  <c r="AR38" i="5" s="1"/>
  <c r="AJ38" i="5"/>
  <c r="AQ38" i="5" s="1"/>
  <c r="AN37" i="5"/>
  <c r="AU37" i="5" s="1"/>
  <c r="AM37" i="5"/>
  <c r="AT37" i="5" s="1"/>
  <c r="AL37" i="5"/>
  <c r="AS37" i="5" s="1"/>
  <c r="AK37" i="5"/>
  <c r="AR37" i="5" s="1"/>
  <c r="AJ37" i="5"/>
  <c r="AQ37" i="5" s="1"/>
  <c r="AP37" i="5"/>
  <c r="AN36" i="5"/>
  <c r="AU36" i="5" s="1"/>
  <c r="AM36" i="5"/>
  <c r="AT36" i="5" s="1"/>
  <c r="AL36" i="5"/>
  <c r="AS36" i="5" s="1"/>
  <c r="AK36" i="5"/>
  <c r="AR36" i="5" s="1"/>
  <c r="AJ36" i="5"/>
  <c r="AQ36" i="5" s="1"/>
  <c r="AN35" i="5"/>
  <c r="AU35" i="5" s="1"/>
  <c r="AM35" i="5"/>
  <c r="AT35" i="5" s="1"/>
  <c r="AL35" i="5"/>
  <c r="AS35" i="5" s="1"/>
  <c r="AK35" i="5"/>
  <c r="AR35" i="5" s="1"/>
  <c r="AJ35" i="5"/>
  <c r="AQ35" i="5" s="1"/>
  <c r="AN34" i="5"/>
  <c r="AU34" i="5" s="1"/>
  <c r="AM34" i="5"/>
  <c r="AT34" i="5" s="1"/>
  <c r="AL34" i="5"/>
  <c r="AS34" i="5" s="1"/>
  <c r="AK34" i="5"/>
  <c r="AR34" i="5" s="1"/>
  <c r="AJ34" i="5"/>
  <c r="AQ34" i="5" s="1"/>
  <c r="AN33" i="5"/>
  <c r="AU33" i="5" s="1"/>
  <c r="AM33" i="5"/>
  <c r="AT33" i="5" s="1"/>
  <c r="AL33" i="5"/>
  <c r="AS33" i="5" s="1"/>
  <c r="AK33" i="5"/>
  <c r="AR33" i="5" s="1"/>
  <c r="AJ33" i="5"/>
  <c r="AQ33" i="5" s="1"/>
  <c r="AP33" i="5"/>
  <c r="AN32" i="5"/>
  <c r="AU32" i="5" s="1"/>
  <c r="AM32" i="5"/>
  <c r="AT32" i="5" s="1"/>
  <c r="AL32" i="5"/>
  <c r="AS32" i="5" s="1"/>
  <c r="AK32" i="5"/>
  <c r="AR32" i="5" s="1"/>
  <c r="AJ32" i="5"/>
  <c r="AQ32" i="5" s="1"/>
  <c r="AN31" i="5"/>
  <c r="AU31" i="5" s="1"/>
  <c r="AM31" i="5"/>
  <c r="AT31" i="5" s="1"/>
  <c r="AL31" i="5"/>
  <c r="AS31" i="5" s="1"/>
  <c r="AK31" i="5"/>
  <c r="AR31" i="5" s="1"/>
  <c r="AJ31" i="5"/>
  <c r="AQ31" i="5" s="1"/>
  <c r="AP31" i="5"/>
  <c r="AN30" i="5"/>
  <c r="AU30" i="5" s="1"/>
  <c r="AM30" i="5"/>
  <c r="AT30" i="5" s="1"/>
  <c r="AL30" i="5"/>
  <c r="AS30" i="5" s="1"/>
  <c r="AK30" i="5"/>
  <c r="AR30" i="5" s="1"/>
  <c r="AJ30" i="5"/>
  <c r="AQ30" i="5" s="1"/>
  <c r="AN29" i="5"/>
  <c r="AU29" i="5" s="1"/>
  <c r="AM29" i="5"/>
  <c r="AT29" i="5" s="1"/>
  <c r="AL29" i="5"/>
  <c r="AS29" i="5" s="1"/>
  <c r="AK29" i="5"/>
  <c r="AR29" i="5" s="1"/>
  <c r="AJ29" i="5"/>
  <c r="AQ29" i="5" s="1"/>
  <c r="AP29" i="5"/>
  <c r="AN28" i="5"/>
  <c r="AU28" i="5" s="1"/>
  <c r="AM28" i="5"/>
  <c r="AT28" i="5" s="1"/>
  <c r="AL28" i="5"/>
  <c r="AS28" i="5" s="1"/>
  <c r="AK28" i="5"/>
  <c r="AR28" i="5" s="1"/>
  <c r="AJ28" i="5"/>
  <c r="AQ28" i="5" s="1"/>
  <c r="AN27" i="5"/>
  <c r="AU27" i="5" s="1"/>
  <c r="AM27" i="5"/>
  <c r="AT27" i="5" s="1"/>
  <c r="AL27" i="5"/>
  <c r="AS27" i="5" s="1"/>
  <c r="AK27" i="5"/>
  <c r="AR27" i="5" s="1"/>
  <c r="AJ27" i="5"/>
  <c r="AQ27" i="5" s="1"/>
  <c r="AN26" i="5"/>
  <c r="AU26" i="5" s="1"/>
  <c r="AM26" i="5"/>
  <c r="AT26" i="5" s="1"/>
  <c r="AL26" i="5"/>
  <c r="AS26" i="5" s="1"/>
  <c r="AK26" i="5"/>
  <c r="AR26" i="5" s="1"/>
  <c r="AJ26" i="5"/>
  <c r="AQ26" i="5" s="1"/>
  <c r="AN25" i="5"/>
  <c r="AU25" i="5" s="1"/>
  <c r="AM25" i="5"/>
  <c r="AT25" i="5" s="1"/>
  <c r="AL25" i="5"/>
  <c r="AS25" i="5" s="1"/>
  <c r="AK25" i="5"/>
  <c r="AR25" i="5" s="1"/>
  <c r="AJ25" i="5"/>
  <c r="AQ25" i="5" s="1"/>
  <c r="AP25" i="5"/>
  <c r="AN24" i="5"/>
  <c r="AU24" i="5" s="1"/>
  <c r="AM24" i="5"/>
  <c r="AT24" i="5" s="1"/>
  <c r="AL24" i="5"/>
  <c r="AS24" i="5" s="1"/>
  <c r="AK24" i="5"/>
  <c r="AR24" i="5" s="1"/>
  <c r="AJ24" i="5"/>
  <c r="AQ24" i="5" s="1"/>
  <c r="AN23" i="5"/>
  <c r="AU23" i="5" s="1"/>
  <c r="AM23" i="5"/>
  <c r="AT23" i="5" s="1"/>
  <c r="AL23" i="5"/>
  <c r="AS23" i="5" s="1"/>
  <c r="AK23" i="5"/>
  <c r="AR23" i="5" s="1"/>
  <c r="AJ23" i="5"/>
  <c r="AQ23" i="5" s="1"/>
  <c r="AN22" i="5"/>
  <c r="AU22" i="5" s="1"/>
  <c r="AM22" i="5"/>
  <c r="AT22" i="5" s="1"/>
  <c r="AL22" i="5"/>
  <c r="AS22" i="5" s="1"/>
  <c r="AK22" i="5"/>
  <c r="AR22" i="5" s="1"/>
  <c r="AJ22" i="5"/>
  <c r="AQ22" i="5" s="1"/>
  <c r="AN21" i="5"/>
  <c r="AU21" i="5" s="1"/>
  <c r="AM21" i="5"/>
  <c r="AT21" i="5" s="1"/>
  <c r="AL21" i="5"/>
  <c r="AS21" i="5" s="1"/>
  <c r="AK21" i="5"/>
  <c r="AR21" i="5" s="1"/>
  <c r="AJ21" i="5"/>
  <c r="AQ21" i="5" s="1"/>
  <c r="AP21" i="5"/>
  <c r="AN20" i="5"/>
  <c r="AU20" i="5" s="1"/>
  <c r="AM20" i="5"/>
  <c r="AT20" i="5" s="1"/>
  <c r="AL20" i="5"/>
  <c r="AS20" i="5" s="1"/>
  <c r="AK20" i="5"/>
  <c r="AR20" i="5" s="1"/>
  <c r="AJ20" i="5"/>
  <c r="AQ20" i="5" s="1"/>
  <c r="AN19" i="5"/>
  <c r="AU19" i="5" s="1"/>
  <c r="AM19" i="5"/>
  <c r="AT19" i="5" s="1"/>
  <c r="AL19" i="5"/>
  <c r="AS19" i="5" s="1"/>
  <c r="AK19" i="5"/>
  <c r="AR19" i="5" s="1"/>
  <c r="AJ19" i="5"/>
  <c r="AQ19" i="5" s="1"/>
  <c r="AN18" i="5"/>
  <c r="AU18" i="5" s="1"/>
  <c r="AM18" i="5"/>
  <c r="AT18" i="5" s="1"/>
  <c r="AL18" i="5"/>
  <c r="AS18" i="5" s="1"/>
  <c r="AK18" i="5"/>
  <c r="AR18" i="5" s="1"/>
  <c r="AJ18" i="5"/>
  <c r="AQ18" i="5" s="1"/>
  <c r="AN17" i="5"/>
  <c r="AU17" i="5" s="1"/>
  <c r="AM17" i="5"/>
  <c r="AT17" i="5" s="1"/>
  <c r="AL17" i="5"/>
  <c r="AS17" i="5" s="1"/>
  <c r="AK17" i="5"/>
  <c r="AR17" i="5" s="1"/>
  <c r="AJ17" i="5"/>
  <c r="AQ17" i="5" s="1"/>
  <c r="AP17" i="5"/>
  <c r="AN16" i="5"/>
  <c r="AU16" i="5" s="1"/>
  <c r="AM16" i="5"/>
  <c r="AT16" i="5" s="1"/>
  <c r="AL16" i="5"/>
  <c r="AS16" i="5" s="1"/>
  <c r="AK16" i="5"/>
  <c r="AR16" i="5" s="1"/>
  <c r="AJ16" i="5"/>
  <c r="AQ16" i="5" s="1"/>
  <c r="AN15" i="5"/>
  <c r="AU15" i="5" s="1"/>
  <c r="AM15" i="5"/>
  <c r="AT15" i="5" s="1"/>
  <c r="AL15" i="5"/>
  <c r="AS15" i="5" s="1"/>
  <c r="AK15" i="5"/>
  <c r="AR15" i="5" s="1"/>
  <c r="AJ15" i="5"/>
  <c r="AQ15" i="5" s="1"/>
  <c r="AP15" i="5"/>
  <c r="AN14" i="5"/>
  <c r="AU14" i="5" s="1"/>
  <c r="AM14" i="5"/>
  <c r="AT14" i="5" s="1"/>
  <c r="AL14" i="5"/>
  <c r="AS14" i="5" s="1"/>
  <c r="AK14" i="5"/>
  <c r="AR14" i="5" s="1"/>
  <c r="AJ14" i="5"/>
  <c r="AQ14" i="5" s="1"/>
  <c r="AN13" i="5"/>
  <c r="AU13" i="5" s="1"/>
  <c r="AM13" i="5"/>
  <c r="AT13" i="5" s="1"/>
  <c r="AL13" i="5"/>
  <c r="AS13" i="5" s="1"/>
  <c r="AK13" i="5"/>
  <c r="AR13" i="5" s="1"/>
  <c r="AJ13" i="5"/>
  <c r="AQ13" i="5" s="1"/>
  <c r="AP13" i="5"/>
  <c r="AN12" i="5"/>
  <c r="AU12" i="5" s="1"/>
  <c r="AM12" i="5"/>
  <c r="AT12" i="5" s="1"/>
  <c r="AL12" i="5"/>
  <c r="AS12" i="5" s="1"/>
  <c r="AK12" i="5"/>
  <c r="AR12" i="5" s="1"/>
  <c r="AJ12" i="5"/>
  <c r="AQ12" i="5" s="1"/>
  <c r="AN11" i="5"/>
  <c r="AU11" i="5" s="1"/>
  <c r="AM11" i="5"/>
  <c r="AT11" i="5" s="1"/>
  <c r="AL11" i="5"/>
  <c r="AS11" i="5" s="1"/>
  <c r="AK11" i="5"/>
  <c r="AR11" i="5" s="1"/>
  <c r="AJ11" i="5"/>
  <c r="AQ11" i="5" s="1"/>
  <c r="AP11" i="5"/>
  <c r="AN10" i="5"/>
  <c r="AU10" i="5" s="1"/>
  <c r="AM10" i="5"/>
  <c r="AT10" i="5" s="1"/>
  <c r="AL10" i="5"/>
  <c r="AS10" i="5" s="1"/>
  <c r="AK10" i="5"/>
  <c r="AR10" i="5" s="1"/>
  <c r="AJ10" i="5"/>
  <c r="AQ10" i="5" s="1"/>
  <c r="AN9" i="5"/>
  <c r="AU9" i="5" s="1"/>
  <c r="AM9" i="5"/>
  <c r="AT9" i="5" s="1"/>
  <c r="AL9" i="5"/>
  <c r="AS9" i="5" s="1"/>
  <c r="AK9" i="5"/>
  <c r="AR9" i="5" s="1"/>
  <c r="AJ9" i="5"/>
  <c r="AQ9" i="5" s="1"/>
  <c r="AF107" i="3"/>
  <c r="AM107" i="3" s="1"/>
  <c r="AE107" i="3"/>
  <c r="AL107" i="3" s="1"/>
  <c r="AD107" i="3"/>
  <c r="AK107" i="3" s="1"/>
  <c r="AC107" i="3"/>
  <c r="AJ107" i="3" s="1"/>
  <c r="AB107" i="3"/>
  <c r="AI107" i="3" s="1"/>
  <c r="AA107" i="3"/>
  <c r="AH107" i="3" s="1"/>
  <c r="AF106" i="3"/>
  <c r="AM106" i="3" s="1"/>
  <c r="AE106" i="3"/>
  <c r="AL106" i="3" s="1"/>
  <c r="AD106" i="3"/>
  <c r="AK106" i="3" s="1"/>
  <c r="AC106" i="3"/>
  <c r="AJ106" i="3" s="1"/>
  <c r="AB106" i="3"/>
  <c r="AI106" i="3" s="1"/>
  <c r="AA106" i="3"/>
  <c r="AH106" i="3" s="1"/>
  <c r="AF105" i="3"/>
  <c r="AM105" i="3" s="1"/>
  <c r="AE105" i="3"/>
  <c r="AL105" i="3" s="1"/>
  <c r="AD105" i="3"/>
  <c r="AK105" i="3" s="1"/>
  <c r="AC105" i="3"/>
  <c r="AJ105" i="3" s="1"/>
  <c r="AB105" i="3"/>
  <c r="AI105" i="3" s="1"/>
  <c r="AA105" i="3"/>
  <c r="AH105" i="3" s="1"/>
  <c r="AF104" i="3"/>
  <c r="AM104" i="3" s="1"/>
  <c r="AE104" i="3"/>
  <c r="AL104" i="3" s="1"/>
  <c r="AD104" i="3"/>
  <c r="AK104" i="3" s="1"/>
  <c r="AC104" i="3"/>
  <c r="AJ104" i="3" s="1"/>
  <c r="AB104" i="3"/>
  <c r="AI104" i="3" s="1"/>
  <c r="AA104" i="3"/>
  <c r="AH104" i="3" s="1"/>
  <c r="AF103" i="3"/>
  <c r="AM103" i="3" s="1"/>
  <c r="AE103" i="3"/>
  <c r="AL103" i="3" s="1"/>
  <c r="AD103" i="3"/>
  <c r="AK103" i="3" s="1"/>
  <c r="AC103" i="3"/>
  <c r="AJ103" i="3" s="1"/>
  <c r="AB103" i="3"/>
  <c r="AI103" i="3" s="1"/>
  <c r="AA103" i="3"/>
  <c r="AH103" i="3" s="1"/>
  <c r="AF102" i="3"/>
  <c r="AM102" i="3" s="1"/>
  <c r="AE102" i="3"/>
  <c r="AL102" i="3" s="1"/>
  <c r="AD102" i="3"/>
  <c r="AK102" i="3" s="1"/>
  <c r="AC102" i="3"/>
  <c r="AJ102" i="3" s="1"/>
  <c r="AB102" i="3"/>
  <c r="AI102" i="3" s="1"/>
  <c r="AA102" i="3"/>
  <c r="AH102" i="3" s="1"/>
  <c r="AF101" i="3"/>
  <c r="AM101" i="3" s="1"/>
  <c r="AE101" i="3"/>
  <c r="AL101" i="3" s="1"/>
  <c r="AD101" i="3"/>
  <c r="AK101" i="3" s="1"/>
  <c r="AC101" i="3"/>
  <c r="AJ101" i="3" s="1"/>
  <c r="AB101" i="3"/>
  <c r="AI101" i="3" s="1"/>
  <c r="AA101" i="3"/>
  <c r="AH101" i="3" s="1"/>
  <c r="AF100" i="3"/>
  <c r="AM100" i="3" s="1"/>
  <c r="AE100" i="3"/>
  <c r="AL100" i="3" s="1"/>
  <c r="AD100" i="3"/>
  <c r="AK100" i="3" s="1"/>
  <c r="AC100" i="3"/>
  <c r="AJ100" i="3" s="1"/>
  <c r="AB100" i="3"/>
  <c r="AI100" i="3" s="1"/>
  <c r="AA100" i="3"/>
  <c r="AH100" i="3" s="1"/>
  <c r="AF99" i="3"/>
  <c r="AM99" i="3" s="1"/>
  <c r="AE99" i="3"/>
  <c r="AL99" i="3" s="1"/>
  <c r="AD99" i="3"/>
  <c r="AK99" i="3" s="1"/>
  <c r="AC99" i="3"/>
  <c r="AJ99" i="3" s="1"/>
  <c r="AB99" i="3"/>
  <c r="AI99" i="3" s="1"/>
  <c r="AA99" i="3"/>
  <c r="AH99" i="3" s="1"/>
  <c r="AF98" i="3"/>
  <c r="AM98" i="3" s="1"/>
  <c r="AE98" i="3"/>
  <c r="AL98" i="3" s="1"/>
  <c r="AD98" i="3"/>
  <c r="AK98" i="3" s="1"/>
  <c r="AC98" i="3"/>
  <c r="AJ98" i="3" s="1"/>
  <c r="AB98" i="3"/>
  <c r="AI98" i="3" s="1"/>
  <c r="AA98" i="3"/>
  <c r="AH98" i="3" s="1"/>
  <c r="AF97" i="3"/>
  <c r="AM97" i="3" s="1"/>
  <c r="AE97" i="3"/>
  <c r="AL97" i="3" s="1"/>
  <c r="AD97" i="3"/>
  <c r="AK97" i="3" s="1"/>
  <c r="AC97" i="3"/>
  <c r="AJ97" i="3" s="1"/>
  <c r="AB97" i="3"/>
  <c r="AI97" i="3" s="1"/>
  <c r="AA97" i="3"/>
  <c r="AH97" i="3" s="1"/>
  <c r="AF96" i="3"/>
  <c r="AM96" i="3" s="1"/>
  <c r="AE96" i="3"/>
  <c r="AL96" i="3" s="1"/>
  <c r="AD96" i="3"/>
  <c r="AK96" i="3" s="1"/>
  <c r="AC96" i="3"/>
  <c r="AJ96" i="3" s="1"/>
  <c r="AB96" i="3"/>
  <c r="AI96" i="3" s="1"/>
  <c r="AA96" i="3"/>
  <c r="AH96" i="3" s="1"/>
  <c r="AF95" i="3"/>
  <c r="AM95" i="3" s="1"/>
  <c r="AE95" i="3"/>
  <c r="AL95" i="3" s="1"/>
  <c r="AD95" i="3"/>
  <c r="AK95" i="3" s="1"/>
  <c r="AC95" i="3"/>
  <c r="AJ95" i="3" s="1"/>
  <c r="AB95" i="3"/>
  <c r="AI95" i="3" s="1"/>
  <c r="AA95" i="3"/>
  <c r="AH95" i="3" s="1"/>
  <c r="AF94" i="3"/>
  <c r="AM94" i="3" s="1"/>
  <c r="AE94" i="3"/>
  <c r="AL94" i="3" s="1"/>
  <c r="AD94" i="3"/>
  <c r="AK94" i="3" s="1"/>
  <c r="AC94" i="3"/>
  <c r="AJ94" i="3" s="1"/>
  <c r="AB94" i="3"/>
  <c r="AI94" i="3" s="1"/>
  <c r="AA94" i="3"/>
  <c r="AH94" i="3" s="1"/>
  <c r="AF93" i="3"/>
  <c r="AM93" i="3" s="1"/>
  <c r="AE93" i="3"/>
  <c r="AL93" i="3" s="1"/>
  <c r="AD93" i="3"/>
  <c r="AK93" i="3" s="1"/>
  <c r="AC93" i="3"/>
  <c r="AJ93" i="3" s="1"/>
  <c r="AB93" i="3"/>
  <c r="AI93" i="3" s="1"/>
  <c r="AA93" i="3"/>
  <c r="AH93" i="3" s="1"/>
  <c r="AF92" i="3"/>
  <c r="AM92" i="3" s="1"/>
  <c r="AE92" i="3"/>
  <c r="AL92" i="3" s="1"/>
  <c r="AD92" i="3"/>
  <c r="AK92" i="3" s="1"/>
  <c r="AC92" i="3"/>
  <c r="AJ92" i="3" s="1"/>
  <c r="AB92" i="3"/>
  <c r="AI92" i="3" s="1"/>
  <c r="AA92" i="3"/>
  <c r="AH92" i="3" s="1"/>
  <c r="AF91" i="3"/>
  <c r="AM91" i="3" s="1"/>
  <c r="AE91" i="3"/>
  <c r="AL91" i="3" s="1"/>
  <c r="AD91" i="3"/>
  <c r="AK91" i="3" s="1"/>
  <c r="AC91" i="3"/>
  <c r="AJ91" i="3" s="1"/>
  <c r="AB91" i="3"/>
  <c r="AI91" i="3" s="1"/>
  <c r="AA91" i="3"/>
  <c r="AH91" i="3" s="1"/>
  <c r="AF90" i="3"/>
  <c r="AM90" i="3" s="1"/>
  <c r="AE90" i="3"/>
  <c r="AL90" i="3" s="1"/>
  <c r="AD90" i="3"/>
  <c r="AK90" i="3" s="1"/>
  <c r="AC90" i="3"/>
  <c r="AJ90" i="3" s="1"/>
  <c r="AB90" i="3"/>
  <c r="AI90" i="3" s="1"/>
  <c r="AA90" i="3"/>
  <c r="AH90" i="3" s="1"/>
  <c r="AF89" i="3"/>
  <c r="AM89" i="3" s="1"/>
  <c r="AE89" i="3"/>
  <c r="AL89" i="3" s="1"/>
  <c r="AD89" i="3"/>
  <c r="AK89" i="3" s="1"/>
  <c r="AC89" i="3"/>
  <c r="AJ89" i="3" s="1"/>
  <c r="AB89" i="3"/>
  <c r="AI89" i="3" s="1"/>
  <c r="AA89" i="3"/>
  <c r="AH89" i="3" s="1"/>
  <c r="AF88" i="3"/>
  <c r="AM88" i="3" s="1"/>
  <c r="AE88" i="3"/>
  <c r="AL88" i="3" s="1"/>
  <c r="AD88" i="3"/>
  <c r="AK88" i="3" s="1"/>
  <c r="AC88" i="3"/>
  <c r="AJ88" i="3" s="1"/>
  <c r="AB88" i="3"/>
  <c r="AI88" i="3" s="1"/>
  <c r="AA88" i="3"/>
  <c r="AH88" i="3" s="1"/>
  <c r="AF87" i="3"/>
  <c r="AM87" i="3" s="1"/>
  <c r="AE87" i="3"/>
  <c r="AL87" i="3" s="1"/>
  <c r="AD87" i="3"/>
  <c r="AK87" i="3" s="1"/>
  <c r="AC87" i="3"/>
  <c r="AJ87" i="3" s="1"/>
  <c r="AB87" i="3"/>
  <c r="AI87" i="3" s="1"/>
  <c r="AA87" i="3"/>
  <c r="AH87" i="3" s="1"/>
  <c r="AF86" i="3"/>
  <c r="AM86" i="3" s="1"/>
  <c r="AE86" i="3"/>
  <c r="AL86" i="3" s="1"/>
  <c r="AD86" i="3"/>
  <c r="AK86" i="3" s="1"/>
  <c r="AC86" i="3"/>
  <c r="AJ86" i="3" s="1"/>
  <c r="AB86" i="3"/>
  <c r="AI86" i="3" s="1"/>
  <c r="AA86" i="3"/>
  <c r="AH86" i="3" s="1"/>
  <c r="AF85" i="3"/>
  <c r="AM85" i="3" s="1"/>
  <c r="AE85" i="3"/>
  <c r="AL85" i="3" s="1"/>
  <c r="AD85" i="3"/>
  <c r="AK85" i="3" s="1"/>
  <c r="AC85" i="3"/>
  <c r="AJ85" i="3" s="1"/>
  <c r="AB85" i="3"/>
  <c r="AI85" i="3" s="1"/>
  <c r="AA85" i="3"/>
  <c r="AH85" i="3" s="1"/>
  <c r="AF84" i="3"/>
  <c r="AM84" i="3" s="1"/>
  <c r="AE84" i="3"/>
  <c r="AL84" i="3" s="1"/>
  <c r="AD84" i="3"/>
  <c r="AK84" i="3" s="1"/>
  <c r="AC84" i="3"/>
  <c r="AJ84" i="3" s="1"/>
  <c r="AB84" i="3"/>
  <c r="AI84" i="3" s="1"/>
  <c r="AA84" i="3"/>
  <c r="AH84" i="3" s="1"/>
  <c r="AF83" i="3"/>
  <c r="AM83" i="3" s="1"/>
  <c r="AE83" i="3"/>
  <c r="AL83" i="3" s="1"/>
  <c r="AD83" i="3"/>
  <c r="AK83" i="3" s="1"/>
  <c r="AC83" i="3"/>
  <c r="AJ83" i="3" s="1"/>
  <c r="AB83" i="3"/>
  <c r="AI83" i="3" s="1"/>
  <c r="AA83" i="3"/>
  <c r="AH83" i="3" s="1"/>
  <c r="AF82" i="3"/>
  <c r="AM82" i="3" s="1"/>
  <c r="AE82" i="3"/>
  <c r="AL82" i="3" s="1"/>
  <c r="AD82" i="3"/>
  <c r="AK82" i="3" s="1"/>
  <c r="AC82" i="3"/>
  <c r="AJ82" i="3" s="1"/>
  <c r="AB82" i="3"/>
  <c r="AI82" i="3" s="1"/>
  <c r="AA82" i="3"/>
  <c r="AH82" i="3" s="1"/>
  <c r="AF81" i="3"/>
  <c r="AM81" i="3" s="1"/>
  <c r="AE81" i="3"/>
  <c r="AL81" i="3" s="1"/>
  <c r="AD81" i="3"/>
  <c r="AK81" i="3" s="1"/>
  <c r="AC81" i="3"/>
  <c r="AJ81" i="3" s="1"/>
  <c r="AB81" i="3"/>
  <c r="AI81" i="3" s="1"/>
  <c r="AA81" i="3"/>
  <c r="AH81" i="3" s="1"/>
  <c r="AF80" i="3"/>
  <c r="AM80" i="3" s="1"/>
  <c r="AE80" i="3"/>
  <c r="AL80" i="3" s="1"/>
  <c r="AD80" i="3"/>
  <c r="AK80" i="3" s="1"/>
  <c r="AC80" i="3"/>
  <c r="AJ80" i="3" s="1"/>
  <c r="AB80" i="3"/>
  <c r="AI80" i="3" s="1"/>
  <c r="AA80" i="3"/>
  <c r="AH80" i="3" s="1"/>
  <c r="AF79" i="3"/>
  <c r="AM79" i="3" s="1"/>
  <c r="AE79" i="3"/>
  <c r="AL79" i="3" s="1"/>
  <c r="AD79" i="3"/>
  <c r="AK79" i="3" s="1"/>
  <c r="AC79" i="3"/>
  <c r="AJ79" i="3" s="1"/>
  <c r="AB79" i="3"/>
  <c r="AI79" i="3" s="1"/>
  <c r="AA79" i="3"/>
  <c r="AH79" i="3" s="1"/>
  <c r="AF78" i="3"/>
  <c r="AM78" i="3" s="1"/>
  <c r="AE78" i="3"/>
  <c r="AL78" i="3" s="1"/>
  <c r="AD78" i="3"/>
  <c r="AK78" i="3" s="1"/>
  <c r="AC78" i="3"/>
  <c r="AJ78" i="3" s="1"/>
  <c r="AB78" i="3"/>
  <c r="AI78" i="3" s="1"/>
  <c r="AA78" i="3"/>
  <c r="AH78" i="3" s="1"/>
  <c r="AF77" i="3"/>
  <c r="AM77" i="3" s="1"/>
  <c r="AE77" i="3"/>
  <c r="AL77" i="3" s="1"/>
  <c r="AD77" i="3"/>
  <c r="AK77" i="3" s="1"/>
  <c r="AC77" i="3"/>
  <c r="AJ77" i="3" s="1"/>
  <c r="AB77" i="3"/>
  <c r="AI77" i="3" s="1"/>
  <c r="AA77" i="3"/>
  <c r="AH77" i="3" s="1"/>
  <c r="AF76" i="3"/>
  <c r="AM76" i="3" s="1"/>
  <c r="AE76" i="3"/>
  <c r="AL76" i="3" s="1"/>
  <c r="AD76" i="3"/>
  <c r="AK76" i="3" s="1"/>
  <c r="AC76" i="3"/>
  <c r="AJ76" i="3" s="1"/>
  <c r="AB76" i="3"/>
  <c r="AI76" i="3" s="1"/>
  <c r="AA76" i="3"/>
  <c r="AH76" i="3" s="1"/>
  <c r="AF75" i="3"/>
  <c r="AM75" i="3" s="1"/>
  <c r="AE75" i="3"/>
  <c r="AL75" i="3" s="1"/>
  <c r="AD75" i="3"/>
  <c r="AK75" i="3" s="1"/>
  <c r="AC75" i="3"/>
  <c r="AJ75" i="3" s="1"/>
  <c r="AB75" i="3"/>
  <c r="AI75" i="3" s="1"/>
  <c r="AA75" i="3"/>
  <c r="AH75" i="3" s="1"/>
  <c r="AF74" i="3"/>
  <c r="AM74" i="3" s="1"/>
  <c r="AE74" i="3"/>
  <c r="AL74" i="3" s="1"/>
  <c r="AD74" i="3"/>
  <c r="AK74" i="3" s="1"/>
  <c r="AC74" i="3"/>
  <c r="AJ74" i="3" s="1"/>
  <c r="AB74" i="3"/>
  <c r="AI74" i="3" s="1"/>
  <c r="AA74" i="3"/>
  <c r="AH74" i="3" s="1"/>
  <c r="AF73" i="3"/>
  <c r="AM73" i="3" s="1"/>
  <c r="AE73" i="3"/>
  <c r="AL73" i="3" s="1"/>
  <c r="AD73" i="3"/>
  <c r="AK73" i="3" s="1"/>
  <c r="AC73" i="3"/>
  <c r="AJ73" i="3" s="1"/>
  <c r="AB73" i="3"/>
  <c r="AI73" i="3" s="1"/>
  <c r="AA73" i="3"/>
  <c r="AH73" i="3" s="1"/>
  <c r="AF72" i="3"/>
  <c r="AM72" i="3" s="1"/>
  <c r="AE72" i="3"/>
  <c r="AL72" i="3" s="1"/>
  <c r="AD72" i="3"/>
  <c r="AK72" i="3" s="1"/>
  <c r="AC72" i="3"/>
  <c r="AJ72" i="3" s="1"/>
  <c r="AB72" i="3"/>
  <c r="AI72" i="3" s="1"/>
  <c r="AA72" i="3"/>
  <c r="AH72" i="3" s="1"/>
  <c r="AF71" i="3"/>
  <c r="AM71" i="3" s="1"/>
  <c r="AE71" i="3"/>
  <c r="AL71" i="3" s="1"/>
  <c r="AD71" i="3"/>
  <c r="AK71" i="3" s="1"/>
  <c r="AC71" i="3"/>
  <c r="AJ71" i="3" s="1"/>
  <c r="AB71" i="3"/>
  <c r="AI71" i="3" s="1"/>
  <c r="AA71" i="3"/>
  <c r="AH71" i="3" s="1"/>
  <c r="AF70" i="3"/>
  <c r="AM70" i="3" s="1"/>
  <c r="AE70" i="3"/>
  <c r="AL70" i="3" s="1"/>
  <c r="AD70" i="3"/>
  <c r="AK70" i="3" s="1"/>
  <c r="AC70" i="3"/>
  <c r="AJ70" i="3" s="1"/>
  <c r="AB70" i="3"/>
  <c r="AI70" i="3" s="1"/>
  <c r="AA70" i="3"/>
  <c r="AH70" i="3" s="1"/>
  <c r="AF69" i="3"/>
  <c r="AM69" i="3" s="1"/>
  <c r="AE69" i="3"/>
  <c r="AL69" i="3" s="1"/>
  <c r="AD69" i="3"/>
  <c r="AK69" i="3" s="1"/>
  <c r="AC69" i="3"/>
  <c r="AJ69" i="3" s="1"/>
  <c r="AB69" i="3"/>
  <c r="AI69" i="3" s="1"/>
  <c r="AA69" i="3"/>
  <c r="AH69" i="3" s="1"/>
  <c r="AF68" i="3"/>
  <c r="AM68" i="3" s="1"/>
  <c r="AE68" i="3"/>
  <c r="AL68" i="3" s="1"/>
  <c r="AD68" i="3"/>
  <c r="AK68" i="3" s="1"/>
  <c r="AC68" i="3"/>
  <c r="AJ68" i="3" s="1"/>
  <c r="AB68" i="3"/>
  <c r="AI68" i="3" s="1"/>
  <c r="AA68" i="3"/>
  <c r="AH68" i="3" s="1"/>
  <c r="AF67" i="3"/>
  <c r="AM67" i="3" s="1"/>
  <c r="AE67" i="3"/>
  <c r="AL67" i="3" s="1"/>
  <c r="AD67" i="3"/>
  <c r="AK67" i="3" s="1"/>
  <c r="AC67" i="3"/>
  <c r="AJ67" i="3" s="1"/>
  <c r="AB67" i="3"/>
  <c r="AI67" i="3" s="1"/>
  <c r="AA67" i="3"/>
  <c r="AH67" i="3" s="1"/>
  <c r="AF66" i="3"/>
  <c r="AM66" i="3" s="1"/>
  <c r="AE66" i="3"/>
  <c r="AL66" i="3" s="1"/>
  <c r="AD66" i="3"/>
  <c r="AK66" i="3" s="1"/>
  <c r="AC66" i="3"/>
  <c r="AJ66" i="3" s="1"/>
  <c r="AB66" i="3"/>
  <c r="AI66" i="3" s="1"/>
  <c r="AA66" i="3"/>
  <c r="AH66" i="3" s="1"/>
  <c r="AM65" i="3"/>
  <c r="AI65" i="3"/>
  <c r="AF65" i="3"/>
  <c r="AE65" i="3"/>
  <c r="AL65" i="3" s="1"/>
  <c r="AD65" i="3"/>
  <c r="AK65" i="3" s="1"/>
  <c r="AC65" i="3"/>
  <c r="AJ65" i="3" s="1"/>
  <c r="AB65" i="3"/>
  <c r="AA65" i="3"/>
  <c r="AH65" i="3" s="1"/>
  <c r="AH64" i="3"/>
  <c r="AF64" i="3"/>
  <c r="AM64" i="3" s="1"/>
  <c r="AE64" i="3"/>
  <c r="AL64" i="3" s="1"/>
  <c r="AD64" i="3"/>
  <c r="AK64" i="3" s="1"/>
  <c r="AC64" i="3"/>
  <c r="AJ64" i="3" s="1"/>
  <c r="AB64" i="3"/>
  <c r="AI64" i="3" s="1"/>
  <c r="AA64" i="3"/>
  <c r="AF63" i="3"/>
  <c r="AM63" i="3" s="1"/>
  <c r="AE63" i="3"/>
  <c r="AL63" i="3" s="1"/>
  <c r="AD63" i="3"/>
  <c r="AK63" i="3" s="1"/>
  <c r="AC63" i="3"/>
  <c r="AJ63" i="3" s="1"/>
  <c r="AB63" i="3"/>
  <c r="AI63" i="3" s="1"/>
  <c r="AA63" i="3"/>
  <c r="AH63" i="3" s="1"/>
  <c r="AF62" i="3"/>
  <c r="AM62" i="3" s="1"/>
  <c r="AE62" i="3"/>
  <c r="AL62" i="3" s="1"/>
  <c r="AD62" i="3"/>
  <c r="AK62" i="3" s="1"/>
  <c r="AC62" i="3"/>
  <c r="AJ62" i="3" s="1"/>
  <c r="AB62" i="3"/>
  <c r="AI62" i="3" s="1"/>
  <c r="AA62" i="3"/>
  <c r="AH62" i="3" s="1"/>
  <c r="AF61" i="3"/>
  <c r="AM61" i="3" s="1"/>
  <c r="AE61" i="3"/>
  <c r="AL61" i="3" s="1"/>
  <c r="AD61" i="3"/>
  <c r="AK61" i="3" s="1"/>
  <c r="AC61" i="3"/>
  <c r="AJ61" i="3" s="1"/>
  <c r="AB61" i="3"/>
  <c r="AI61" i="3" s="1"/>
  <c r="AA61" i="3"/>
  <c r="AH61" i="3" s="1"/>
  <c r="AF60" i="3"/>
  <c r="AM60" i="3" s="1"/>
  <c r="AE60" i="3"/>
  <c r="AL60" i="3" s="1"/>
  <c r="AD60" i="3"/>
  <c r="AK60" i="3" s="1"/>
  <c r="AC60" i="3"/>
  <c r="AJ60" i="3" s="1"/>
  <c r="AB60" i="3"/>
  <c r="AI60" i="3" s="1"/>
  <c r="AA60" i="3"/>
  <c r="AH60" i="3" s="1"/>
  <c r="AF59" i="3"/>
  <c r="AM59" i="3" s="1"/>
  <c r="AE59" i="3"/>
  <c r="AL59" i="3" s="1"/>
  <c r="AD59" i="3"/>
  <c r="AK59" i="3" s="1"/>
  <c r="AC59" i="3"/>
  <c r="AJ59" i="3" s="1"/>
  <c r="AB59" i="3"/>
  <c r="AI59" i="3" s="1"/>
  <c r="AA59" i="3"/>
  <c r="AH59" i="3" s="1"/>
  <c r="AF58" i="3"/>
  <c r="AM58" i="3" s="1"/>
  <c r="AE58" i="3"/>
  <c r="AL58" i="3" s="1"/>
  <c r="AD58" i="3"/>
  <c r="AK58" i="3" s="1"/>
  <c r="AC58" i="3"/>
  <c r="AJ58" i="3" s="1"/>
  <c r="AB58" i="3"/>
  <c r="AI58" i="3" s="1"/>
  <c r="AA58" i="3"/>
  <c r="AH58" i="3" s="1"/>
  <c r="AF57" i="3"/>
  <c r="AM57" i="3" s="1"/>
  <c r="AE57" i="3"/>
  <c r="AL57" i="3" s="1"/>
  <c r="AD57" i="3"/>
  <c r="AK57" i="3" s="1"/>
  <c r="AC57" i="3"/>
  <c r="AJ57" i="3" s="1"/>
  <c r="AB57" i="3"/>
  <c r="AI57" i="3" s="1"/>
  <c r="AA57" i="3"/>
  <c r="AH57" i="3" s="1"/>
  <c r="AF56" i="3"/>
  <c r="AM56" i="3" s="1"/>
  <c r="AE56" i="3"/>
  <c r="AL56" i="3" s="1"/>
  <c r="AD56" i="3"/>
  <c r="AK56" i="3" s="1"/>
  <c r="AC56" i="3"/>
  <c r="AJ56" i="3" s="1"/>
  <c r="AB56" i="3"/>
  <c r="AI56" i="3" s="1"/>
  <c r="AA56" i="3"/>
  <c r="AH56" i="3" s="1"/>
  <c r="AF55" i="3"/>
  <c r="AM55" i="3" s="1"/>
  <c r="AE55" i="3"/>
  <c r="AL55" i="3" s="1"/>
  <c r="AD55" i="3"/>
  <c r="AK55" i="3" s="1"/>
  <c r="AC55" i="3"/>
  <c r="AJ55" i="3" s="1"/>
  <c r="AB55" i="3"/>
  <c r="AI55" i="3" s="1"/>
  <c r="AA55" i="3"/>
  <c r="AH55" i="3" s="1"/>
  <c r="AF54" i="3"/>
  <c r="AM54" i="3" s="1"/>
  <c r="AE54" i="3"/>
  <c r="AL54" i="3" s="1"/>
  <c r="AD54" i="3"/>
  <c r="AK54" i="3" s="1"/>
  <c r="AC54" i="3"/>
  <c r="AJ54" i="3" s="1"/>
  <c r="AB54" i="3"/>
  <c r="AI54" i="3" s="1"/>
  <c r="AA54" i="3"/>
  <c r="AH54" i="3" s="1"/>
  <c r="AF53" i="3"/>
  <c r="AM53" i="3" s="1"/>
  <c r="AE53" i="3"/>
  <c r="AL53" i="3" s="1"/>
  <c r="AD53" i="3"/>
  <c r="AK53" i="3" s="1"/>
  <c r="AC53" i="3"/>
  <c r="AJ53" i="3" s="1"/>
  <c r="AB53" i="3"/>
  <c r="AI53" i="3" s="1"/>
  <c r="AA53" i="3"/>
  <c r="AH53" i="3" s="1"/>
  <c r="AF52" i="3"/>
  <c r="AM52" i="3" s="1"/>
  <c r="AE52" i="3"/>
  <c r="AL52" i="3" s="1"/>
  <c r="AD52" i="3"/>
  <c r="AK52" i="3" s="1"/>
  <c r="AC52" i="3"/>
  <c r="AJ52" i="3" s="1"/>
  <c r="AB52" i="3"/>
  <c r="AI52" i="3" s="1"/>
  <c r="AA52" i="3"/>
  <c r="AH52" i="3" s="1"/>
  <c r="AI51" i="3"/>
  <c r="AF51" i="3"/>
  <c r="AM51" i="3" s="1"/>
  <c r="AE51" i="3"/>
  <c r="AL51" i="3" s="1"/>
  <c r="AD51" i="3"/>
  <c r="AK51" i="3" s="1"/>
  <c r="AC51" i="3"/>
  <c r="AJ51" i="3" s="1"/>
  <c r="AB51" i="3"/>
  <c r="AA51" i="3"/>
  <c r="AH51" i="3" s="1"/>
  <c r="AF50" i="3"/>
  <c r="AM50" i="3" s="1"/>
  <c r="AE50" i="3"/>
  <c r="AL50" i="3" s="1"/>
  <c r="AD50" i="3"/>
  <c r="AK50" i="3" s="1"/>
  <c r="AC50" i="3"/>
  <c r="AJ50" i="3" s="1"/>
  <c r="AB50" i="3"/>
  <c r="AI50" i="3" s="1"/>
  <c r="AA50" i="3"/>
  <c r="AH50" i="3" s="1"/>
  <c r="AF49" i="3"/>
  <c r="AM49" i="3" s="1"/>
  <c r="AE49" i="3"/>
  <c r="AL49" i="3" s="1"/>
  <c r="AD49" i="3"/>
  <c r="AK49" i="3" s="1"/>
  <c r="AC49" i="3"/>
  <c r="AJ49" i="3" s="1"/>
  <c r="AB49" i="3"/>
  <c r="AI49" i="3" s="1"/>
  <c r="AA49" i="3"/>
  <c r="AH49" i="3" s="1"/>
  <c r="AH48" i="3"/>
  <c r="AF48" i="3"/>
  <c r="AM48" i="3" s="1"/>
  <c r="AE48" i="3"/>
  <c r="AL48" i="3" s="1"/>
  <c r="AD48" i="3"/>
  <c r="AK48" i="3" s="1"/>
  <c r="AC48" i="3"/>
  <c r="AJ48" i="3" s="1"/>
  <c r="AB48" i="3"/>
  <c r="AI48" i="3" s="1"/>
  <c r="AA48" i="3"/>
  <c r="AF47" i="3"/>
  <c r="AM47" i="3" s="1"/>
  <c r="AE47" i="3"/>
  <c r="AL47" i="3" s="1"/>
  <c r="AD47" i="3"/>
  <c r="AK47" i="3" s="1"/>
  <c r="AC47" i="3"/>
  <c r="AJ47" i="3" s="1"/>
  <c r="AB47" i="3"/>
  <c r="AI47" i="3" s="1"/>
  <c r="AA47" i="3"/>
  <c r="AH47" i="3" s="1"/>
  <c r="AF46" i="3"/>
  <c r="AM46" i="3" s="1"/>
  <c r="AE46" i="3"/>
  <c r="AL46" i="3" s="1"/>
  <c r="AD46" i="3"/>
  <c r="AK46" i="3" s="1"/>
  <c r="AC46" i="3"/>
  <c r="AJ46" i="3" s="1"/>
  <c r="AB46" i="3"/>
  <c r="AI46" i="3" s="1"/>
  <c r="AA46" i="3"/>
  <c r="AH46" i="3" s="1"/>
  <c r="AF45" i="3"/>
  <c r="AM45" i="3" s="1"/>
  <c r="AE45" i="3"/>
  <c r="AL45" i="3" s="1"/>
  <c r="AD45" i="3"/>
  <c r="AK45" i="3" s="1"/>
  <c r="AC45" i="3"/>
  <c r="AJ45" i="3" s="1"/>
  <c r="AB45" i="3"/>
  <c r="AI45" i="3" s="1"/>
  <c r="AA45" i="3"/>
  <c r="AH45" i="3" s="1"/>
  <c r="AF44" i="3"/>
  <c r="AM44" i="3" s="1"/>
  <c r="AE44" i="3"/>
  <c r="AL44" i="3" s="1"/>
  <c r="AD44" i="3"/>
  <c r="AK44" i="3" s="1"/>
  <c r="AC44" i="3"/>
  <c r="AJ44" i="3" s="1"/>
  <c r="AB44" i="3"/>
  <c r="AI44" i="3" s="1"/>
  <c r="AA44" i="3"/>
  <c r="AH44" i="3" s="1"/>
  <c r="AI43" i="3"/>
  <c r="AF43" i="3"/>
  <c r="AM43" i="3" s="1"/>
  <c r="AE43" i="3"/>
  <c r="AL43" i="3" s="1"/>
  <c r="AD43" i="3"/>
  <c r="AK43" i="3" s="1"/>
  <c r="AC43" i="3"/>
  <c r="AJ43" i="3" s="1"/>
  <c r="AB43" i="3"/>
  <c r="AA43" i="3"/>
  <c r="AH43" i="3" s="1"/>
  <c r="AF42" i="3"/>
  <c r="AM42" i="3" s="1"/>
  <c r="AE42" i="3"/>
  <c r="AL42" i="3" s="1"/>
  <c r="AD42" i="3"/>
  <c r="AK42" i="3" s="1"/>
  <c r="AC42" i="3"/>
  <c r="AJ42" i="3" s="1"/>
  <c r="AB42" i="3"/>
  <c r="AI42" i="3" s="1"/>
  <c r="AA42" i="3"/>
  <c r="AH42" i="3" s="1"/>
  <c r="AI41" i="3"/>
  <c r="AF41" i="3"/>
  <c r="AM41" i="3" s="1"/>
  <c r="AE41" i="3"/>
  <c r="AL41" i="3" s="1"/>
  <c r="AD41" i="3"/>
  <c r="AK41" i="3" s="1"/>
  <c r="AC41" i="3"/>
  <c r="AJ41" i="3" s="1"/>
  <c r="AB41" i="3"/>
  <c r="AA41" i="3"/>
  <c r="AH41" i="3" s="1"/>
  <c r="AM40" i="3"/>
  <c r="AF40" i="3"/>
  <c r="AE40" i="3"/>
  <c r="AL40" i="3" s="1"/>
  <c r="AD40" i="3"/>
  <c r="AK40" i="3" s="1"/>
  <c r="AC40" i="3"/>
  <c r="AJ40" i="3" s="1"/>
  <c r="AB40" i="3"/>
  <c r="AI40" i="3" s="1"/>
  <c r="AA40" i="3"/>
  <c r="AH40" i="3" s="1"/>
  <c r="AF39" i="3"/>
  <c r="AM39" i="3" s="1"/>
  <c r="AE39" i="3"/>
  <c r="AL39" i="3" s="1"/>
  <c r="AD39" i="3"/>
  <c r="AK39" i="3" s="1"/>
  <c r="AC39" i="3"/>
  <c r="AJ39" i="3" s="1"/>
  <c r="AB39" i="3"/>
  <c r="AI39" i="3" s="1"/>
  <c r="AA39" i="3"/>
  <c r="AH39" i="3" s="1"/>
  <c r="AF38" i="3"/>
  <c r="AM38" i="3" s="1"/>
  <c r="AE38" i="3"/>
  <c r="AL38" i="3" s="1"/>
  <c r="AD38" i="3"/>
  <c r="AK38" i="3" s="1"/>
  <c r="AC38" i="3"/>
  <c r="AJ38" i="3" s="1"/>
  <c r="AB38" i="3"/>
  <c r="AI38" i="3" s="1"/>
  <c r="AA38" i="3"/>
  <c r="AH38" i="3" s="1"/>
  <c r="AF37" i="3"/>
  <c r="AM37" i="3" s="1"/>
  <c r="AE37" i="3"/>
  <c r="AL37" i="3" s="1"/>
  <c r="AD37" i="3"/>
  <c r="AK37" i="3" s="1"/>
  <c r="AC37" i="3"/>
  <c r="AJ37" i="3" s="1"/>
  <c r="AB37" i="3"/>
  <c r="AI37" i="3" s="1"/>
  <c r="AA37" i="3"/>
  <c r="AH37" i="3" s="1"/>
  <c r="AF36" i="3"/>
  <c r="AM36" i="3" s="1"/>
  <c r="AE36" i="3"/>
  <c r="AL36" i="3" s="1"/>
  <c r="AD36" i="3"/>
  <c r="AK36" i="3" s="1"/>
  <c r="AC36" i="3"/>
  <c r="AJ36" i="3" s="1"/>
  <c r="AB36" i="3"/>
  <c r="AI36" i="3" s="1"/>
  <c r="AA36" i="3"/>
  <c r="AH36" i="3" s="1"/>
  <c r="AF35" i="3"/>
  <c r="AM35" i="3" s="1"/>
  <c r="AE35" i="3"/>
  <c r="AL35" i="3" s="1"/>
  <c r="AD35" i="3"/>
  <c r="AK35" i="3" s="1"/>
  <c r="AC35" i="3"/>
  <c r="AJ35" i="3" s="1"/>
  <c r="AB35" i="3"/>
  <c r="AI35" i="3" s="1"/>
  <c r="AA35" i="3"/>
  <c r="AH35" i="3" s="1"/>
  <c r="AF34" i="3"/>
  <c r="AM34" i="3" s="1"/>
  <c r="AE34" i="3"/>
  <c r="AL34" i="3" s="1"/>
  <c r="AD34" i="3"/>
  <c r="AK34" i="3" s="1"/>
  <c r="AC34" i="3"/>
  <c r="AJ34" i="3" s="1"/>
  <c r="AB34" i="3"/>
  <c r="AI34" i="3" s="1"/>
  <c r="AA34" i="3"/>
  <c r="AH34" i="3" s="1"/>
  <c r="AF33" i="3"/>
  <c r="AM33" i="3" s="1"/>
  <c r="AE33" i="3"/>
  <c r="AL33" i="3" s="1"/>
  <c r="AD33" i="3"/>
  <c r="AK33" i="3" s="1"/>
  <c r="AC33" i="3"/>
  <c r="AJ33" i="3" s="1"/>
  <c r="AB33" i="3"/>
  <c r="AI33" i="3" s="1"/>
  <c r="AA33" i="3"/>
  <c r="AH33" i="3" s="1"/>
  <c r="AH32" i="3"/>
  <c r="AF32" i="3"/>
  <c r="AM32" i="3" s="1"/>
  <c r="AE32" i="3"/>
  <c r="AL32" i="3" s="1"/>
  <c r="AD32" i="3"/>
  <c r="AK32" i="3" s="1"/>
  <c r="AC32" i="3"/>
  <c r="AJ32" i="3" s="1"/>
  <c r="AB32" i="3"/>
  <c r="AI32" i="3" s="1"/>
  <c r="AA32" i="3"/>
  <c r="AI31" i="3"/>
  <c r="AF31" i="3"/>
  <c r="AM31" i="3" s="1"/>
  <c r="AE31" i="3"/>
  <c r="AL31" i="3" s="1"/>
  <c r="AD31" i="3"/>
  <c r="AK31" i="3" s="1"/>
  <c r="AC31" i="3"/>
  <c r="AJ31" i="3" s="1"/>
  <c r="AB31" i="3"/>
  <c r="AA31" i="3"/>
  <c r="AH31" i="3" s="1"/>
  <c r="AF30" i="3"/>
  <c r="AM30" i="3" s="1"/>
  <c r="AE30" i="3"/>
  <c r="AL30" i="3" s="1"/>
  <c r="AD30" i="3"/>
  <c r="AK30" i="3" s="1"/>
  <c r="AC30" i="3"/>
  <c r="AJ30" i="3" s="1"/>
  <c r="AB30" i="3"/>
  <c r="AI30" i="3" s="1"/>
  <c r="AA30" i="3"/>
  <c r="AH30" i="3" s="1"/>
  <c r="AF29" i="3"/>
  <c r="AM29" i="3" s="1"/>
  <c r="AE29" i="3"/>
  <c r="AL29" i="3" s="1"/>
  <c r="AD29" i="3"/>
  <c r="AK29" i="3" s="1"/>
  <c r="AC29" i="3"/>
  <c r="AJ29" i="3" s="1"/>
  <c r="AB29" i="3"/>
  <c r="AI29" i="3" s="1"/>
  <c r="AA29" i="3"/>
  <c r="AH29" i="3" s="1"/>
  <c r="AF28" i="3"/>
  <c r="AM28" i="3" s="1"/>
  <c r="AE28" i="3"/>
  <c r="AL28" i="3" s="1"/>
  <c r="AD28" i="3"/>
  <c r="AK28" i="3" s="1"/>
  <c r="AC28" i="3"/>
  <c r="AJ28" i="3" s="1"/>
  <c r="AB28" i="3"/>
  <c r="AI28" i="3" s="1"/>
  <c r="AA28" i="3"/>
  <c r="AH28" i="3" s="1"/>
  <c r="AI27" i="3"/>
  <c r="AF27" i="3"/>
  <c r="AM27" i="3" s="1"/>
  <c r="AE27" i="3"/>
  <c r="AL27" i="3" s="1"/>
  <c r="AD27" i="3"/>
  <c r="AK27" i="3" s="1"/>
  <c r="AC27" i="3"/>
  <c r="AJ27" i="3" s="1"/>
  <c r="AB27" i="3"/>
  <c r="AA27" i="3"/>
  <c r="AH27" i="3" s="1"/>
  <c r="AF26" i="3"/>
  <c r="AM26" i="3" s="1"/>
  <c r="AE26" i="3"/>
  <c r="AL26" i="3" s="1"/>
  <c r="AD26" i="3"/>
  <c r="AK26" i="3" s="1"/>
  <c r="AC26" i="3"/>
  <c r="AJ26" i="3" s="1"/>
  <c r="AB26" i="3"/>
  <c r="AI26" i="3" s="1"/>
  <c r="AA26" i="3"/>
  <c r="AH26" i="3" s="1"/>
  <c r="AF25" i="3"/>
  <c r="AM25" i="3" s="1"/>
  <c r="AE25" i="3"/>
  <c r="AL25" i="3" s="1"/>
  <c r="AD25" i="3"/>
  <c r="AK25" i="3" s="1"/>
  <c r="AC25" i="3"/>
  <c r="AJ25" i="3" s="1"/>
  <c r="AB25" i="3"/>
  <c r="AI25" i="3" s="1"/>
  <c r="AA25" i="3"/>
  <c r="AH25" i="3" s="1"/>
  <c r="AF24" i="3"/>
  <c r="AM24" i="3" s="1"/>
  <c r="AE24" i="3"/>
  <c r="AL24" i="3" s="1"/>
  <c r="AD24" i="3"/>
  <c r="AK24" i="3" s="1"/>
  <c r="AC24" i="3"/>
  <c r="AJ24" i="3" s="1"/>
  <c r="AB24" i="3"/>
  <c r="AI24" i="3" s="1"/>
  <c r="AA24" i="3"/>
  <c r="AH24" i="3" s="1"/>
  <c r="AL23" i="3"/>
  <c r="AF23" i="3"/>
  <c r="AM23" i="3" s="1"/>
  <c r="AE23" i="3"/>
  <c r="AD23" i="3"/>
  <c r="AK23" i="3" s="1"/>
  <c r="AC23" i="3"/>
  <c r="AJ23" i="3" s="1"/>
  <c r="AB23" i="3"/>
  <c r="AI23" i="3" s="1"/>
  <c r="AA23" i="3"/>
  <c r="AH23" i="3" s="1"/>
  <c r="AF22" i="3"/>
  <c r="AM22" i="3" s="1"/>
  <c r="AE22" i="3"/>
  <c r="AL22" i="3" s="1"/>
  <c r="AD22" i="3"/>
  <c r="AK22" i="3" s="1"/>
  <c r="AC22" i="3"/>
  <c r="AJ22" i="3" s="1"/>
  <c r="AB22" i="3"/>
  <c r="AI22" i="3" s="1"/>
  <c r="AA22" i="3"/>
  <c r="AH22" i="3" s="1"/>
  <c r="AL21" i="3"/>
  <c r="AF21" i="3"/>
  <c r="AM21" i="3" s="1"/>
  <c r="AE21" i="3"/>
  <c r="AD21" i="3"/>
  <c r="AK21" i="3" s="1"/>
  <c r="AC21" i="3"/>
  <c r="AJ21" i="3" s="1"/>
  <c r="AB21" i="3"/>
  <c r="AI21" i="3" s="1"/>
  <c r="AA21" i="3"/>
  <c r="AH21" i="3" s="1"/>
  <c r="AF20" i="3"/>
  <c r="AM20" i="3" s="1"/>
  <c r="AE20" i="3"/>
  <c r="AL20" i="3" s="1"/>
  <c r="AD20" i="3"/>
  <c r="AK20" i="3" s="1"/>
  <c r="AC20" i="3"/>
  <c r="AJ20" i="3" s="1"/>
  <c r="AB20" i="3"/>
  <c r="AI20" i="3" s="1"/>
  <c r="AA20" i="3"/>
  <c r="AH20" i="3" s="1"/>
  <c r="AF19" i="3"/>
  <c r="AM19" i="3" s="1"/>
  <c r="AE19" i="3"/>
  <c r="AL19" i="3" s="1"/>
  <c r="AD19" i="3"/>
  <c r="AK19" i="3" s="1"/>
  <c r="AC19" i="3"/>
  <c r="AJ19" i="3" s="1"/>
  <c r="AB19" i="3"/>
  <c r="AI19" i="3" s="1"/>
  <c r="AA19" i="3"/>
  <c r="AH19" i="3" s="1"/>
  <c r="AF18" i="3"/>
  <c r="AM18" i="3" s="1"/>
  <c r="AE18" i="3"/>
  <c r="AL18" i="3" s="1"/>
  <c r="AD18" i="3"/>
  <c r="AK18" i="3" s="1"/>
  <c r="AC18" i="3"/>
  <c r="AJ18" i="3" s="1"/>
  <c r="AB18" i="3"/>
  <c r="AI18" i="3" s="1"/>
  <c r="AA18" i="3"/>
  <c r="AH18" i="3" s="1"/>
  <c r="AF17" i="3"/>
  <c r="AM17" i="3" s="1"/>
  <c r="AE17" i="3"/>
  <c r="AL17" i="3" s="1"/>
  <c r="AD17" i="3"/>
  <c r="AK17" i="3" s="1"/>
  <c r="AC17" i="3"/>
  <c r="AJ17" i="3" s="1"/>
  <c r="AB17" i="3"/>
  <c r="AI17" i="3" s="1"/>
  <c r="AA17" i="3"/>
  <c r="AH17" i="3" s="1"/>
  <c r="AF16" i="3"/>
  <c r="AM16" i="3" s="1"/>
  <c r="AE16" i="3"/>
  <c r="AL16" i="3" s="1"/>
  <c r="AD16" i="3"/>
  <c r="AK16" i="3" s="1"/>
  <c r="AC16" i="3"/>
  <c r="AJ16" i="3" s="1"/>
  <c r="AB16" i="3"/>
  <c r="AI16" i="3" s="1"/>
  <c r="AA16" i="3"/>
  <c r="AH16" i="3" s="1"/>
  <c r="AF15" i="3"/>
  <c r="AM15" i="3" s="1"/>
  <c r="AE15" i="3"/>
  <c r="AL15" i="3" s="1"/>
  <c r="AD15" i="3"/>
  <c r="AK15" i="3" s="1"/>
  <c r="AC15" i="3"/>
  <c r="AJ15" i="3" s="1"/>
  <c r="AB15" i="3"/>
  <c r="AI15" i="3" s="1"/>
  <c r="AA15" i="3"/>
  <c r="AH15" i="3" s="1"/>
  <c r="AH14" i="3"/>
  <c r="AF14" i="3"/>
  <c r="AM14" i="3" s="1"/>
  <c r="AE14" i="3"/>
  <c r="AL14" i="3" s="1"/>
  <c r="AD14" i="3"/>
  <c r="AK14" i="3" s="1"/>
  <c r="AC14" i="3"/>
  <c r="AJ14" i="3" s="1"/>
  <c r="AB14" i="3"/>
  <c r="AI14" i="3" s="1"/>
  <c r="AA14" i="3"/>
  <c r="AF13" i="3"/>
  <c r="AM13" i="3" s="1"/>
  <c r="AE13" i="3"/>
  <c r="AL13" i="3" s="1"/>
  <c r="AD13" i="3"/>
  <c r="AK13" i="3" s="1"/>
  <c r="AC13" i="3"/>
  <c r="AJ13" i="3" s="1"/>
  <c r="AB13" i="3"/>
  <c r="AI13" i="3" s="1"/>
  <c r="AA13" i="3"/>
  <c r="AH13" i="3" s="1"/>
  <c r="AF12" i="3"/>
  <c r="AM12" i="3" s="1"/>
  <c r="AE12" i="3"/>
  <c r="AL12" i="3" s="1"/>
  <c r="AD12" i="3"/>
  <c r="AK12" i="3" s="1"/>
  <c r="AC12" i="3"/>
  <c r="AJ12" i="3" s="1"/>
  <c r="AB12" i="3"/>
  <c r="AI12" i="3" s="1"/>
  <c r="AA12" i="3"/>
  <c r="AH12" i="3" s="1"/>
  <c r="AF11" i="3"/>
  <c r="AM11" i="3" s="1"/>
  <c r="AE11" i="3"/>
  <c r="AL11" i="3" s="1"/>
  <c r="AD11" i="3"/>
  <c r="AK11" i="3" s="1"/>
  <c r="AC11" i="3"/>
  <c r="AJ11" i="3" s="1"/>
  <c r="AB11" i="3"/>
  <c r="AI11" i="3" s="1"/>
  <c r="AA11" i="3"/>
  <c r="AH11" i="3" s="1"/>
  <c r="AF10" i="3"/>
  <c r="AM10" i="3" s="1"/>
  <c r="AE10" i="3"/>
  <c r="AL10" i="3" s="1"/>
  <c r="AD10" i="3"/>
  <c r="AK10" i="3" s="1"/>
  <c r="AC10" i="3"/>
  <c r="AJ10" i="3" s="1"/>
  <c r="AB10" i="3"/>
  <c r="AI10" i="3" s="1"/>
  <c r="AA10" i="3"/>
  <c r="AH10" i="3" s="1"/>
  <c r="AF9" i="3"/>
  <c r="AM9" i="3" s="1"/>
  <c r="AE9" i="3"/>
  <c r="AL9" i="3" s="1"/>
  <c r="AD9" i="3"/>
  <c r="AK9" i="3" s="1"/>
  <c r="AC9" i="3"/>
  <c r="AJ9" i="3" s="1"/>
  <c r="AB9" i="3"/>
  <c r="AI9" i="3" s="1"/>
  <c r="AA9" i="3"/>
  <c r="AH9" i="3" s="1"/>
  <c r="DX16" i="1"/>
  <c r="DL107" i="4"/>
  <c r="DS107" i="4" s="1"/>
  <c r="DK107" i="4"/>
  <c r="DR107" i="4" s="1"/>
  <c r="DJ107" i="4"/>
  <c r="DQ107" i="4" s="1"/>
  <c r="DI107" i="4"/>
  <c r="DP107" i="4" s="1"/>
  <c r="DH107" i="4"/>
  <c r="DO107" i="4" s="1"/>
  <c r="DG107" i="4"/>
  <c r="DN107" i="4" s="1"/>
  <c r="DL106" i="4"/>
  <c r="DS106" i="4" s="1"/>
  <c r="DK106" i="4"/>
  <c r="DR106" i="4" s="1"/>
  <c r="DJ106" i="4"/>
  <c r="DQ106" i="4" s="1"/>
  <c r="DI106" i="4"/>
  <c r="DP106" i="4" s="1"/>
  <c r="DH106" i="4"/>
  <c r="DO106" i="4" s="1"/>
  <c r="DG106" i="4"/>
  <c r="DN106" i="4" s="1"/>
  <c r="DL105" i="4"/>
  <c r="DS105" i="4" s="1"/>
  <c r="DK105" i="4"/>
  <c r="DR105" i="4" s="1"/>
  <c r="DJ105" i="4"/>
  <c r="DQ105" i="4" s="1"/>
  <c r="DI105" i="4"/>
  <c r="DP105" i="4" s="1"/>
  <c r="DH105" i="4"/>
  <c r="DO105" i="4" s="1"/>
  <c r="DG105" i="4"/>
  <c r="DN105" i="4" s="1"/>
  <c r="DL104" i="4"/>
  <c r="DS104" i="4" s="1"/>
  <c r="DK104" i="4"/>
  <c r="DR104" i="4" s="1"/>
  <c r="DJ104" i="4"/>
  <c r="DQ104" i="4" s="1"/>
  <c r="DI104" i="4"/>
  <c r="DP104" i="4" s="1"/>
  <c r="DH104" i="4"/>
  <c r="DO104" i="4" s="1"/>
  <c r="DG104" i="4"/>
  <c r="DN104" i="4" s="1"/>
  <c r="DL103" i="4"/>
  <c r="DS103" i="4" s="1"/>
  <c r="DK103" i="4"/>
  <c r="DR103" i="4" s="1"/>
  <c r="DJ103" i="4"/>
  <c r="DQ103" i="4" s="1"/>
  <c r="DI103" i="4"/>
  <c r="DP103" i="4" s="1"/>
  <c r="DH103" i="4"/>
  <c r="DO103" i="4" s="1"/>
  <c r="DG103" i="4"/>
  <c r="DN103" i="4" s="1"/>
  <c r="DL102" i="4"/>
  <c r="DS102" i="4" s="1"/>
  <c r="DK102" i="4"/>
  <c r="DR102" i="4" s="1"/>
  <c r="DJ102" i="4"/>
  <c r="DQ102" i="4" s="1"/>
  <c r="DI102" i="4"/>
  <c r="DP102" i="4" s="1"/>
  <c r="DH102" i="4"/>
  <c r="DO102" i="4" s="1"/>
  <c r="DG102" i="4"/>
  <c r="DN102" i="4" s="1"/>
  <c r="DL101" i="4"/>
  <c r="DS101" i="4" s="1"/>
  <c r="DK101" i="4"/>
  <c r="DR101" i="4" s="1"/>
  <c r="DJ101" i="4"/>
  <c r="DQ101" i="4" s="1"/>
  <c r="DI101" i="4"/>
  <c r="DP101" i="4" s="1"/>
  <c r="DH101" i="4"/>
  <c r="DO101" i="4" s="1"/>
  <c r="DG101" i="4"/>
  <c r="DN101" i="4" s="1"/>
  <c r="DL100" i="4"/>
  <c r="DS100" i="4" s="1"/>
  <c r="DK100" i="4"/>
  <c r="DR100" i="4" s="1"/>
  <c r="DJ100" i="4"/>
  <c r="DQ100" i="4" s="1"/>
  <c r="DI100" i="4"/>
  <c r="DP100" i="4" s="1"/>
  <c r="DH100" i="4"/>
  <c r="DO100" i="4" s="1"/>
  <c r="DG100" i="4"/>
  <c r="DN100" i="4" s="1"/>
  <c r="DL99" i="4"/>
  <c r="DS99" i="4" s="1"/>
  <c r="DK99" i="4"/>
  <c r="DR99" i="4" s="1"/>
  <c r="DJ99" i="4"/>
  <c r="DQ99" i="4" s="1"/>
  <c r="DI99" i="4"/>
  <c r="DP99" i="4" s="1"/>
  <c r="DH99" i="4"/>
  <c r="DO99" i="4" s="1"/>
  <c r="DG99" i="4"/>
  <c r="DN99" i="4" s="1"/>
  <c r="DL98" i="4"/>
  <c r="DS98" i="4" s="1"/>
  <c r="DK98" i="4"/>
  <c r="DR98" i="4" s="1"/>
  <c r="DJ98" i="4"/>
  <c r="DQ98" i="4" s="1"/>
  <c r="DI98" i="4"/>
  <c r="DP98" i="4" s="1"/>
  <c r="DH98" i="4"/>
  <c r="DO98" i="4" s="1"/>
  <c r="DG98" i="4"/>
  <c r="DN98" i="4" s="1"/>
  <c r="DL97" i="4"/>
  <c r="DS97" i="4" s="1"/>
  <c r="DK97" i="4"/>
  <c r="DR97" i="4" s="1"/>
  <c r="DJ97" i="4"/>
  <c r="DQ97" i="4" s="1"/>
  <c r="DI97" i="4"/>
  <c r="DP97" i="4" s="1"/>
  <c r="DH97" i="4"/>
  <c r="DO97" i="4" s="1"/>
  <c r="DG97" i="4"/>
  <c r="DN97" i="4" s="1"/>
  <c r="DL96" i="4"/>
  <c r="DS96" i="4" s="1"/>
  <c r="DK96" i="4"/>
  <c r="DR96" i="4" s="1"/>
  <c r="DJ96" i="4"/>
  <c r="DQ96" i="4" s="1"/>
  <c r="DI96" i="4"/>
  <c r="DP96" i="4" s="1"/>
  <c r="DH96" i="4"/>
  <c r="DO96" i="4" s="1"/>
  <c r="DG96" i="4"/>
  <c r="DN96" i="4" s="1"/>
  <c r="DL95" i="4"/>
  <c r="DS95" i="4" s="1"/>
  <c r="DK95" i="4"/>
  <c r="DR95" i="4" s="1"/>
  <c r="DJ95" i="4"/>
  <c r="DQ95" i="4" s="1"/>
  <c r="DI95" i="4"/>
  <c r="DP95" i="4" s="1"/>
  <c r="DH95" i="4"/>
  <c r="DO95" i="4" s="1"/>
  <c r="DG95" i="4"/>
  <c r="DN95" i="4" s="1"/>
  <c r="DL94" i="4"/>
  <c r="DS94" i="4" s="1"/>
  <c r="DK94" i="4"/>
  <c r="DR94" i="4" s="1"/>
  <c r="DJ94" i="4"/>
  <c r="DQ94" i="4" s="1"/>
  <c r="DI94" i="4"/>
  <c r="DP94" i="4" s="1"/>
  <c r="DH94" i="4"/>
  <c r="DO94" i="4" s="1"/>
  <c r="DG94" i="4"/>
  <c r="DN94" i="4" s="1"/>
  <c r="DL93" i="4"/>
  <c r="DS93" i="4" s="1"/>
  <c r="DK93" i="4"/>
  <c r="DR93" i="4" s="1"/>
  <c r="DJ93" i="4"/>
  <c r="DQ93" i="4" s="1"/>
  <c r="DI93" i="4"/>
  <c r="DP93" i="4" s="1"/>
  <c r="DH93" i="4"/>
  <c r="DO93" i="4" s="1"/>
  <c r="DG93" i="4"/>
  <c r="DN93" i="4" s="1"/>
  <c r="DL92" i="4"/>
  <c r="DS92" i="4" s="1"/>
  <c r="DK92" i="4"/>
  <c r="DR92" i="4" s="1"/>
  <c r="DJ92" i="4"/>
  <c r="DQ92" i="4" s="1"/>
  <c r="DI92" i="4"/>
  <c r="DP92" i="4" s="1"/>
  <c r="DH92" i="4"/>
  <c r="DO92" i="4" s="1"/>
  <c r="DG92" i="4"/>
  <c r="DN92" i="4" s="1"/>
  <c r="DL91" i="4"/>
  <c r="DS91" i="4" s="1"/>
  <c r="DK91" i="4"/>
  <c r="DR91" i="4" s="1"/>
  <c r="DJ91" i="4"/>
  <c r="DQ91" i="4" s="1"/>
  <c r="DI91" i="4"/>
  <c r="DP91" i="4" s="1"/>
  <c r="DH91" i="4"/>
  <c r="DO91" i="4" s="1"/>
  <c r="DG91" i="4"/>
  <c r="DN91" i="4" s="1"/>
  <c r="DL90" i="4"/>
  <c r="DS90" i="4" s="1"/>
  <c r="DK90" i="4"/>
  <c r="DR90" i="4" s="1"/>
  <c r="DJ90" i="4"/>
  <c r="DQ90" i="4" s="1"/>
  <c r="DI90" i="4"/>
  <c r="DP90" i="4" s="1"/>
  <c r="DH90" i="4"/>
  <c r="DO90" i="4" s="1"/>
  <c r="DG90" i="4"/>
  <c r="DN90" i="4" s="1"/>
  <c r="DL89" i="4"/>
  <c r="DS89" i="4" s="1"/>
  <c r="DK89" i="4"/>
  <c r="DR89" i="4" s="1"/>
  <c r="DJ89" i="4"/>
  <c r="DQ89" i="4" s="1"/>
  <c r="DI89" i="4"/>
  <c r="DP89" i="4" s="1"/>
  <c r="DH89" i="4"/>
  <c r="DO89" i="4" s="1"/>
  <c r="DG89" i="4"/>
  <c r="DN89" i="4" s="1"/>
  <c r="DL88" i="4"/>
  <c r="DS88" i="4" s="1"/>
  <c r="DK88" i="4"/>
  <c r="DR88" i="4" s="1"/>
  <c r="DJ88" i="4"/>
  <c r="DQ88" i="4" s="1"/>
  <c r="DI88" i="4"/>
  <c r="DP88" i="4" s="1"/>
  <c r="DH88" i="4"/>
  <c r="DO88" i="4" s="1"/>
  <c r="DG88" i="4"/>
  <c r="DN88" i="4" s="1"/>
  <c r="DL87" i="4"/>
  <c r="DS87" i="4" s="1"/>
  <c r="DK87" i="4"/>
  <c r="DR87" i="4" s="1"/>
  <c r="DJ87" i="4"/>
  <c r="DQ87" i="4" s="1"/>
  <c r="DI87" i="4"/>
  <c r="DP87" i="4" s="1"/>
  <c r="DH87" i="4"/>
  <c r="DO87" i="4" s="1"/>
  <c r="DG87" i="4"/>
  <c r="DN87" i="4" s="1"/>
  <c r="DL86" i="4"/>
  <c r="DS86" i="4" s="1"/>
  <c r="DK86" i="4"/>
  <c r="DR86" i="4" s="1"/>
  <c r="DJ86" i="4"/>
  <c r="DQ86" i="4" s="1"/>
  <c r="DI86" i="4"/>
  <c r="DP86" i="4" s="1"/>
  <c r="DH86" i="4"/>
  <c r="DO86" i="4" s="1"/>
  <c r="DG86" i="4"/>
  <c r="DN86" i="4" s="1"/>
  <c r="DL85" i="4"/>
  <c r="DS85" i="4" s="1"/>
  <c r="DK85" i="4"/>
  <c r="DR85" i="4" s="1"/>
  <c r="DJ85" i="4"/>
  <c r="DQ85" i="4" s="1"/>
  <c r="DI85" i="4"/>
  <c r="DP85" i="4" s="1"/>
  <c r="DH85" i="4"/>
  <c r="DO85" i="4" s="1"/>
  <c r="DG85" i="4"/>
  <c r="DN85" i="4" s="1"/>
  <c r="DL84" i="4"/>
  <c r="DS84" i="4" s="1"/>
  <c r="DK84" i="4"/>
  <c r="DR84" i="4" s="1"/>
  <c r="DJ84" i="4"/>
  <c r="DQ84" i="4" s="1"/>
  <c r="DI84" i="4"/>
  <c r="DP84" i="4" s="1"/>
  <c r="DH84" i="4"/>
  <c r="DO84" i="4" s="1"/>
  <c r="DG84" i="4"/>
  <c r="DN84" i="4" s="1"/>
  <c r="DL83" i="4"/>
  <c r="DS83" i="4" s="1"/>
  <c r="DK83" i="4"/>
  <c r="DR83" i="4" s="1"/>
  <c r="DJ83" i="4"/>
  <c r="DQ83" i="4" s="1"/>
  <c r="DI83" i="4"/>
  <c r="DP83" i="4" s="1"/>
  <c r="DH83" i="4"/>
  <c r="DO83" i="4" s="1"/>
  <c r="DG83" i="4"/>
  <c r="DN83" i="4" s="1"/>
  <c r="DL82" i="4"/>
  <c r="DS82" i="4" s="1"/>
  <c r="DK82" i="4"/>
  <c r="DR82" i="4" s="1"/>
  <c r="DJ82" i="4"/>
  <c r="DQ82" i="4" s="1"/>
  <c r="DI82" i="4"/>
  <c r="DP82" i="4" s="1"/>
  <c r="DH82" i="4"/>
  <c r="DO82" i="4" s="1"/>
  <c r="DG82" i="4"/>
  <c r="DN82" i="4" s="1"/>
  <c r="DL81" i="4"/>
  <c r="DS81" i="4" s="1"/>
  <c r="DK81" i="4"/>
  <c r="DR81" i="4" s="1"/>
  <c r="DJ81" i="4"/>
  <c r="DQ81" i="4" s="1"/>
  <c r="DI81" i="4"/>
  <c r="DP81" i="4" s="1"/>
  <c r="DH81" i="4"/>
  <c r="DO81" i="4" s="1"/>
  <c r="DG81" i="4"/>
  <c r="DN81" i="4" s="1"/>
  <c r="DL80" i="4"/>
  <c r="DS80" i="4" s="1"/>
  <c r="DK80" i="4"/>
  <c r="DR80" i="4" s="1"/>
  <c r="DJ80" i="4"/>
  <c r="DQ80" i="4" s="1"/>
  <c r="DI80" i="4"/>
  <c r="DP80" i="4" s="1"/>
  <c r="DH80" i="4"/>
  <c r="DO80" i="4" s="1"/>
  <c r="DG80" i="4"/>
  <c r="DN80" i="4" s="1"/>
  <c r="DL79" i="4"/>
  <c r="DS79" i="4" s="1"/>
  <c r="DK79" i="4"/>
  <c r="DR79" i="4" s="1"/>
  <c r="DJ79" i="4"/>
  <c r="DQ79" i="4" s="1"/>
  <c r="DI79" i="4"/>
  <c r="DP79" i="4" s="1"/>
  <c r="DH79" i="4"/>
  <c r="DO79" i="4" s="1"/>
  <c r="DG79" i="4"/>
  <c r="DN79" i="4" s="1"/>
  <c r="DL78" i="4"/>
  <c r="DS78" i="4" s="1"/>
  <c r="DK78" i="4"/>
  <c r="DR78" i="4" s="1"/>
  <c r="DJ78" i="4"/>
  <c r="DQ78" i="4" s="1"/>
  <c r="DI78" i="4"/>
  <c r="DP78" i="4" s="1"/>
  <c r="DH78" i="4"/>
  <c r="DO78" i="4" s="1"/>
  <c r="DG78" i="4"/>
  <c r="DN78" i="4" s="1"/>
  <c r="DL77" i="4"/>
  <c r="DS77" i="4" s="1"/>
  <c r="DK77" i="4"/>
  <c r="DR77" i="4" s="1"/>
  <c r="DJ77" i="4"/>
  <c r="DQ77" i="4" s="1"/>
  <c r="DI77" i="4"/>
  <c r="DP77" i="4" s="1"/>
  <c r="DH77" i="4"/>
  <c r="DO77" i="4" s="1"/>
  <c r="DG77" i="4"/>
  <c r="DN77" i="4" s="1"/>
  <c r="DL76" i="4"/>
  <c r="DS76" i="4" s="1"/>
  <c r="DK76" i="4"/>
  <c r="DR76" i="4" s="1"/>
  <c r="DJ76" i="4"/>
  <c r="DQ76" i="4" s="1"/>
  <c r="DI76" i="4"/>
  <c r="DP76" i="4" s="1"/>
  <c r="DH76" i="4"/>
  <c r="DO76" i="4" s="1"/>
  <c r="DG76" i="4"/>
  <c r="DN76" i="4" s="1"/>
  <c r="DL75" i="4"/>
  <c r="DS75" i="4" s="1"/>
  <c r="DK75" i="4"/>
  <c r="DR75" i="4" s="1"/>
  <c r="DJ75" i="4"/>
  <c r="DQ75" i="4" s="1"/>
  <c r="DI75" i="4"/>
  <c r="DP75" i="4" s="1"/>
  <c r="DH75" i="4"/>
  <c r="DO75" i="4" s="1"/>
  <c r="DG75" i="4"/>
  <c r="DN75" i="4" s="1"/>
  <c r="DL74" i="4"/>
  <c r="DS74" i="4" s="1"/>
  <c r="DK74" i="4"/>
  <c r="DR74" i="4" s="1"/>
  <c r="DJ74" i="4"/>
  <c r="DQ74" i="4" s="1"/>
  <c r="DI74" i="4"/>
  <c r="DP74" i="4" s="1"/>
  <c r="DH74" i="4"/>
  <c r="DO74" i="4" s="1"/>
  <c r="DG74" i="4"/>
  <c r="DN74" i="4" s="1"/>
  <c r="DL73" i="4"/>
  <c r="DS73" i="4" s="1"/>
  <c r="DK73" i="4"/>
  <c r="DR73" i="4" s="1"/>
  <c r="DJ73" i="4"/>
  <c r="DQ73" i="4" s="1"/>
  <c r="DI73" i="4"/>
  <c r="DP73" i="4" s="1"/>
  <c r="DH73" i="4"/>
  <c r="DO73" i="4" s="1"/>
  <c r="DG73" i="4"/>
  <c r="DN73" i="4" s="1"/>
  <c r="DL72" i="4"/>
  <c r="DS72" i="4" s="1"/>
  <c r="DK72" i="4"/>
  <c r="DR72" i="4" s="1"/>
  <c r="DJ72" i="4"/>
  <c r="DQ72" i="4" s="1"/>
  <c r="DI72" i="4"/>
  <c r="DP72" i="4" s="1"/>
  <c r="DH72" i="4"/>
  <c r="DO72" i="4" s="1"/>
  <c r="DG72" i="4"/>
  <c r="DN72" i="4" s="1"/>
  <c r="DL71" i="4"/>
  <c r="DS71" i="4" s="1"/>
  <c r="DK71" i="4"/>
  <c r="DR71" i="4" s="1"/>
  <c r="DJ71" i="4"/>
  <c r="DQ71" i="4" s="1"/>
  <c r="DI71" i="4"/>
  <c r="DP71" i="4" s="1"/>
  <c r="DH71" i="4"/>
  <c r="DO71" i="4" s="1"/>
  <c r="DG71" i="4"/>
  <c r="DN71" i="4" s="1"/>
  <c r="DL70" i="4"/>
  <c r="DS70" i="4" s="1"/>
  <c r="DK70" i="4"/>
  <c r="DR70" i="4" s="1"/>
  <c r="DJ70" i="4"/>
  <c r="DQ70" i="4" s="1"/>
  <c r="DI70" i="4"/>
  <c r="DP70" i="4" s="1"/>
  <c r="DH70" i="4"/>
  <c r="DO70" i="4" s="1"/>
  <c r="DG70" i="4"/>
  <c r="DN70" i="4" s="1"/>
  <c r="DL69" i="4"/>
  <c r="DS69" i="4" s="1"/>
  <c r="DK69" i="4"/>
  <c r="DR69" i="4" s="1"/>
  <c r="DJ69" i="4"/>
  <c r="DQ69" i="4" s="1"/>
  <c r="DI69" i="4"/>
  <c r="DP69" i="4" s="1"/>
  <c r="DH69" i="4"/>
  <c r="DO69" i="4" s="1"/>
  <c r="DG69" i="4"/>
  <c r="DN69" i="4" s="1"/>
  <c r="DL68" i="4"/>
  <c r="DS68" i="4" s="1"/>
  <c r="DK68" i="4"/>
  <c r="DR68" i="4" s="1"/>
  <c r="DJ68" i="4"/>
  <c r="DQ68" i="4" s="1"/>
  <c r="DI68" i="4"/>
  <c r="DP68" i="4" s="1"/>
  <c r="DH68" i="4"/>
  <c r="DO68" i="4" s="1"/>
  <c r="DG68" i="4"/>
  <c r="DN68" i="4" s="1"/>
  <c r="DL67" i="4"/>
  <c r="DS67" i="4" s="1"/>
  <c r="DK67" i="4"/>
  <c r="DR67" i="4" s="1"/>
  <c r="DJ67" i="4"/>
  <c r="DQ67" i="4" s="1"/>
  <c r="DI67" i="4"/>
  <c r="DP67" i="4" s="1"/>
  <c r="DH67" i="4"/>
  <c r="DO67" i="4" s="1"/>
  <c r="DG67" i="4"/>
  <c r="DN67" i="4" s="1"/>
  <c r="DL66" i="4"/>
  <c r="DS66" i="4" s="1"/>
  <c r="DK66" i="4"/>
  <c r="DR66" i="4" s="1"/>
  <c r="DJ66" i="4"/>
  <c r="DQ66" i="4" s="1"/>
  <c r="DI66" i="4"/>
  <c r="DP66" i="4" s="1"/>
  <c r="DH66" i="4"/>
  <c r="DO66" i="4" s="1"/>
  <c r="DG66" i="4"/>
  <c r="DN66" i="4" s="1"/>
  <c r="DL65" i="4"/>
  <c r="DS65" i="4" s="1"/>
  <c r="DK65" i="4"/>
  <c r="DR65" i="4" s="1"/>
  <c r="DJ65" i="4"/>
  <c r="DQ65" i="4" s="1"/>
  <c r="DI65" i="4"/>
  <c r="DP65" i="4" s="1"/>
  <c r="DH65" i="4"/>
  <c r="DO65" i="4" s="1"/>
  <c r="DG65" i="4"/>
  <c r="DN65" i="4" s="1"/>
  <c r="DL64" i="4"/>
  <c r="DS64" i="4" s="1"/>
  <c r="DK64" i="4"/>
  <c r="DR64" i="4" s="1"/>
  <c r="DJ64" i="4"/>
  <c r="DQ64" i="4" s="1"/>
  <c r="DI64" i="4"/>
  <c r="DP64" i="4" s="1"/>
  <c r="DH64" i="4"/>
  <c r="DO64" i="4" s="1"/>
  <c r="DG64" i="4"/>
  <c r="DN64" i="4" s="1"/>
  <c r="DL63" i="4"/>
  <c r="DS63" i="4" s="1"/>
  <c r="DK63" i="4"/>
  <c r="DR63" i="4" s="1"/>
  <c r="DJ63" i="4"/>
  <c r="DQ63" i="4" s="1"/>
  <c r="DI63" i="4"/>
  <c r="DP63" i="4" s="1"/>
  <c r="DH63" i="4"/>
  <c r="DO63" i="4" s="1"/>
  <c r="DG63" i="4"/>
  <c r="DN63" i="4" s="1"/>
  <c r="DL62" i="4"/>
  <c r="DS62" i="4" s="1"/>
  <c r="DK62" i="4"/>
  <c r="DR62" i="4" s="1"/>
  <c r="DJ62" i="4"/>
  <c r="DQ62" i="4" s="1"/>
  <c r="DI62" i="4"/>
  <c r="DP62" i="4" s="1"/>
  <c r="DH62" i="4"/>
  <c r="DO62" i="4" s="1"/>
  <c r="DG62" i="4"/>
  <c r="DN62" i="4" s="1"/>
  <c r="DL61" i="4"/>
  <c r="DS61" i="4" s="1"/>
  <c r="DK61" i="4"/>
  <c r="DR61" i="4" s="1"/>
  <c r="DJ61" i="4"/>
  <c r="DQ61" i="4" s="1"/>
  <c r="DI61" i="4"/>
  <c r="DP61" i="4" s="1"/>
  <c r="DH61" i="4"/>
  <c r="DO61" i="4" s="1"/>
  <c r="DG61" i="4"/>
  <c r="DN61" i="4" s="1"/>
  <c r="DL60" i="4"/>
  <c r="DS60" i="4" s="1"/>
  <c r="DK60" i="4"/>
  <c r="DR60" i="4" s="1"/>
  <c r="DJ60" i="4"/>
  <c r="DQ60" i="4" s="1"/>
  <c r="DI60" i="4"/>
  <c r="DP60" i="4" s="1"/>
  <c r="DH60" i="4"/>
  <c r="DO60" i="4" s="1"/>
  <c r="DG60" i="4"/>
  <c r="DN60" i="4" s="1"/>
  <c r="DL59" i="4"/>
  <c r="DS59" i="4" s="1"/>
  <c r="DK59" i="4"/>
  <c r="DR59" i="4" s="1"/>
  <c r="DJ59" i="4"/>
  <c r="DQ59" i="4" s="1"/>
  <c r="DI59" i="4"/>
  <c r="DP59" i="4" s="1"/>
  <c r="DH59" i="4"/>
  <c r="DO59" i="4" s="1"/>
  <c r="DG59" i="4"/>
  <c r="DN59" i="4" s="1"/>
  <c r="DL58" i="4"/>
  <c r="DS58" i="4" s="1"/>
  <c r="DK58" i="4"/>
  <c r="DR58" i="4" s="1"/>
  <c r="DJ58" i="4"/>
  <c r="DQ58" i="4" s="1"/>
  <c r="DI58" i="4"/>
  <c r="DP58" i="4" s="1"/>
  <c r="DH58" i="4"/>
  <c r="DO58" i="4" s="1"/>
  <c r="DG58" i="4"/>
  <c r="DN58" i="4" s="1"/>
  <c r="DL57" i="4"/>
  <c r="DS57" i="4" s="1"/>
  <c r="DK57" i="4"/>
  <c r="DR57" i="4" s="1"/>
  <c r="DJ57" i="4"/>
  <c r="DQ57" i="4" s="1"/>
  <c r="DI57" i="4"/>
  <c r="DP57" i="4" s="1"/>
  <c r="DH57" i="4"/>
  <c r="DO57" i="4" s="1"/>
  <c r="DG57" i="4"/>
  <c r="DN57" i="4" s="1"/>
  <c r="DL56" i="4"/>
  <c r="DS56" i="4" s="1"/>
  <c r="DK56" i="4"/>
  <c r="DR56" i="4" s="1"/>
  <c r="DJ56" i="4"/>
  <c r="DQ56" i="4" s="1"/>
  <c r="DI56" i="4"/>
  <c r="DP56" i="4" s="1"/>
  <c r="DH56" i="4"/>
  <c r="DO56" i="4" s="1"/>
  <c r="DG56" i="4"/>
  <c r="DN56" i="4" s="1"/>
  <c r="DL55" i="4"/>
  <c r="DS55" i="4" s="1"/>
  <c r="DK55" i="4"/>
  <c r="DR55" i="4" s="1"/>
  <c r="DJ55" i="4"/>
  <c r="DQ55" i="4" s="1"/>
  <c r="DI55" i="4"/>
  <c r="DP55" i="4" s="1"/>
  <c r="DH55" i="4"/>
  <c r="DO55" i="4" s="1"/>
  <c r="DG55" i="4"/>
  <c r="DN55" i="4" s="1"/>
  <c r="DL54" i="4"/>
  <c r="DS54" i="4" s="1"/>
  <c r="DK54" i="4"/>
  <c r="DR54" i="4" s="1"/>
  <c r="DJ54" i="4"/>
  <c r="DQ54" i="4" s="1"/>
  <c r="DI54" i="4"/>
  <c r="DP54" i="4" s="1"/>
  <c r="DH54" i="4"/>
  <c r="DO54" i="4" s="1"/>
  <c r="DG54" i="4"/>
  <c r="DN54" i="4" s="1"/>
  <c r="DL53" i="4"/>
  <c r="DS53" i="4" s="1"/>
  <c r="DK53" i="4"/>
  <c r="DR53" i="4" s="1"/>
  <c r="DJ53" i="4"/>
  <c r="DQ53" i="4" s="1"/>
  <c r="DI53" i="4"/>
  <c r="DP53" i="4" s="1"/>
  <c r="DH53" i="4"/>
  <c r="DO53" i="4" s="1"/>
  <c r="DG53" i="4"/>
  <c r="DN53" i="4" s="1"/>
  <c r="DL52" i="4"/>
  <c r="DS52" i="4" s="1"/>
  <c r="DK52" i="4"/>
  <c r="DR52" i="4" s="1"/>
  <c r="DJ52" i="4"/>
  <c r="DQ52" i="4" s="1"/>
  <c r="DI52" i="4"/>
  <c r="DP52" i="4" s="1"/>
  <c r="DH52" i="4"/>
  <c r="DO52" i="4" s="1"/>
  <c r="DG52" i="4"/>
  <c r="DN52" i="4" s="1"/>
  <c r="DL51" i="4"/>
  <c r="DS51" i="4" s="1"/>
  <c r="DK51" i="4"/>
  <c r="DR51" i="4" s="1"/>
  <c r="DJ51" i="4"/>
  <c r="DQ51" i="4" s="1"/>
  <c r="DI51" i="4"/>
  <c r="DP51" i="4" s="1"/>
  <c r="DH51" i="4"/>
  <c r="DO51" i="4" s="1"/>
  <c r="DG51" i="4"/>
  <c r="DN51" i="4" s="1"/>
  <c r="DL50" i="4"/>
  <c r="DS50" i="4" s="1"/>
  <c r="DK50" i="4"/>
  <c r="DR50" i="4" s="1"/>
  <c r="DJ50" i="4"/>
  <c r="DQ50" i="4" s="1"/>
  <c r="DI50" i="4"/>
  <c r="DP50" i="4" s="1"/>
  <c r="DH50" i="4"/>
  <c r="DO50" i="4" s="1"/>
  <c r="DG50" i="4"/>
  <c r="DN50" i="4" s="1"/>
  <c r="DL49" i="4"/>
  <c r="DS49" i="4" s="1"/>
  <c r="DK49" i="4"/>
  <c r="DR49" i="4" s="1"/>
  <c r="DJ49" i="4"/>
  <c r="DQ49" i="4" s="1"/>
  <c r="DI49" i="4"/>
  <c r="DP49" i="4" s="1"/>
  <c r="DH49" i="4"/>
  <c r="DO49" i="4" s="1"/>
  <c r="DG49" i="4"/>
  <c r="DN49" i="4" s="1"/>
  <c r="DL48" i="4"/>
  <c r="DS48" i="4" s="1"/>
  <c r="DK48" i="4"/>
  <c r="DR48" i="4" s="1"/>
  <c r="DJ48" i="4"/>
  <c r="DQ48" i="4" s="1"/>
  <c r="DI48" i="4"/>
  <c r="DP48" i="4" s="1"/>
  <c r="DH48" i="4"/>
  <c r="DO48" i="4" s="1"/>
  <c r="DG48" i="4"/>
  <c r="DN48" i="4" s="1"/>
  <c r="DL47" i="4"/>
  <c r="DS47" i="4" s="1"/>
  <c r="DK47" i="4"/>
  <c r="DR47" i="4" s="1"/>
  <c r="DJ47" i="4"/>
  <c r="DQ47" i="4" s="1"/>
  <c r="DI47" i="4"/>
  <c r="DP47" i="4" s="1"/>
  <c r="DH47" i="4"/>
  <c r="DO47" i="4" s="1"/>
  <c r="DG47" i="4"/>
  <c r="DN47" i="4" s="1"/>
  <c r="DL46" i="4"/>
  <c r="DS46" i="4" s="1"/>
  <c r="DK46" i="4"/>
  <c r="DR46" i="4" s="1"/>
  <c r="DJ46" i="4"/>
  <c r="DQ46" i="4" s="1"/>
  <c r="DI46" i="4"/>
  <c r="DP46" i="4" s="1"/>
  <c r="DH46" i="4"/>
  <c r="DO46" i="4" s="1"/>
  <c r="DG46" i="4"/>
  <c r="DN46" i="4" s="1"/>
  <c r="DL45" i="4"/>
  <c r="DS45" i="4" s="1"/>
  <c r="DK45" i="4"/>
  <c r="DR45" i="4" s="1"/>
  <c r="DJ45" i="4"/>
  <c r="DQ45" i="4" s="1"/>
  <c r="DI45" i="4"/>
  <c r="DP45" i="4" s="1"/>
  <c r="DH45" i="4"/>
  <c r="DO45" i="4" s="1"/>
  <c r="DG45" i="4"/>
  <c r="DN45" i="4" s="1"/>
  <c r="DL44" i="4"/>
  <c r="DS44" i="4" s="1"/>
  <c r="DK44" i="4"/>
  <c r="DR44" i="4" s="1"/>
  <c r="DJ44" i="4"/>
  <c r="DQ44" i="4" s="1"/>
  <c r="DI44" i="4"/>
  <c r="DP44" i="4" s="1"/>
  <c r="DH44" i="4"/>
  <c r="DO44" i="4" s="1"/>
  <c r="DG44" i="4"/>
  <c r="DN44" i="4" s="1"/>
  <c r="DL43" i="4"/>
  <c r="DS43" i="4" s="1"/>
  <c r="DK43" i="4"/>
  <c r="DR43" i="4" s="1"/>
  <c r="DJ43" i="4"/>
  <c r="DQ43" i="4" s="1"/>
  <c r="DI43" i="4"/>
  <c r="DP43" i="4" s="1"/>
  <c r="DH43" i="4"/>
  <c r="DO43" i="4" s="1"/>
  <c r="DG43" i="4"/>
  <c r="DN43" i="4" s="1"/>
  <c r="DL42" i="4"/>
  <c r="DS42" i="4" s="1"/>
  <c r="DK42" i="4"/>
  <c r="DR42" i="4" s="1"/>
  <c r="DJ42" i="4"/>
  <c r="DQ42" i="4" s="1"/>
  <c r="DI42" i="4"/>
  <c r="DP42" i="4" s="1"/>
  <c r="DH42" i="4"/>
  <c r="DO42" i="4" s="1"/>
  <c r="DG42" i="4"/>
  <c r="DN42" i="4" s="1"/>
  <c r="DL41" i="4"/>
  <c r="DS41" i="4" s="1"/>
  <c r="DK41" i="4"/>
  <c r="DR41" i="4" s="1"/>
  <c r="DJ41" i="4"/>
  <c r="DQ41" i="4" s="1"/>
  <c r="DI41" i="4"/>
  <c r="DP41" i="4" s="1"/>
  <c r="DH41" i="4"/>
  <c r="DO41" i="4" s="1"/>
  <c r="DG41" i="4"/>
  <c r="DN41" i="4" s="1"/>
  <c r="DL40" i="4"/>
  <c r="DS40" i="4" s="1"/>
  <c r="DK40" i="4"/>
  <c r="DR40" i="4" s="1"/>
  <c r="DJ40" i="4"/>
  <c r="DQ40" i="4" s="1"/>
  <c r="DI40" i="4"/>
  <c r="DP40" i="4" s="1"/>
  <c r="DH40" i="4"/>
  <c r="DO40" i="4" s="1"/>
  <c r="DG40" i="4"/>
  <c r="DN40" i="4" s="1"/>
  <c r="DL39" i="4"/>
  <c r="DS39" i="4" s="1"/>
  <c r="DK39" i="4"/>
  <c r="DR39" i="4" s="1"/>
  <c r="DJ39" i="4"/>
  <c r="DQ39" i="4" s="1"/>
  <c r="DI39" i="4"/>
  <c r="DP39" i="4" s="1"/>
  <c r="DH39" i="4"/>
  <c r="DO39" i="4" s="1"/>
  <c r="DG39" i="4"/>
  <c r="DN39" i="4" s="1"/>
  <c r="DL38" i="4"/>
  <c r="DS38" i="4" s="1"/>
  <c r="DK38" i="4"/>
  <c r="DR38" i="4" s="1"/>
  <c r="DJ38" i="4"/>
  <c r="DQ38" i="4" s="1"/>
  <c r="DI38" i="4"/>
  <c r="DP38" i="4" s="1"/>
  <c r="DH38" i="4"/>
  <c r="DO38" i="4" s="1"/>
  <c r="DG38" i="4"/>
  <c r="DN38" i="4" s="1"/>
  <c r="DL37" i="4"/>
  <c r="DS37" i="4" s="1"/>
  <c r="DK37" i="4"/>
  <c r="DR37" i="4" s="1"/>
  <c r="DJ37" i="4"/>
  <c r="DQ37" i="4" s="1"/>
  <c r="DI37" i="4"/>
  <c r="DP37" i="4" s="1"/>
  <c r="DH37" i="4"/>
  <c r="DO37" i="4" s="1"/>
  <c r="DG37" i="4"/>
  <c r="DN37" i="4" s="1"/>
  <c r="DL36" i="4"/>
  <c r="DS36" i="4" s="1"/>
  <c r="DK36" i="4"/>
  <c r="DR36" i="4" s="1"/>
  <c r="DJ36" i="4"/>
  <c r="DQ36" i="4" s="1"/>
  <c r="DI36" i="4"/>
  <c r="DP36" i="4" s="1"/>
  <c r="DH36" i="4"/>
  <c r="DO36" i="4" s="1"/>
  <c r="DG36" i="4"/>
  <c r="DN36" i="4" s="1"/>
  <c r="DL35" i="4"/>
  <c r="DS35" i="4" s="1"/>
  <c r="DK35" i="4"/>
  <c r="DR35" i="4" s="1"/>
  <c r="DJ35" i="4"/>
  <c r="DQ35" i="4" s="1"/>
  <c r="DI35" i="4"/>
  <c r="DP35" i="4" s="1"/>
  <c r="DH35" i="4"/>
  <c r="DO35" i="4" s="1"/>
  <c r="DG35" i="4"/>
  <c r="DN35" i="4" s="1"/>
  <c r="DL34" i="4"/>
  <c r="DS34" i="4" s="1"/>
  <c r="DK34" i="4"/>
  <c r="DR34" i="4" s="1"/>
  <c r="DJ34" i="4"/>
  <c r="DQ34" i="4" s="1"/>
  <c r="DI34" i="4"/>
  <c r="DP34" i="4" s="1"/>
  <c r="DH34" i="4"/>
  <c r="DO34" i="4" s="1"/>
  <c r="DG34" i="4"/>
  <c r="DN34" i="4" s="1"/>
  <c r="DL33" i="4"/>
  <c r="DS33" i="4" s="1"/>
  <c r="DK33" i="4"/>
  <c r="DR33" i="4" s="1"/>
  <c r="DJ33" i="4"/>
  <c r="DQ33" i="4" s="1"/>
  <c r="DI33" i="4"/>
  <c r="DP33" i="4" s="1"/>
  <c r="DH33" i="4"/>
  <c r="DO33" i="4" s="1"/>
  <c r="DG33" i="4"/>
  <c r="DN33" i="4" s="1"/>
  <c r="DL32" i="4"/>
  <c r="DS32" i="4" s="1"/>
  <c r="DK32" i="4"/>
  <c r="DR32" i="4" s="1"/>
  <c r="DJ32" i="4"/>
  <c r="DQ32" i="4" s="1"/>
  <c r="DI32" i="4"/>
  <c r="DP32" i="4" s="1"/>
  <c r="DH32" i="4"/>
  <c r="DO32" i="4" s="1"/>
  <c r="DG32" i="4"/>
  <c r="DN32" i="4" s="1"/>
  <c r="DL31" i="4"/>
  <c r="DS31" i="4" s="1"/>
  <c r="DK31" i="4"/>
  <c r="DR31" i="4" s="1"/>
  <c r="DJ31" i="4"/>
  <c r="DQ31" i="4" s="1"/>
  <c r="DI31" i="4"/>
  <c r="DP31" i="4" s="1"/>
  <c r="DH31" i="4"/>
  <c r="DO31" i="4" s="1"/>
  <c r="DG31" i="4"/>
  <c r="DN31" i="4" s="1"/>
  <c r="DL30" i="4"/>
  <c r="DS30" i="4" s="1"/>
  <c r="DK30" i="4"/>
  <c r="DR30" i="4" s="1"/>
  <c r="DJ30" i="4"/>
  <c r="DQ30" i="4" s="1"/>
  <c r="DI30" i="4"/>
  <c r="DP30" i="4" s="1"/>
  <c r="DH30" i="4"/>
  <c r="DO30" i="4" s="1"/>
  <c r="DG30" i="4"/>
  <c r="DN30" i="4" s="1"/>
  <c r="DL29" i="4"/>
  <c r="DS29" i="4" s="1"/>
  <c r="DK29" i="4"/>
  <c r="DR29" i="4" s="1"/>
  <c r="DJ29" i="4"/>
  <c r="DQ29" i="4" s="1"/>
  <c r="DI29" i="4"/>
  <c r="DP29" i="4" s="1"/>
  <c r="DH29" i="4"/>
  <c r="DO29" i="4" s="1"/>
  <c r="DG29" i="4"/>
  <c r="DN29" i="4" s="1"/>
  <c r="DL28" i="4"/>
  <c r="DS28" i="4" s="1"/>
  <c r="DK28" i="4"/>
  <c r="DR28" i="4" s="1"/>
  <c r="DJ28" i="4"/>
  <c r="DQ28" i="4" s="1"/>
  <c r="DI28" i="4"/>
  <c r="DP28" i="4" s="1"/>
  <c r="DH28" i="4"/>
  <c r="DO28" i="4" s="1"/>
  <c r="DG28" i="4"/>
  <c r="DN28" i="4" s="1"/>
  <c r="DL27" i="4"/>
  <c r="DS27" i="4" s="1"/>
  <c r="DK27" i="4"/>
  <c r="DR27" i="4" s="1"/>
  <c r="DJ27" i="4"/>
  <c r="DQ27" i="4" s="1"/>
  <c r="DI27" i="4"/>
  <c r="DP27" i="4" s="1"/>
  <c r="DH27" i="4"/>
  <c r="DO27" i="4" s="1"/>
  <c r="DG27" i="4"/>
  <c r="DN27" i="4" s="1"/>
  <c r="DL26" i="4"/>
  <c r="DS26" i="4" s="1"/>
  <c r="DK26" i="4"/>
  <c r="DR26" i="4" s="1"/>
  <c r="DJ26" i="4"/>
  <c r="DQ26" i="4" s="1"/>
  <c r="DI26" i="4"/>
  <c r="DP26" i="4" s="1"/>
  <c r="DH26" i="4"/>
  <c r="DO26" i="4" s="1"/>
  <c r="DG26" i="4"/>
  <c r="DN26" i="4" s="1"/>
  <c r="DL25" i="4"/>
  <c r="DS25" i="4" s="1"/>
  <c r="DK25" i="4"/>
  <c r="DR25" i="4" s="1"/>
  <c r="DJ25" i="4"/>
  <c r="DQ25" i="4" s="1"/>
  <c r="DI25" i="4"/>
  <c r="DP25" i="4" s="1"/>
  <c r="DH25" i="4"/>
  <c r="DO25" i="4" s="1"/>
  <c r="DG25" i="4"/>
  <c r="DN25" i="4" s="1"/>
  <c r="DL24" i="4"/>
  <c r="DS24" i="4" s="1"/>
  <c r="DK24" i="4"/>
  <c r="DR24" i="4" s="1"/>
  <c r="DJ24" i="4"/>
  <c r="DQ24" i="4" s="1"/>
  <c r="DI24" i="4"/>
  <c r="DP24" i="4" s="1"/>
  <c r="DH24" i="4"/>
  <c r="DO24" i="4" s="1"/>
  <c r="DG24" i="4"/>
  <c r="DN24" i="4" s="1"/>
  <c r="DL23" i="4"/>
  <c r="DS23" i="4" s="1"/>
  <c r="DK23" i="4"/>
  <c r="DR23" i="4" s="1"/>
  <c r="DJ23" i="4"/>
  <c r="DQ23" i="4" s="1"/>
  <c r="DI23" i="4"/>
  <c r="DP23" i="4" s="1"/>
  <c r="DH23" i="4"/>
  <c r="DO23" i="4" s="1"/>
  <c r="DG23" i="4"/>
  <c r="DN23" i="4" s="1"/>
  <c r="DL22" i="4"/>
  <c r="DS22" i="4" s="1"/>
  <c r="DK22" i="4"/>
  <c r="DR22" i="4" s="1"/>
  <c r="DJ22" i="4"/>
  <c r="DQ22" i="4" s="1"/>
  <c r="DI22" i="4"/>
  <c r="DP22" i="4" s="1"/>
  <c r="DH22" i="4"/>
  <c r="DO22" i="4" s="1"/>
  <c r="DG22" i="4"/>
  <c r="DN22" i="4" s="1"/>
  <c r="DL21" i="4"/>
  <c r="DS21" i="4" s="1"/>
  <c r="DK21" i="4"/>
  <c r="DR21" i="4" s="1"/>
  <c r="DJ21" i="4"/>
  <c r="DQ21" i="4" s="1"/>
  <c r="DI21" i="4"/>
  <c r="DP21" i="4" s="1"/>
  <c r="DH21" i="4"/>
  <c r="DO21" i="4" s="1"/>
  <c r="DG21" i="4"/>
  <c r="DN21" i="4" s="1"/>
  <c r="DL20" i="4"/>
  <c r="DS20" i="4" s="1"/>
  <c r="DK20" i="4"/>
  <c r="DR20" i="4" s="1"/>
  <c r="DJ20" i="4"/>
  <c r="DQ20" i="4" s="1"/>
  <c r="DI20" i="4"/>
  <c r="DP20" i="4" s="1"/>
  <c r="DH20" i="4"/>
  <c r="DO20" i="4" s="1"/>
  <c r="DG20" i="4"/>
  <c r="DN20" i="4" s="1"/>
  <c r="DL19" i="4"/>
  <c r="DS19" i="4" s="1"/>
  <c r="DK19" i="4"/>
  <c r="DR19" i="4" s="1"/>
  <c r="DJ19" i="4"/>
  <c r="DQ19" i="4" s="1"/>
  <c r="DI19" i="4"/>
  <c r="DP19" i="4" s="1"/>
  <c r="DH19" i="4"/>
  <c r="DO19" i="4" s="1"/>
  <c r="DG19" i="4"/>
  <c r="DN19" i="4" s="1"/>
  <c r="DL18" i="4"/>
  <c r="DS18" i="4" s="1"/>
  <c r="DK18" i="4"/>
  <c r="DR18" i="4" s="1"/>
  <c r="DJ18" i="4"/>
  <c r="DQ18" i="4" s="1"/>
  <c r="DI18" i="4"/>
  <c r="DP18" i="4" s="1"/>
  <c r="DH18" i="4"/>
  <c r="DO18" i="4" s="1"/>
  <c r="DG18" i="4"/>
  <c r="DN18" i="4" s="1"/>
  <c r="DL17" i="4"/>
  <c r="DS17" i="4" s="1"/>
  <c r="DK17" i="4"/>
  <c r="DR17" i="4" s="1"/>
  <c r="DJ17" i="4"/>
  <c r="DQ17" i="4" s="1"/>
  <c r="DI17" i="4"/>
  <c r="DP17" i="4" s="1"/>
  <c r="DH17" i="4"/>
  <c r="DO17" i="4" s="1"/>
  <c r="DG17" i="4"/>
  <c r="DN17" i="4" s="1"/>
  <c r="DL16" i="4"/>
  <c r="DS16" i="4" s="1"/>
  <c r="DK16" i="4"/>
  <c r="DR16" i="4" s="1"/>
  <c r="DJ16" i="4"/>
  <c r="DQ16" i="4" s="1"/>
  <c r="DI16" i="4"/>
  <c r="DP16" i="4" s="1"/>
  <c r="DH16" i="4"/>
  <c r="DO16" i="4" s="1"/>
  <c r="DG16" i="4"/>
  <c r="DN16" i="4" s="1"/>
  <c r="DL15" i="4"/>
  <c r="DS15" i="4" s="1"/>
  <c r="DK15" i="4"/>
  <c r="DR15" i="4" s="1"/>
  <c r="DJ15" i="4"/>
  <c r="DQ15" i="4" s="1"/>
  <c r="DI15" i="4"/>
  <c r="DP15" i="4" s="1"/>
  <c r="DH15" i="4"/>
  <c r="DO15" i="4" s="1"/>
  <c r="DG15" i="4"/>
  <c r="DN15" i="4" s="1"/>
  <c r="DL14" i="4"/>
  <c r="DS14" i="4" s="1"/>
  <c r="DK14" i="4"/>
  <c r="DR14" i="4" s="1"/>
  <c r="DJ14" i="4"/>
  <c r="DQ14" i="4" s="1"/>
  <c r="DI14" i="4"/>
  <c r="DP14" i="4" s="1"/>
  <c r="DH14" i="4"/>
  <c r="DO14" i="4" s="1"/>
  <c r="DG14" i="4"/>
  <c r="DN14" i="4" s="1"/>
  <c r="DL13" i="4"/>
  <c r="DS13" i="4" s="1"/>
  <c r="DK13" i="4"/>
  <c r="DR13" i="4" s="1"/>
  <c r="DJ13" i="4"/>
  <c r="DQ13" i="4" s="1"/>
  <c r="DI13" i="4"/>
  <c r="DP13" i="4" s="1"/>
  <c r="DH13" i="4"/>
  <c r="DO13" i="4" s="1"/>
  <c r="DG13" i="4"/>
  <c r="DN13" i="4" s="1"/>
  <c r="DL12" i="4"/>
  <c r="DS12" i="4" s="1"/>
  <c r="DK12" i="4"/>
  <c r="DR12" i="4" s="1"/>
  <c r="DJ12" i="4"/>
  <c r="DQ12" i="4" s="1"/>
  <c r="DI12" i="4"/>
  <c r="DP12" i="4" s="1"/>
  <c r="DH12" i="4"/>
  <c r="DO12" i="4" s="1"/>
  <c r="DG12" i="4"/>
  <c r="DN12" i="4" s="1"/>
  <c r="DL11" i="4"/>
  <c r="DS11" i="4" s="1"/>
  <c r="DK11" i="4"/>
  <c r="DR11" i="4" s="1"/>
  <c r="DJ11" i="4"/>
  <c r="DQ11" i="4" s="1"/>
  <c r="DI11" i="4"/>
  <c r="DP11" i="4" s="1"/>
  <c r="DH11" i="4"/>
  <c r="DO11" i="4" s="1"/>
  <c r="DG11" i="4"/>
  <c r="DN11" i="4" s="1"/>
  <c r="DL10" i="4"/>
  <c r="DS10" i="4" s="1"/>
  <c r="DK10" i="4"/>
  <c r="DR10" i="4" s="1"/>
  <c r="DJ10" i="4"/>
  <c r="DQ10" i="4" s="1"/>
  <c r="DI10" i="4"/>
  <c r="DP10" i="4" s="1"/>
  <c r="DH10" i="4"/>
  <c r="DO10" i="4" s="1"/>
  <c r="DL9" i="4"/>
  <c r="DS9" i="4" s="1"/>
  <c r="DK9" i="4"/>
  <c r="DR9" i="4" s="1"/>
  <c r="DJ9" i="4"/>
  <c r="DQ9" i="4" s="1"/>
  <c r="DI9" i="4"/>
  <c r="DP9" i="4" s="1"/>
  <c r="DH9" i="4"/>
  <c r="DO9" i="4" s="1"/>
  <c r="DG9" i="4"/>
  <c r="DN9" i="4" s="1"/>
  <c r="EG10" i="2"/>
  <c r="EN10" i="2" s="1"/>
  <c r="EG11" i="2"/>
  <c r="EN11" i="2" s="1"/>
  <c r="EG12" i="2"/>
  <c r="EN12" i="2" s="1"/>
  <c r="EG13" i="2"/>
  <c r="EN13" i="2" s="1"/>
  <c r="EG14" i="2"/>
  <c r="EN14" i="2" s="1"/>
  <c r="EG15" i="2"/>
  <c r="EN15" i="2" s="1"/>
  <c r="EG16" i="2"/>
  <c r="EN16" i="2" s="1"/>
  <c r="EG17" i="2"/>
  <c r="EN17" i="2" s="1"/>
  <c r="EG18" i="2"/>
  <c r="EN18" i="2" s="1"/>
  <c r="EG19" i="2"/>
  <c r="EN19" i="2" s="1"/>
  <c r="EG20" i="2"/>
  <c r="EN20" i="2" s="1"/>
  <c r="EG21" i="2"/>
  <c r="EN21" i="2" s="1"/>
  <c r="EG22" i="2"/>
  <c r="EN22" i="2" s="1"/>
  <c r="EG23" i="2"/>
  <c r="EN23" i="2" s="1"/>
  <c r="EG24" i="2"/>
  <c r="EN24" i="2" s="1"/>
  <c r="EG25" i="2"/>
  <c r="EN25" i="2" s="1"/>
  <c r="EG26" i="2"/>
  <c r="EN26" i="2" s="1"/>
  <c r="EG27" i="2"/>
  <c r="EN27" i="2" s="1"/>
  <c r="EG28" i="2"/>
  <c r="EN28" i="2" s="1"/>
  <c r="EG29" i="2"/>
  <c r="EN29" i="2" s="1"/>
  <c r="EG30" i="2"/>
  <c r="EN30" i="2" s="1"/>
  <c r="EG31" i="2"/>
  <c r="EN31" i="2" s="1"/>
  <c r="EG32" i="2"/>
  <c r="EN32" i="2" s="1"/>
  <c r="EG33" i="2"/>
  <c r="EN33" i="2" s="1"/>
  <c r="EG34" i="2"/>
  <c r="EN34" i="2" s="1"/>
  <c r="EG35" i="2"/>
  <c r="EN35" i="2" s="1"/>
  <c r="EG36" i="2"/>
  <c r="EN36" i="2" s="1"/>
  <c r="EG37" i="2"/>
  <c r="EN37" i="2" s="1"/>
  <c r="EG38" i="2"/>
  <c r="EN38" i="2" s="1"/>
  <c r="EG39" i="2"/>
  <c r="EN39" i="2" s="1"/>
  <c r="EG40" i="2"/>
  <c r="EN40" i="2" s="1"/>
  <c r="EG41" i="2"/>
  <c r="EN41" i="2" s="1"/>
  <c r="EG42" i="2"/>
  <c r="EN42" i="2" s="1"/>
  <c r="EG43" i="2"/>
  <c r="EN43" i="2" s="1"/>
  <c r="EG44" i="2"/>
  <c r="EN44" i="2" s="1"/>
  <c r="EG45" i="2"/>
  <c r="EN45" i="2" s="1"/>
  <c r="EG46" i="2"/>
  <c r="EN46" i="2" s="1"/>
  <c r="EG47" i="2"/>
  <c r="EN47" i="2" s="1"/>
  <c r="EG48" i="2"/>
  <c r="EN48" i="2" s="1"/>
  <c r="EG49" i="2"/>
  <c r="EN49" i="2" s="1"/>
  <c r="EG50" i="2"/>
  <c r="EN50" i="2" s="1"/>
  <c r="EG51" i="2"/>
  <c r="EN51" i="2" s="1"/>
  <c r="EG52" i="2"/>
  <c r="EN52" i="2" s="1"/>
  <c r="EG53" i="2"/>
  <c r="EN53" i="2" s="1"/>
  <c r="EG54" i="2"/>
  <c r="EN54" i="2" s="1"/>
  <c r="EG55" i="2"/>
  <c r="EN55" i="2" s="1"/>
  <c r="EG56" i="2"/>
  <c r="EN56" i="2" s="1"/>
  <c r="EG57" i="2"/>
  <c r="EN57" i="2" s="1"/>
  <c r="EG58" i="2"/>
  <c r="EN58" i="2" s="1"/>
  <c r="EG59" i="2"/>
  <c r="EN59" i="2" s="1"/>
  <c r="EG60" i="2"/>
  <c r="EN60" i="2" s="1"/>
  <c r="EG61" i="2"/>
  <c r="EN61" i="2" s="1"/>
  <c r="EG62" i="2"/>
  <c r="EN62" i="2" s="1"/>
  <c r="EG63" i="2"/>
  <c r="EN63" i="2" s="1"/>
  <c r="EG64" i="2"/>
  <c r="EN64" i="2" s="1"/>
  <c r="EG65" i="2"/>
  <c r="EN65" i="2" s="1"/>
  <c r="EG66" i="2"/>
  <c r="EN66" i="2" s="1"/>
  <c r="EG67" i="2"/>
  <c r="EN67" i="2" s="1"/>
  <c r="EG68" i="2"/>
  <c r="EN68" i="2" s="1"/>
  <c r="EG69" i="2"/>
  <c r="EN69" i="2" s="1"/>
  <c r="EG70" i="2"/>
  <c r="EN70" i="2" s="1"/>
  <c r="EG71" i="2"/>
  <c r="EN71" i="2" s="1"/>
  <c r="EG72" i="2"/>
  <c r="EN72" i="2" s="1"/>
  <c r="EG73" i="2"/>
  <c r="EN73" i="2" s="1"/>
  <c r="EG74" i="2"/>
  <c r="EN74" i="2" s="1"/>
  <c r="EG75" i="2"/>
  <c r="EN75" i="2" s="1"/>
  <c r="EG76" i="2"/>
  <c r="EN76" i="2" s="1"/>
  <c r="EG77" i="2"/>
  <c r="EN77" i="2" s="1"/>
  <c r="EG78" i="2"/>
  <c r="EN78" i="2" s="1"/>
  <c r="EG79" i="2"/>
  <c r="EN79" i="2" s="1"/>
  <c r="EG80" i="2"/>
  <c r="EN80" i="2" s="1"/>
  <c r="EG81" i="2"/>
  <c r="EN81" i="2" s="1"/>
  <c r="EG82" i="2"/>
  <c r="EN82" i="2" s="1"/>
  <c r="EG83" i="2"/>
  <c r="EN83" i="2" s="1"/>
  <c r="EG84" i="2"/>
  <c r="EN84" i="2" s="1"/>
  <c r="EG85" i="2"/>
  <c r="EN85" i="2" s="1"/>
  <c r="EG86" i="2"/>
  <c r="EN86" i="2" s="1"/>
  <c r="EG87" i="2"/>
  <c r="EN87" i="2" s="1"/>
  <c r="EG88" i="2"/>
  <c r="EN88" i="2" s="1"/>
  <c r="EG89" i="2"/>
  <c r="EN89" i="2" s="1"/>
  <c r="EG90" i="2"/>
  <c r="EN90" i="2" s="1"/>
  <c r="EG91" i="2"/>
  <c r="EN91" i="2" s="1"/>
  <c r="EG92" i="2"/>
  <c r="EN92" i="2" s="1"/>
  <c r="EG93" i="2"/>
  <c r="EN93" i="2" s="1"/>
  <c r="EG94" i="2"/>
  <c r="EN94" i="2" s="1"/>
  <c r="EG95" i="2"/>
  <c r="EN95" i="2" s="1"/>
  <c r="EG96" i="2"/>
  <c r="EN96" i="2" s="1"/>
  <c r="EG97" i="2"/>
  <c r="EN97" i="2" s="1"/>
  <c r="EG98" i="2"/>
  <c r="EN98" i="2" s="1"/>
  <c r="EG99" i="2"/>
  <c r="EN99" i="2" s="1"/>
  <c r="EG100" i="2"/>
  <c r="EN100" i="2" s="1"/>
  <c r="EG101" i="2"/>
  <c r="EN101" i="2" s="1"/>
  <c r="EG102" i="2"/>
  <c r="EN102" i="2" s="1"/>
  <c r="EG103" i="2"/>
  <c r="EN103" i="2" s="1"/>
  <c r="EG104" i="2"/>
  <c r="EN104" i="2" s="1"/>
  <c r="EG105" i="2"/>
  <c r="EN105" i="2" s="1"/>
  <c r="EG106" i="2"/>
  <c r="EN106" i="2" s="1"/>
  <c r="EG107" i="2"/>
  <c r="EN107" i="2" s="1"/>
  <c r="EF10" i="2"/>
  <c r="EM10" i="2" s="1"/>
  <c r="EF11" i="2"/>
  <c r="EM11" i="2" s="1"/>
  <c r="EF12" i="2"/>
  <c r="EM12" i="2" s="1"/>
  <c r="EF13" i="2"/>
  <c r="EM13" i="2" s="1"/>
  <c r="EF14" i="2"/>
  <c r="EM14" i="2" s="1"/>
  <c r="EF15" i="2"/>
  <c r="EM15" i="2" s="1"/>
  <c r="EF16" i="2"/>
  <c r="EM16" i="2" s="1"/>
  <c r="EF17" i="2"/>
  <c r="EM17" i="2" s="1"/>
  <c r="EF18" i="2"/>
  <c r="EM18" i="2" s="1"/>
  <c r="EF19" i="2"/>
  <c r="EM19" i="2" s="1"/>
  <c r="EF20" i="2"/>
  <c r="EM20" i="2" s="1"/>
  <c r="EF21" i="2"/>
  <c r="EM21" i="2" s="1"/>
  <c r="EF22" i="2"/>
  <c r="EM22" i="2" s="1"/>
  <c r="EF23" i="2"/>
  <c r="EM23" i="2" s="1"/>
  <c r="EF24" i="2"/>
  <c r="EM24" i="2" s="1"/>
  <c r="EF25" i="2"/>
  <c r="EM25" i="2" s="1"/>
  <c r="EF26" i="2"/>
  <c r="EM26" i="2" s="1"/>
  <c r="EF27" i="2"/>
  <c r="EM27" i="2" s="1"/>
  <c r="EF28" i="2"/>
  <c r="EM28" i="2" s="1"/>
  <c r="EF29" i="2"/>
  <c r="EM29" i="2" s="1"/>
  <c r="EF30" i="2"/>
  <c r="EM30" i="2" s="1"/>
  <c r="EF31" i="2"/>
  <c r="EM31" i="2" s="1"/>
  <c r="EF32" i="2"/>
  <c r="EM32" i="2" s="1"/>
  <c r="EF33" i="2"/>
  <c r="EM33" i="2" s="1"/>
  <c r="EF34" i="2"/>
  <c r="EM34" i="2" s="1"/>
  <c r="EF35" i="2"/>
  <c r="EM35" i="2" s="1"/>
  <c r="EF36" i="2"/>
  <c r="EM36" i="2" s="1"/>
  <c r="EF37" i="2"/>
  <c r="EM37" i="2" s="1"/>
  <c r="EF38" i="2"/>
  <c r="EM38" i="2" s="1"/>
  <c r="EF39" i="2"/>
  <c r="EM39" i="2" s="1"/>
  <c r="EF40" i="2"/>
  <c r="EM40" i="2" s="1"/>
  <c r="EF41" i="2"/>
  <c r="EM41" i="2" s="1"/>
  <c r="EF42" i="2"/>
  <c r="EM42" i="2" s="1"/>
  <c r="EF43" i="2"/>
  <c r="EM43" i="2" s="1"/>
  <c r="EF44" i="2"/>
  <c r="EM44" i="2" s="1"/>
  <c r="EF45" i="2"/>
  <c r="EM45" i="2" s="1"/>
  <c r="EF46" i="2"/>
  <c r="EM46" i="2" s="1"/>
  <c r="EF47" i="2"/>
  <c r="EM47" i="2" s="1"/>
  <c r="EF48" i="2"/>
  <c r="EM48" i="2" s="1"/>
  <c r="EF49" i="2"/>
  <c r="EM49" i="2" s="1"/>
  <c r="EF50" i="2"/>
  <c r="EM50" i="2" s="1"/>
  <c r="EF51" i="2"/>
  <c r="EM51" i="2" s="1"/>
  <c r="EF52" i="2"/>
  <c r="EM52" i="2" s="1"/>
  <c r="EF53" i="2"/>
  <c r="EM53" i="2" s="1"/>
  <c r="EF54" i="2"/>
  <c r="EM54" i="2" s="1"/>
  <c r="EF55" i="2"/>
  <c r="EM55" i="2" s="1"/>
  <c r="EF56" i="2"/>
  <c r="EM56" i="2" s="1"/>
  <c r="EF57" i="2"/>
  <c r="EM57" i="2" s="1"/>
  <c r="EF58" i="2"/>
  <c r="EM58" i="2" s="1"/>
  <c r="EF59" i="2"/>
  <c r="EM59" i="2" s="1"/>
  <c r="EF60" i="2"/>
  <c r="EM60" i="2" s="1"/>
  <c r="EF61" i="2"/>
  <c r="EM61" i="2" s="1"/>
  <c r="EF62" i="2"/>
  <c r="EM62" i="2" s="1"/>
  <c r="EF63" i="2"/>
  <c r="EM63" i="2" s="1"/>
  <c r="EF64" i="2"/>
  <c r="EM64" i="2" s="1"/>
  <c r="EF65" i="2"/>
  <c r="EM65" i="2" s="1"/>
  <c r="EF66" i="2"/>
  <c r="EM66" i="2" s="1"/>
  <c r="EF67" i="2"/>
  <c r="EM67" i="2" s="1"/>
  <c r="EF68" i="2"/>
  <c r="EM68" i="2" s="1"/>
  <c r="EF69" i="2"/>
  <c r="EM69" i="2" s="1"/>
  <c r="EF70" i="2"/>
  <c r="EM70" i="2" s="1"/>
  <c r="EF71" i="2"/>
  <c r="EM71" i="2" s="1"/>
  <c r="EF72" i="2"/>
  <c r="EM72" i="2" s="1"/>
  <c r="EF73" i="2"/>
  <c r="EM73" i="2" s="1"/>
  <c r="EF74" i="2"/>
  <c r="EM74" i="2" s="1"/>
  <c r="EF75" i="2"/>
  <c r="EM75" i="2" s="1"/>
  <c r="EF76" i="2"/>
  <c r="EM76" i="2" s="1"/>
  <c r="EF77" i="2"/>
  <c r="EM77" i="2" s="1"/>
  <c r="EF78" i="2"/>
  <c r="EM78" i="2" s="1"/>
  <c r="EF79" i="2"/>
  <c r="EM79" i="2" s="1"/>
  <c r="EF80" i="2"/>
  <c r="EM80" i="2" s="1"/>
  <c r="EF81" i="2"/>
  <c r="EM81" i="2" s="1"/>
  <c r="EF82" i="2"/>
  <c r="EM82" i="2" s="1"/>
  <c r="EF83" i="2"/>
  <c r="EM83" i="2" s="1"/>
  <c r="EF84" i="2"/>
  <c r="EM84" i="2" s="1"/>
  <c r="EF85" i="2"/>
  <c r="EM85" i="2" s="1"/>
  <c r="EF86" i="2"/>
  <c r="EM86" i="2" s="1"/>
  <c r="EF87" i="2"/>
  <c r="EM87" i="2" s="1"/>
  <c r="EF88" i="2"/>
  <c r="EM88" i="2" s="1"/>
  <c r="EF89" i="2"/>
  <c r="EM89" i="2" s="1"/>
  <c r="EF90" i="2"/>
  <c r="EM90" i="2" s="1"/>
  <c r="EF91" i="2"/>
  <c r="EM91" i="2" s="1"/>
  <c r="EF92" i="2"/>
  <c r="EM92" i="2" s="1"/>
  <c r="EF93" i="2"/>
  <c r="EM93" i="2" s="1"/>
  <c r="EF94" i="2"/>
  <c r="EM94" i="2" s="1"/>
  <c r="EF95" i="2"/>
  <c r="EM95" i="2" s="1"/>
  <c r="EF96" i="2"/>
  <c r="EM96" i="2" s="1"/>
  <c r="EF97" i="2"/>
  <c r="EM97" i="2" s="1"/>
  <c r="EF98" i="2"/>
  <c r="EM98" i="2" s="1"/>
  <c r="EF99" i="2"/>
  <c r="EM99" i="2" s="1"/>
  <c r="EF100" i="2"/>
  <c r="EM100" i="2" s="1"/>
  <c r="EF101" i="2"/>
  <c r="EM101" i="2" s="1"/>
  <c r="EF102" i="2"/>
  <c r="EM102" i="2" s="1"/>
  <c r="EF103" i="2"/>
  <c r="EM103" i="2" s="1"/>
  <c r="EF104" i="2"/>
  <c r="EM104" i="2" s="1"/>
  <c r="EF105" i="2"/>
  <c r="EM105" i="2" s="1"/>
  <c r="EF106" i="2"/>
  <c r="EM106" i="2" s="1"/>
  <c r="EF107" i="2"/>
  <c r="EM107" i="2" s="1"/>
  <c r="EE10" i="2"/>
  <c r="EL10" i="2" s="1"/>
  <c r="EE11" i="2"/>
  <c r="EL11" i="2" s="1"/>
  <c r="EE12" i="2"/>
  <c r="EL12" i="2" s="1"/>
  <c r="EE13" i="2"/>
  <c r="EL13" i="2" s="1"/>
  <c r="EE14" i="2"/>
  <c r="EL14" i="2" s="1"/>
  <c r="EE15" i="2"/>
  <c r="EL15" i="2" s="1"/>
  <c r="EE16" i="2"/>
  <c r="EL16" i="2" s="1"/>
  <c r="EE17" i="2"/>
  <c r="EL17" i="2" s="1"/>
  <c r="EE18" i="2"/>
  <c r="EL18" i="2" s="1"/>
  <c r="EE19" i="2"/>
  <c r="EL19" i="2" s="1"/>
  <c r="EE20" i="2"/>
  <c r="EL20" i="2" s="1"/>
  <c r="EE21" i="2"/>
  <c r="EL21" i="2" s="1"/>
  <c r="EE22" i="2"/>
  <c r="EL22" i="2" s="1"/>
  <c r="EE23" i="2"/>
  <c r="EL23" i="2" s="1"/>
  <c r="EE24" i="2"/>
  <c r="EL24" i="2" s="1"/>
  <c r="EE25" i="2"/>
  <c r="EL25" i="2" s="1"/>
  <c r="EE26" i="2"/>
  <c r="EL26" i="2" s="1"/>
  <c r="EE27" i="2"/>
  <c r="EL27" i="2" s="1"/>
  <c r="EE28" i="2"/>
  <c r="EL28" i="2" s="1"/>
  <c r="EE29" i="2"/>
  <c r="EL29" i="2" s="1"/>
  <c r="EE30" i="2"/>
  <c r="EL30" i="2" s="1"/>
  <c r="EE31" i="2"/>
  <c r="EL31" i="2" s="1"/>
  <c r="EE32" i="2"/>
  <c r="EL32" i="2" s="1"/>
  <c r="EE33" i="2"/>
  <c r="EL33" i="2" s="1"/>
  <c r="EE34" i="2"/>
  <c r="EL34" i="2" s="1"/>
  <c r="EE35" i="2"/>
  <c r="EL35" i="2" s="1"/>
  <c r="EE36" i="2"/>
  <c r="EL36" i="2" s="1"/>
  <c r="EE37" i="2"/>
  <c r="EL37" i="2" s="1"/>
  <c r="EE38" i="2"/>
  <c r="EL38" i="2" s="1"/>
  <c r="EE39" i="2"/>
  <c r="EL39" i="2" s="1"/>
  <c r="EE40" i="2"/>
  <c r="EL40" i="2" s="1"/>
  <c r="EE41" i="2"/>
  <c r="EL41" i="2" s="1"/>
  <c r="EE42" i="2"/>
  <c r="EL42" i="2" s="1"/>
  <c r="EE43" i="2"/>
  <c r="EL43" i="2" s="1"/>
  <c r="EE44" i="2"/>
  <c r="EL44" i="2" s="1"/>
  <c r="EE45" i="2"/>
  <c r="EL45" i="2" s="1"/>
  <c r="EE46" i="2"/>
  <c r="EL46" i="2" s="1"/>
  <c r="EE47" i="2"/>
  <c r="EL47" i="2" s="1"/>
  <c r="EE48" i="2"/>
  <c r="EL48" i="2" s="1"/>
  <c r="EE49" i="2"/>
  <c r="EL49" i="2" s="1"/>
  <c r="EE50" i="2"/>
  <c r="EL50" i="2" s="1"/>
  <c r="EE51" i="2"/>
  <c r="EL51" i="2" s="1"/>
  <c r="EE52" i="2"/>
  <c r="EL52" i="2" s="1"/>
  <c r="EE53" i="2"/>
  <c r="EL53" i="2" s="1"/>
  <c r="EE54" i="2"/>
  <c r="EL54" i="2" s="1"/>
  <c r="EE55" i="2"/>
  <c r="EL55" i="2" s="1"/>
  <c r="EE56" i="2"/>
  <c r="EL56" i="2" s="1"/>
  <c r="EE57" i="2"/>
  <c r="EL57" i="2" s="1"/>
  <c r="EE58" i="2"/>
  <c r="EL58" i="2" s="1"/>
  <c r="EE59" i="2"/>
  <c r="EL59" i="2" s="1"/>
  <c r="EE60" i="2"/>
  <c r="EL60" i="2" s="1"/>
  <c r="EE61" i="2"/>
  <c r="EL61" i="2" s="1"/>
  <c r="EE62" i="2"/>
  <c r="EL62" i="2" s="1"/>
  <c r="EE63" i="2"/>
  <c r="EL63" i="2" s="1"/>
  <c r="EE64" i="2"/>
  <c r="EL64" i="2" s="1"/>
  <c r="EE65" i="2"/>
  <c r="EL65" i="2" s="1"/>
  <c r="EE66" i="2"/>
  <c r="EL66" i="2" s="1"/>
  <c r="EE67" i="2"/>
  <c r="EL67" i="2" s="1"/>
  <c r="EE68" i="2"/>
  <c r="EL68" i="2" s="1"/>
  <c r="EE69" i="2"/>
  <c r="EL69" i="2" s="1"/>
  <c r="EE70" i="2"/>
  <c r="EL70" i="2" s="1"/>
  <c r="EE71" i="2"/>
  <c r="EL71" i="2" s="1"/>
  <c r="EE72" i="2"/>
  <c r="EL72" i="2" s="1"/>
  <c r="EE73" i="2"/>
  <c r="EL73" i="2" s="1"/>
  <c r="EE74" i="2"/>
  <c r="EL74" i="2" s="1"/>
  <c r="EE75" i="2"/>
  <c r="EL75" i="2" s="1"/>
  <c r="EE76" i="2"/>
  <c r="EL76" i="2" s="1"/>
  <c r="EE77" i="2"/>
  <c r="EL77" i="2" s="1"/>
  <c r="EE78" i="2"/>
  <c r="EL78" i="2" s="1"/>
  <c r="EE79" i="2"/>
  <c r="EL79" i="2" s="1"/>
  <c r="EE80" i="2"/>
  <c r="EL80" i="2" s="1"/>
  <c r="EE81" i="2"/>
  <c r="EL81" i="2" s="1"/>
  <c r="EE82" i="2"/>
  <c r="EL82" i="2" s="1"/>
  <c r="EE83" i="2"/>
  <c r="EL83" i="2" s="1"/>
  <c r="EE84" i="2"/>
  <c r="EL84" i="2" s="1"/>
  <c r="EE85" i="2"/>
  <c r="EL85" i="2" s="1"/>
  <c r="EE86" i="2"/>
  <c r="EL86" i="2" s="1"/>
  <c r="EE87" i="2"/>
  <c r="EL87" i="2" s="1"/>
  <c r="EE88" i="2"/>
  <c r="EL88" i="2" s="1"/>
  <c r="EE89" i="2"/>
  <c r="EL89" i="2" s="1"/>
  <c r="EE90" i="2"/>
  <c r="EL90" i="2" s="1"/>
  <c r="EE91" i="2"/>
  <c r="EL91" i="2" s="1"/>
  <c r="EE92" i="2"/>
  <c r="EL92" i="2" s="1"/>
  <c r="EE93" i="2"/>
  <c r="EL93" i="2" s="1"/>
  <c r="EE94" i="2"/>
  <c r="EL94" i="2" s="1"/>
  <c r="EE95" i="2"/>
  <c r="EL95" i="2" s="1"/>
  <c r="EE96" i="2"/>
  <c r="EL96" i="2" s="1"/>
  <c r="EE97" i="2"/>
  <c r="EL97" i="2" s="1"/>
  <c r="EE98" i="2"/>
  <c r="EL98" i="2" s="1"/>
  <c r="EE99" i="2"/>
  <c r="EL99" i="2" s="1"/>
  <c r="EE100" i="2"/>
  <c r="EL100" i="2" s="1"/>
  <c r="EE101" i="2"/>
  <c r="EL101" i="2" s="1"/>
  <c r="EE102" i="2"/>
  <c r="EL102" i="2" s="1"/>
  <c r="EE103" i="2"/>
  <c r="EL103" i="2" s="1"/>
  <c r="EE104" i="2"/>
  <c r="EL104" i="2" s="1"/>
  <c r="EE105" i="2"/>
  <c r="EL105" i="2" s="1"/>
  <c r="EE106" i="2"/>
  <c r="EL106" i="2" s="1"/>
  <c r="EE107" i="2"/>
  <c r="EL107" i="2" s="1"/>
  <c r="ED10" i="2"/>
  <c r="EK10" i="2" s="1"/>
  <c r="ED11" i="2"/>
  <c r="EK11" i="2" s="1"/>
  <c r="ED12" i="2"/>
  <c r="EK12" i="2" s="1"/>
  <c r="ED13" i="2"/>
  <c r="EK13" i="2" s="1"/>
  <c r="ED14" i="2"/>
  <c r="EK14" i="2" s="1"/>
  <c r="ED15" i="2"/>
  <c r="EK15" i="2" s="1"/>
  <c r="ED16" i="2"/>
  <c r="EK16" i="2" s="1"/>
  <c r="ED17" i="2"/>
  <c r="EK17" i="2" s="1"/>
  <c r="ED18" i="2"/>
  <c r="EK18" i="2" s="1"/>
  <c r="ED19" i="2"/>
  <c r="EK19" i="2" s="1"/>
  <c r="ED20" i="2"/>
  <c r="EK20" i="2" s="1"/>
  <c r="ED21" i="2"/>
  <c r="EK21" i="2" s="1"/>
  <c r="ED22" i="2"/>
  <c r="EK22" i="2" s="1"/>
  <c r="ED23" i="2"/>
  <c r="EK23" i="2" s="1"/>
  <c r="ED24" i="2"/>
  <c r="EK24" i="2" s="1"/>
  <c r="ED25" i="2"/>
  <c r="EK25" i="2" s="1"/>
  <c r="ED26" i="2"/>
  <c r="EK26" i="2" s="1"/>
  <c r="ED27" i="2"/>
  <c r="EK27" i="2" s="1"/>
  <c r="ED28" i="2"/>
  <c r="EK28" i="2" s="1"/>
  <c r="ED29" i="2"/>
  <c r="EK29" i="2" s="1"/>
  <c r="ED30" i="2"/>
  <c r="EK30" i="2" s="1"/>
  <c r="ED31" i="2"/>
  <c r="EK31" i="2" s="1"/>
  <c r="ED32" i="2"/>
  <c r="EK32" i="2" s="1"/>
  <c r="ED33" i="2"/>
  <c r="EK33" i="2" s="1"/>
  <c r="ED34" i="2"/>
  <c r="EK34" i="2" s="1"/>
  <c r="ED35" i="2"/>
  <c r="EK35" i="2" s="1"/>
  <c r="ED36" i="2"/>
  <c r="EK36" i="2" s="1"/>
  <c r="ED37" i="2"/>
  <c r="EK37" i="2" s="1"/>
  <c r="ED38" i="2"/>
  <c r="EK38" i="2" s="1"/>
  <c r="ED39" i="2"/>
  <c r="EK39" i="2" s="1"/>
  <c r="ED40" i="2"/>
  <c r="EK40" i="2" s="1"/>
  <c r="ED41" i="2"/>
  <c r="EK41" i="2" s="1"/>
  <c r="ED42" i="2"/>
  <c r="EK42" i="2" s="1"/>
  <c r="ED43" i="2"/>
  <c r="EK43" i="2" s="1"/>
  <c r="ED44" i="2"/>
  <c r="EK44" i="2" s="1"/>
  <c r="ED45" i="2"/>
  <c r="EK45" i="2" s="1"/>
  <c r="ED46" i="2"/>
  <c r="EK46" i="2" s="1"/>
  <c r="ED47" i="2"/>
  <c r="EK47" i="2" s="1"/>
  <c r="ED48" i="2"/>
  <c r="EK48" i="2" s="1"/>
  <c r="ED49" i="2"/>
  <c r="EK49" i="2" s="1"/>
  <c r="ED50" i="2"/>
  <c r="EK50" i="2" s="1"/>
  <c r="ED51" i="2"/>
  <c r="EK51" i="2" s="1"/>
  <c r="ED52" i="2"/>
  <c r="EK52" i="2" s="1"/>
  <c r="ED53" i="2"/>
  <c r="EK53" i="2" s="1"/>
  <c r="ED54" i="2"/>
  <c r="EK54" i="2" s="1"/>
  <c r="ED55" i="2"/>
  <c r="EK55" i="2" s="1"/>
  <c r="ED56" i="2"/>
  <c r="EK56" i="2" s="1"/>
  <c r="ED57" i="2"/>
  <c r="EK57" i="2" s="1"/>
  <c r="ED58" i="2"/>
  <c r="EK58" i="2" s="1"/>
  <c r="ED59" i="2"/>
  <c r="EK59" i="2" s="1"/>
  <c r="ED60" i="2"/>
  <c r="EK60" i="2" s="1"/>
  <c r="ED61" i="2"/>
  <c r="EK61" i="2" s="1"/>
  <c r="ED62" i="2"/>
  <c r="EK62" i="2" s="1"/>
  <c r="ED63" i="2"/>
  <c r="EK63" i="2" s="1"/>
  <c r="ED64" i="2"/>
  <c r="EK64" i="2" s="1"/>
  <c r="ED65" i="2"/>
  <c r="EK65" i="2" s="1"/>
  <c r="ED66" i="2"/>
  <c r="EK66" i="2" s="1"/>
  <c r="ED67" i="2"/>
  <c r="EK67" i="2" s="1"/>
  <c r="ED68" i="2"/>
  <c r="EK68" i="2" s="1"/>
  <c r="ED69" i="2"/>
  <c r="EK69" i="2" s="1"/>
  <c r="ED70" i="2"/>
  <c r="EK70" i="2" s="1"/>
  <c r="ED71" i="2"/>
  <c r="EK71" i="2" s="1"/>
  <c r="ED72" i="2"/>
  <c r="EK72" i="2" s="1"/>
  <c r="ED73" i="2"/>
  <c r="EK73" i="2" s="1"/>
  <c r="ED74" i="2"/>
  <c r="EK74" i="2" s="1"/>
  <c r="ED75" i="2"/>
  <c r="EK75" i="2" s="1"/>
  <c r="ED76" i="2"/>
  <c r="EK76" i="2" s="1"/>
  <c r="ED77" i="2"/>
  <c r="EK77" i="2" s="1"/>
  <c r="ED78" i="2"/>
  <c r="EK78" i="2" s="1"/>
  <c r="ED79" i="2"/>
  <c r="EK79" i="2" s="1"/>
  <c r="ED80" i="2"/>
  <c r="EK80" i="2" s="1"/>
  <c r="ED81" i="2"/>
  <c r="EK81" i="2" s="1"/>
  <c r="ED82" i="2"/>
  <c r="EK82" i="2" s="1"/>
  <c r="ED83" i="2"/>
  <c r="EK83" i="2" s="1"/>
  <c r="ED84" i="2"/>
  <c r="EK84" i="2" s="1"/>
  <c r="ED85" i="2"/>
  <c r="EK85" i="2" s="1"/>
  <c r="ED86" i="2"/>
  <c r="EK86" i="2" s="1"/>
  <c r="ED87" i="2"/>
  <c r="EK87" i="2" s="1"/>
  <c r="ED88" i="2"/>
  <c r="EK88" i="2" s="1"/>
  <c r="ED89" i="2"/>
  <c r="EK89" i="2" s="1"/>
  <c r="ED90" i="2"/>
  <c r="EK90" i="2" s="1"/>
  <c r="ED91" i="2"/>
  <c r="EK91" i="2" s="1"/>
  <c r="ED92" i="2"/>
  <c r="EK92" i="2" s="1"/>
  <c r="ED93" i="2"/>
  <c r="EK93" i="2" s="1"/>
  <c r="ED94" i="2"/>
  <c r="EK94" i="2" s="1"/>
  <c r="ED95" i="2"/>
  <c r="EK95" i="2" s="1"/>
  <c r="ED96" i="2"/>
  <c r="EK96" i="2" s="1"/>
  <c r="ED97" i="2"/>
  <c r="EK97" i="2" s="1"/>
  <c r="ED98" i="2"/>
  <c r="EK98" i="2" s="1"/>
  <c r="ED99" i="2"/>
  <c r="EK99" i="2" s="1"/>
  <c r="ED100" i="2"/>
  <c r="EK100" i="2" s="1"/>
  <c r="ED101" i="2"/>
  <c r="EK101" i="2" s="1"/>
  <c r="ED102" i="2"/>
  <c r="EK102" i="2" s="1"/>
  <c r="ED103" i="2"/>
  <c r="EK103" i="2" s="1"/>
  <c r="ED104" i="2"/>
  <c r="EK104" i="2" s="1"/>
  <c r="ED105" i="2"/>
  <c r="EK105" i="2" s="1"/>
  <c r="ED106" i="2"/>
  <c r="EK106" i="2" s="1"/>
  <c r="ED107" i="2"/>
  <c r="EK107" i="2" s="1"/>
  <c r="EC10" i="2"/>
  <c r="EJ10" i="2" s="1"/>
  <c r="EC11" i="2"/>
  <c r="EJ11" i="2" s="1"/>
  <c r="EC12" i="2"/>
  <c r="EJ12" i="2" s="1"/>
  <c r="EC13" i="2"/>
  <c r="EJ13" i="2" s="1"/>
  <c r="EC14" i="2"/>
  <c r="EJ14" i="2" s="1"/>
  <c r="EC15" i="2"/>
  <c r="EJ15" i="2" s="1"/>
  <c r="EC16" i="2"/>
  <c r="EJ16" i="2" s="1"/>
  <c r="EC17" i="2"/>
  <c r="EJ17" i="2" s="1"/>
  <c r="EC18" i="2"/>
  <c r="EJ18" i="2" s="1"/>
  <c r="EC19" i="2"/>
  <c r="EJ19" i="2" s="1"/>
  <c r="EC20" i="2"/>
  <c r="EJ20" i="2" s="1"/>
  <c r="EC21" i="2"/>
  <c r="EJ21" i="2" s="1"/>
  <c r="EC22" i="2"/>
  <c r="EJ22" i="2" s="1"/>
  <c r="EC23" i="2"/>
  <c r="EJ23" i="2" s="1"/>
  <c r="EC24" i="2"/>
  <c r="EJ24" i="2" s="1"/>
  <c r="EC25" i="2"/>
  <c r="EJ25" i="2" s="1"/>
  <c r="EC26" i="2"/>
  <c r="EJ26" i="2" s="1"/>
  <c r="EC27" i="2"/>
  <c r="EJ27" i="2" s="1"/>
  <c r="EC28" i="2"/>
  <c r="EJ28" i="2" s="1"/>
  <c r="EC29" i="2"/>
  <c r="EJ29" i="2" s="1"/>
  <c r="EC30" i="2"/>
  <c r="EJ30" i="2" s="1"/>
  <c r="EC31" i="2"/>
  <c r="EJ31" i="2" s="1"/>
  <c r="EC32" i="2"/>
  <c r="EJ32" i="2" s="1"/>
  <c r="EC33" i="2"/>
  <c r="EJ33" i="2" s="1"/>
  <c r="EC34" i="2"/>
  <c r="EJ34" i="2" s="1"/>
  <c r="EC35" i="2"/>
  <c r="EJ35" i="2" s="1"/>
  <c r="EC36" i="2"/>
  <c r="EJ36" i="2" s="1"/>
  <c r="EC37" i="2"/>
  <c r="EJ37" i="2" s="1"/>
  <c r="EC38" i="2"/>
  <c r="EJ38" i="2" s="1"/>
  <c r="EC39" i="2"/>
  <c r="EJ39" i="2" s="1"/>
  <c r="EC40" i="2"/>
  <c r="EJ40" i="2" s="1"/>
  <c r="EC41" i="2"/>
  <c r="EJ41" i="2" s="1"/>
  <c r="EC42" i="2"/>
  <c r="EJ42" i="2" s="1"/>
  <c r="EC43" i="2"/>
  <c r="EJ43" i="2" s="1"/>
  <c r="EC44" i="2"/>
  <c r="EJ44" i="2" s="1"/>
  <c r="EC45" i="2"/>
  <c r="EJ45" i="2" s="1"/>
  <c r="EC46" i="2"/>
  <c r="EJ46" i="2" s="1"/>
  <c r="EC47" i="2"/>
  <c r="EJ47" i="2" s="1"/>
  <c r="EC48" i="2"/>
  <c r="EJ48" i="2" s="1"/>
  <c r="EC49" i="2"/>
  <c r="EJ49" i="2" s="1"/>
  <c r="EC50" i="2"/>
  <c r="EJ50" i="2" s="1"/>
  <c r="EC51" i="2"/>
  <c r="EJ51" i="2" s="1"/>
  <c r="EC52" i="2"/>
  <c r="EJ52" i="2" s="1"/>
  <c r="EC53" i="2"/>
  <c r="EJ53" i="2" s="1"/>
  <c r="EC54" i="2"/>
  <c r="EJ54" i="2" s="1"/>
  <c r="EC55" i="2"/>
  <c r="EJ55" i="2" s="1"/>
  <c r="EC56" i="2"/>
  <c r="EJ56" i="2" s="1"/>
  <c r="EC57" i="2"/>
  <c r="EJ57" i="2" s="1"/>
  <c r="EC58" i="2"/>
  <c r="EJ58" i="2" s="1"/>
  <c r="EC59" i="2"/>
  <c r="EJ59" i="2" s="1"/>
  <c r="EC60" i="2"/>
  <c r="EJ60" i="2" s="1"/>
  <c r="EC61" i="2"/>
  <c r="EJ61" i="2" s="1"/>
  <c r="EC62" i="2"/>
  <c r="EJ62" i="2" s="1"/>
  <c r="EC63" i="2"/>
  <c r="EJ63" i="2" s="1"/>
  <c r="EC64" i="2"/>
  <c r="EJ64" i="2" s="1"/>
  <c r="EC65" i="2"/>
  <c r="EJ65" i="2" s="1"/>
  <c r="EC66" i="2"/>
  <c r="EJ66" i="2" s="1"/>
  <c r="EC67" i="2"/>
  <c r="EJ67" i="2" s="1"/>
  <c r="EC68" i="2"/>
  <c r="EJ68" i="2" s="1"/>
  <c r="EC69" i="2"/>
  <c r="EJ69" i="2" s="1"/>
  <c r="EC70" i="2"/>
  <c r="EJ70" i="2" s="1"/>
  <c r="EC71" i="2"/>
  <c r="EJ71" i="2" s="1"/>
  <c r="EC72" i="2"/>
  <c r="EJ72" i="2" s="1"/>
  <c r="EC73" i="2"/>
  <c r="EJ73" i="2" s="1"/>
  <c r="EC74" i="2"/>
  <c r="EJ74" i="2" s="1"/>
  <c r="EC75" i="2"/>
  <c r="EJ75" i="2" s="1"/>
  <c r="EC76" i="2"/>
  <c r="EJ76" i="2" s="1"/>
  <c r="EC77" i="2"/>
  <c r="EJ77" i="2" s="1"/>
  <c r="EC78" i="2"/>
  <c r="EJ78" i="2" s="1"/>
  <c r="EC79" i="2"/>
  <c r="EJ79" i="2" s="1"/>
  <c r="EC80" i="2"/>
  <c r="EJ80" i="2" s="1"/>
  <c r="EC81" i="2"/>
  <c r="EJ81" i="2" s="1"/>
  <c r="EC82" i="2"/>
  <c r="EJ82" i="2" s="1"/>
  <c r="EC83" i="2"/>
  <c r="EJ83" i="2" s="1"/>
  <c r="EC84" i="2"/>
  <c r="EJ84" i="2" s="1"/>
  <c r="EC85" i="2"/>
  <c r="EJ85" i="2" s="1"/>
  <c r="EC86" i="2"/>
  <c r="EJ86" i="2" s="1"/>
  <c r="EC87" i="2"/>
  <c r="EJ87" i="2" s="1"/>
  <c r="EC88" i="2"/>
  <c r="EJ88" i="2" s="1"/>
  <c r="EC89" i="2"/>
  <c r="EJ89" i="2" s="1"/>
  <c r="EC90" i="2"/>
  <c r="EJ90" i="2" s="1"/>
  <c r="EC91" i="2"/>
  <c r="EJ91" i="2" s="1"/>
  <c r="EC92" i="2"/>
  <c r="EJ92" i="2" s="1"/>
  <c r="EC93" i="2"/>
  <c r="EJ93" i="2" s="1"/>
  <c r="EC94" i="2"/>
  <c r="EJ94" i="2" s="1"/>
  <c r="EC95" i="2"/>
  <c r="EJ95" i="2" s="1"/>
  <c r="EC96" i="2"/>
  <c r="EJ96" i="2" s="1"/>
  <c r="EC97" i="2"/>
  <c r="EJ97" i="2" s="1"/>
  <c r="EC98" i="2"/>
  <c r="EJ98" i="2" s="1"/>
  <c r="EC99" i="2"/>
  <c r="EJ99" i="2" s="1"/>
  <c r="EC100" i="2"/>
  <c r="EJ100" i="2" s="1"/>
  <c r="EC101" i="2"/>
  <c r="EJ101" i="2" s="1"/>
  <c r="EC102" i="2"/>
  <c r="EJ102" i="2" s="1"/>
  <c r="EC103" i="2"/>
  <c r="EJ103" i="2" s="1"/>
  <c r="EC104" i="2"/>
  <c r="EJ104" i="2" s="1"/>
  <c r="EC105" i="2"/>
  <c r="EJ105" i="2" s="1"/>
  <c r="EC106" i="2"/>
  <c r="EJ106" i="2" s="1"/>
  <c r="EC107" i="2"/>
  <c r="EJ107" i="2" s="1"/>
  <c r="EB10" i="2"/>
  <c r="EI10" i="2" s="1"/>
  <c r="EB11" i="2"/>
  <c r="EI11" i="2" s="1"/>
  <c r="EB12" i="2"/>
  <c r="EI12" i="2" s="1"/>
  <c r="EB13" i="2"/>
  <c r="EI13" i="2" s="1"/>
  <c r="EB14" i="2"/>
  <c r="EI14" i="2" s="1"/>
  <c r="EB15" i="2"/>
  <c r="EI15" i="2" s="1"/>
  <c r="EB16" i="2"/>
  <c r="EI16" i="2" s="1"/>
  <c r="EB17" i="2"/>
  <c r="EI17" i="2" s="1"/>
  <c r="EB18" i="2"/>
  <c r="EI18" i="2" s="1"/>
  <c r="EB19" i="2"/>
  <c r="EI19" i="2" s="1"/>
  <c r="EB20" i="2"/>
  <c r="EI20" i="2" s="1"/>
  <c r="EB21" i="2"/>
  <c r="EI21" i="2" s="1"/>
  <c r="EB22" i="2"/>
  <c r="EI22" i="2" s="1"/>
  <c r="EB23" i="2"/>
  <c r="EI23" i="2" s="1"/>
  <c r="EB24" i="2"/>
  <c r="EI24" i="2" s="1"/>
  <c r="EB25" i="2"/>
  <c r="EI25" i="2" s="1"/>
  <c r="EB26" i="2"/>
  <c r="EI26" i="2" s="1"/>
  <c r="EB27" i="2"/>
  <c r="EI27" i="2" s="1"/>
  <c r="EB28" i="2"/>
  <c r="EI28" i="2" s="1"/>
  <c r="EB29" i="2"/>
  <c r="EI29" i="2" s="1"/>
  <c r="EB30" i="2"/>
  <c r="EI30" i="2" s="1"/>
  <c r="EB31" i="2"/>
  <c r="EI31" i="2" s="1"/>
  <c r="EB32" i="2"/>
  <c r="EI32" i="2" s="1"/>
  <c r="EB33" i="2"/>
  <c r="EI33" i="2" s="1"/>
  <c r="EB34" i="2"/>
  <c r="EI34" i="2" s="1"/>
  <c r="EB35" i="2"/>
  <c r="EI35" i="2" s="1"/>
  <c r="EB36" i="2"/>
  <c r="EI36" i="2" s="1"/>
  <c r="EB37" i="2"/>
  <c r="EI37" i="2" s="1"/>
  <c r="EB38" i="2"/>
  <c r="EI38" i="2" s="1"/>
  <c r="EB39" i="2"/>
  <c r="EI39" i="2" s="1"/>
  <c r="EB40" i="2"/>
  <c r="EI40" i="2" s="1"/>
  <c r="EB41" i="2"/>
  <c r="EI41" i="2" s="1"/>
  <c r="EB42" i="2"/>
  <c r="EI42" i="2" s="1"/>
  <c r="EB43" i="2"/>
  <c r="EI43" i="2" s="1"/>
  <c r="EB44" i="2"/>
  <c r="EI44" i="2" s="1"/>
  <c r="EB45" i="2"/>
  <c r="EI45" i="2" s="1"/>
  <c r="EB46" i="2"/>
  <c r="EI46" i="2" s="1"/>
  <c r="EB47" i="2"/>
  <c r="EI47" i="2" s="1"/>
  <c r="EB48" i="2"/>
  <c r="EI48" i="2" s="1"/>
  <c r="EB49" i="2"/>
  <c r="EI49" i="2" s="1"/>
  <c r="EB50" i="2"/>
  <c r="EI50" i="2" s="1"/>
  <c r="EB51" i="2"/>
  <c r="EI51" i="2" s="1"/>
  <c r="EB52" i="2"/>
  <c r="EI52" i="2" s="1"/>
  <c r="EB53" i="2"/>
  <c r="EI53" i="2" s="1"/>
  <c r="EB54" i="2"/>
  <c r="EI54" i="2" s="1"/>
  <c r="EB55" i="2"/>
  <c r="EI55" i="2" s="1"/>
  <c r="EB56" i="2"/>
  <c r="EI56" i="2" s="1"/>
  <c r="EB57" i="2"/>
  <c r="EI57" i="2" s="1"/>
  <c r="EB58" i="2"/>
  <c r="EI58" i="2" s="1"/>
  <c r="EB59" i="2"/>
  <c r="EI59" i="2" s="1"/>
  <c r="EB60" i="2"/>
  <c r="EI60" i="2" s="1"/>
  <c r="EB61" i="2"/>
  <c r="EI61" i="2" s="1"/>
  <c r="EB62" i="2"/>
  <c r="EI62" i="2" s="1"/>
  <c r="EB63" i="2"/>
  <c r="EI63" i="2" s="1"/>
  <c r="EB64" i="2"/>
  <c r="EI64" i="2" s="1"/>
  <c r="EB65" i="2"/>
  <c r="EI65" i="2" s="1"/>
  <c r="EB66" i="2"/>
  <c r="EI66" i="2" s="1"/>
  <c r="EB67" i="2"/>
  <c r="EI67" i="2" s="1"/>
  <c r="EB68" i="2"/>
  <c r="EI68" i="2" s="1"/>
  <c r="EB69" i="2"/>
  <c r="EI69" i="2" s="1"/>
  <c r="EB70" i="2"/>
  <c r="EI70" i="2" s="1"/>
  <c r="EB71" i="2"/>
  <c r="EI71" i="2" s="1"/>
  <c r="EB72" i="2"/>
  <c r="EI72" i="2" s="1"/>
  <c r="EB73" i="2"/>
  <c r="EI73" i="2" s="1"/>
  <c r="EB74" i="2"/>
  <c r="EI74" i="2" s="1"/>
  <c r="EB75" i="2"/>
  <c r="EI75" i="2" s="1"/>
  <c r="EB76" i="2"/>
  <c r="EI76" i="2" s="1"/>
  <c r="EB77" i="2"/>
  <c r="EI77" i="2" s="1"/>
  <c r="EB78" i="2"/>
  <c r="EI78" i="2" s="1"/>
  <c r="EB79" i="2"/>
  <c r="EI79" i="2" s="1"/>
  <c r="EB80" i="2"/>
  <c r="EI80" i="2" s="1"/>
  <c r="EB81" i="2"/>
  <c r="EI81" i="2" s="1"/>
  <c r="EB82" i="2"/>
  <c r="EI82" i="2" s="1"/>
  <c r="EB83" i="2"/>
  <c r="EI83" i="2" s="1"/>
  <c r="EB84" i="2"/>
  <c r="EI84" i="2" s="1"/>
  <c r="EB85" i="2"/>
  <c r="EI85" i="2" s="1"/>
  <c r="EB86" i="2"/>
  <c r="EI86" i="2" s="1"/>
  <c r="EB87" i="2"/>
  <c r="EI87" i="2" s="1"/>
  <c r="EB88" i="2"/>
  <c r="EI88" i="2" s="1"/>
  <c r="EB89" i="2"/>
  <c r="EI89" i="2" s="1"/>
  <c r="EB90" i="2"/>
  <c r="EI90" i="2" s="1"/>
  <c r="EB91" i="2"/>
  <c r="EI91" i="2" s="1"/>
  <c r="EB92" i="2"/>
  <c r="EI92" i="2" s="1"/>
  <c r="EB93" i="2"/>
  <c r="EI93" i="2" s="1"/>
  <c r="EB94" i="2"/>
  <c r="EI94" i="2" s="1"/>
  <c r="EB95" i="2"/>
  <c r="EI95" i="2" s="1"/>
  <c r="EB96" i="2"/>
  <c r="EI96" i="2" s="1"/>
  <c r="EB97" i="2"/>
  <c r="EI97" i="2" s="1"/>
  <c r="EB98" i="2"/>
  <c r="EI98" i="2" s="1"/>
  <c r="EB99" i="2"/>
  <c r="EI99" i="2" s="1"/>
  <c r="EB100" i="2"/>
  <c r="EI100" i="2" s="1"/>
  <c r="EB101" i="2"/>
  <c r="EI101" i="2" s="1"/>
  <c r="EB102" i="2"/>
  <c r="EI102" i="2" s="1"/>
  <c r="EB103" i="2"/>
  <c r="EI103" i="2" s="1"/>
  <c r="EB104" i="2"/>
  <c r="EI104" i="2" s="1"/>
  <c r="EB105" i="2"/>
  <c r="EI105" i="2" s="1"/>
  <c r="EB106" i="2"/>
  <c r="EI106" i="2" s="1"/>
  <c r="EB107" i="2"/>
  <c r="EI107" i="2" s="1"/>
  <c r="EG9" i="2"/>
  <c r="EN9" i="2" s="1"/>
  <c r="EF9" i="2"/>
  <c r="EM9" i="2" s="1"/>
  <c r="EE9" i="2"/>
  <c r="EL9" i="2" s="1"/>
  <c r="ED9" i="2"/>
  <c r="EK9" i="2" s="1"/>
  <c r="EC9" i="2"/>
  <c r="EJ9" i="2" s="1"/>
  <c r="EB9" i="2"/>
  <c r="EI9" i="2" s="1"/>
  <c r="EB15" i="4" l="1"/>
  <c r="EF15" i="4"/>
  <c r="EE15" i="4"/>
  <c r="EC15" i="4"/>
  <c r="EG15" i="4"/>
  <c r="ED15" i="4"/>
  <c r="EW14" i="2"/>
  <c r="EY14" i="2"/>
  <c r="FA14" i="2"/>
  <c r="EX14" i="2"/>
  <c r="EZ14" i="2"/>
  <c r="FB14" i="2"/>
  <c r="O37" i="8"/>
  <c r="P37" i="8" s="1"/>
  <c r="O36" i="8"/>
  <c r="P36" i="8" s="1"/>
  <c r="O41" i="8"/>
  <c r="P41" i="8" s="1"/>
  <c r="O40" i="8"/>
  <c r="P40" i="8" s="1"/>
  <c r="O39" i="8"/>
  <c r="P39" i="8" s="1"/>
  <c r="O38" i="8"/>
  <c r="P38" i="8" s="1"/>
  <c r="EB14" i="4"/>
  <c r="EC14" i="4"/>
  <c r="EF14" i="4"/>
  <c r="EG14" i="4"/>
  <c r="ED14" i="4"/>
  <c r="EE14" i="4"/>
  <c r="DX15" i="1"/>
  <c r="ES16" i="2"/>
  <c r="FB16" i="2"/>
  <c r="EW16" i="2"/>
  <c r="DX16" i="4"/>
  <c r="AR15" i="3"/>
  <c r="BG14" i="5"/>
  <c r="BC29" i="5"/>
  <c r="BC16" i="5"/>
  <c r="AR16" i="3"/>
  <c r="DX15" i="4"/>
  <c r="ES15" i="2"/>
  <c r="BC15" i="5"/>
  <c r="BC28" i="5"/>
  <c r="BL14" i="5"/>
  <c r="BK14" i="5"/>
  <c r="BJ14" i="5"/>
  <c r="BI14" i="5"/>
  <c r="BH14" i="5"/>
  <c r="AV14" i="3"/>
  <c r="AZ14" i="3"/>
  <c r="AW14" i="3"/>
  <c r="BA14" i="3"/>
  <c r="AX14" i="3"/>
  <c r="AY14" i="3"/>
  <c r="EY16" i="2" l="1"/>
  <c r="FA16" i="2"/>
  <c r="EZ16" i="2"/>
  <c r="BG16" i="5"/>
  <c r="BG17" i="5" s="1"/>
  <c r="EX16" i="2"/>
  <c r="AY16" i="3"/>
  <c r="AX16" i="3"/>
  <c r="BA16" i="3"/>
  <c r="EC16" i="4"/>
  <c r="EE16" i="4"/>
  <c r="ED16" i="4"/>
  <c r="EB16" i="4"/>
  <c r="EG16" i="4"/>
  <c r="EF16" i="4"/>
  <c r="BG29" i="5"/>
  <c r="BG30" i="5" s="1"/>
  <c r="BL16" i="5"/>
  <c r="BL17" i="5" s="1"/>
  <c r="BK16" i="5"/>
  <c r="BK17" i="5" s="1"/>
  <c r="BI16" i="5"/>
  <c r="BI17" i="5" s="1"/>
  <c r="BJ16" i="5"/>
  <c r="BJ17" i="5" s="1"/>
  <c r="BH16" i="5"/>
  <c r="BH17" i="5" s="1"/>
  <c r="AZ16" i="3"/>
  <c r="AW16" i="3"/>
  <c r="AV16" i="3"/>
  <c r="F36" i="8" l="1" a="1"/>
  <c r="F41" i="8" s="1"/>
  <c r="G41" i="8" s="1"/>
  <c r="H36" i="8" a="1"/>
  <c r="H40" i="8" s="1"/>
  <c r="I40" i="8" s="1"/>
  <c r="C29" i="8"/>
  <c r="D36" i="8" a="1"/>
  <c r="BI29" i="5"/>
  <c r="BI30" i="5" s="1"/>
  <c r="BH29" i="5"/>
  <c r="BH30" i="5" s="1"/>
  <c r="BK29" i="5"/>
  <c r="BK30" i="5" s="1"/>
  <c r="BL29" i="5"/>
  <c r="BL30" i="5" s="1"/>
  <c r="BJ29" i="5"/>
  <c r="BJ30" i="5" s="1"/>
  <c r="F39" i="8" l="1"/>
  <c r="G39" i="8" s="1"/>
  <c r="F36" i="8"/>
  <c r="G36" i="8" s="1"/>
  <c r="F40" i="8"/>
  <c r="G40" i="8" s="1"/>
  <c r="F37" i="8"/>
  <c r="G37" i="8" s="1"/>
  <c r="F38" i="8"/>
  <c r="G38" i="8" s="1"/>
  <c r="H38" i="8"/>
  <c r="I38" i="8" s="1"/>
  <c r="H41" i="8"/>
  <c r="I41" i="8" s="1"/>
  <c r="H39" i="8"/>
  <c r="I39" i="8" s="1"/>
  <c r="H36" i="8"/>
  <c r="I36" i="8" s="1"/>
  <c r="H37" i="8"/>
  <c r="I37" i="8" s="1"/>
  <c r="D38" i="8"/>
  <c r="E38" i="8" s="1"/>
  <c r="D40" i="8"/>
  <c r="E40" i="8" s="1"/>
  <c r="D37" i="8"/>
  <c r="E37" i="8" s="1"/>
  <c r="D36" i="8"/>
  <c r="E36" i="8" s="1"/>
  <c r="D41" i="8"/>
  <c r="E41" i="8" s="1"/>
  <c r="D39" i="8"/>
  <c r="E39" i="8" s="1"/>
  <c r="K36" i="8" l="1" a="1"/>
  <c r="K36" i="8" s="1"/>
  <c r="L36" i="8" s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L33" i="1"/>
  <c r="DS33" i="1" s="1"/>
  <c r="DI33" i="1"/>
  <c r="DP33" i="1" s="1"/>
  <c r="DG33" i="1"/>
  <c r="DN33" i="1" s="1"/>
  <c r="DJ32" i="1"/>
  <c r="DQ32" i="1" s="1"/>
  <c r="DL32" i="1"/>
  <c r="DS32" i="1" s="1"/>
  <c r="DI32" i="1"/>
  <c r="DP32" i="1" s="1"/>
  <c r="DJ31" i="1"/>
  <c r="DQ31" i="1" s="1"/>
  <c r="DH31" i="1"/>
  <c r="DO31" i="1" s="1"/>
  <c r="DI30" i="1"/>
  <c r="DP30" i="1" s="1"/>
  <c r="DH30" i="1"/>
  <c r="DO30" i="1" s="1"/>
  <c r="DL29" i="1"/>
  <c r="DS29" i="1" s="1"/>
  <c r="DI29" i="1"/>
  <c r="DP29" i="1" s="1"/>
  <c r="DG29" i="1"/>
  <c r="DN29" i="1" s="1"/>
  <c r="DL28" i="1"/>
  <c r="DS28" i="1" s="1"/>
  <c r="DI28" i="1"/>
  <c r="DP28" i="1" s="1"/>
  <c r="DG27" i="1"/>
  <c r="DN27" i="1" s="1"/>
  <c r="DG26" i="1"/>
  <c r="DN26" i="1" s="1"/>
  <c r="DK25" i="1"/>
  <c r="DR25" i="1" s="1"/>
  <c r="DL25" i="1"/>
  <c r="DS25" i="1" s="1"/>
  <c r="DH24" i="1"/>
  <c r="DO24" i="1" s="1"/>
  <c r="DJ23" i="1"/>
  <c r="DQ23" i="1" s="1"/>
  <c r="DH23" i="1"/>
  <c r="DO23" i="1" s="1"/>
  <c r="DG23" i="1"/>
  <c r="DN23" i="1" s="1"/>
  <c r="DG22" i="1"/>
  <c r="DN22" i="1" s="1"/>
  <c r="DI21" i="1"/>
  <c r="DP21" i="1" s="1"/>
  <c r="DJ19" i="1"/>
  <c r="DQ19" i="1" s="1"/>
  <c r="DG19" i="1"/>
  <c r="DN19" i="1" s="1"/>
  <c r="DL18" i="1"/>
  <c r="DS18" i="1" s="1"/>
  <c r="DG18" i="1"/>
  <c r="DN18" i="1" s="1"/>
  <c r="DJ17" i="1"/>
  <c r="DQ17" i="1" s="1"/>
  <c r="DG17" i="1"/>
  <c r="DN17" i="1" s="1"/>
  <c r="DJ15" i="1"/>
  <c r="DQ15" i="1" s="1"/>
  <c r="DI15" i="1"/>
  <c r="DP15" i="1" s="1"/>
  <c r="DG15" i="1"/>
  <c r="DN15" i="1" s="1"/>
  <c r="DH15" i="1"/>
  <c r="DO15" i="1" s="1"/>
  <c r="DK14" i="1"/>
  <c r="DR14" i="1" s="1"/>
  <c r="DL14" i="1"/>
  <c r="DS14" i="1" s="1"/>
  <c r="DG13" i="1"/>
  <c r="DN13" i="1" s="1"/>
  <c r="DG12" i="1"/>
  <c r="DN12" i="1" s="1"/>
  <c r="DL11" i="1"/>
  <c r="DS11" i="1" s="1"/>
  <c r="DG11" i="1"/>
  <c r="DN11" i="1" s="1"/>
  <c r="DH10" i="1"/>
  <c r="DO10" i="1" s="1"/>
  <c r="DG89" i="1"/>
  <c r="DN89" i="1" s="1"/>
  <c r="DI16" i="1"/>
  <c r="DP16" i="1" s="1"/>
  <c r="DG14" i="1"/>
  <c r="DN14" i="1" s="1"/>
  <c r="DI11" i="1"/>
  <c r="DP11" i="1" s="1"/>
  <c r="DI10" i="1"/>
  <c r="DP10" i="1" s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E78" i="1"/>
  <c r="DE79" i="1"/>
  <c r="DE80" i="1"/>
  <c r="DE81" i="1"/>
  <c r="DE82" i="1"/>
  <c r="DE83" i="1"/>
  <c r="DE84" i="1"/>
  <c r="DE85" i="1"/>
  <c r="DE86" i="1"/>
  <c r="DE87" i="1"/>
  <c r="DE88" i="1"/>
  <c r="DE89" i="1"/>
  <c r="DE90" i="1"/>
  <c r="DE91" i="1"/>
  <c r="DE92" i="1"/>
  <c r="DE93" i="1"/>
  <c r="DE94" i="1"/>
  <c r="DE95" i="1"/>
  <c r="DE96" i="1"/>
  <c r="DE97" i="1"/>
  <c r="DE98" i="1"/>
  <c r="DE99" i="1"/>
  <c r="DE100" i="1"/>
  <c r="DE101" i="1"/>
  <c r="DE102" i="1"/>
  <c r="DE103" i="1"/>
  <c r="DE104" i="1"/>
  <c r="DE105" i="1"/>
  <c r="DE106" i="1"/>
  <c r="DE107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DL10" i="1"/>
  <c r="DS10" i="1" s="1"/>
  <c r="DL12" i="1"/>
  <c r="DS12" i="1" s="1"/>
  <c r="DL13" i="1"/>
  <c r="DS13" i="1" s="1"/>
  <c r="DL15" i="1"/>
  <c r="DS15" i="1" s="1"/>
  <c r="DL16" i="1"/>
  <c r="DS16" i="1" s="1"/>
  <c r="DL17" i="1"/>
  <c r="DS17" i="1" s="1"/>
  <c r="DL19" i="1"/>
  <c r="DS19" i="1" s="1"/>
  <c r="DL20" i="1"/>
  <c r="DS20" i="1" s="1"/>
  <c r="DL21" i="1"/>
  <c r="DS21" i="1" s="1"/>
  <c r="DL22" i="1"/>
  <c r="DS22" i="1" s="1"/>
  <c r="DL23" i="1"/>
  <c r="DS23" i="1" s="1"/>
  <c r="DL24" i="1"/>
  <c r="DS24" i="1" s="1"/>
  <c r="DL26" i="1"/>
  <c r="DS26" i="1" s="1"/>
  <c r="DL27" i="1"/>
  <c r="DS27" i="1" s="1"/>
  <c r="DL30" i="1"/>
  <c r="DS30" i="1" s="1"/>
  <c r="DL31" i="1"/>
  <c r="DS31" i="1" s="1"/>
  <c r="DL34" i="1"/>
  <c r="DS34" i="1" s="1"/>
  <c r="DL35" i="1"/>
  <c r="DS35" i="1" s="1"/>
  <c r="DL36" i="1"/>
  <c r="DS36" i="1" s="1"/>
  <c r="DL37" i="1"/>
  <c r="DS37" i="1" s="1"/>
  <c r="DL38" i="1"/>
  <c r="DS38" i="1" s="1"/>
  <c r="DL39" i="1"/>
  <c r="DS39" i="1" s="1"/>
  <c r="DL40" i="1"/>
  <c r="DS40" i="1" s="1"/>
  <c r="DL41" i="1"/>
  <c r="DS41" i="1" s="1"/>
  <c r="DL42" i="1"/>
  <c r="DS42" i="1" s="1"/>
  <c r="DL43" i="1"/>
  <c r="DS43" i="1" s="1"/>
  <c r="DL44" i="1"/>
  <c r="DS44" i="1" s="1"/>
  <c r="DL45" i="1"/>
  <c r="DS45" i="1" s="1"/>
  <c r="DL46" i="1"/>
  <c r="DS46" i="1" s="1"/>
  <c r="DL47" i="1"/>
  <c r="DS47" i="1" s="1"/>
  <c r="DL48" i="1"/>
  <c r="DS48" i="1" s="1"/>
  <c r="DL49" i="1"/>
  <c r="DS49" i="1" s="1"/>
  <c r="DL50" i="1"/>
  <c r="DS50" i="1" s="1"/>
  <c r="DL51" i="1"/>
  <c r="DS51" i="1" s="1"/>
  <c r="DL52" i="1"/>
  <c r="DS52" i="1" s="1"/>
  <c r="DL53" i="1"/>
  <c r="DS53" i="1" s="1"/>
  <c r="DL54" i="1"/>
  <c r="DS54" i="1" s="1"/>
  <c r="DL55" i="1"/>
  <c r="DS55" i="1" s="1"/>
  <c r="DL56" i="1"/>
  <c r="DS56" i="1" s="1"/>
  <c r="DL57" i="1"/>
  <c r="DS57" i="1" s="1"/>
  <c r="DL58" i="1"/>
  <c r="DS58" i="1" s="1"/>
  <c r="DL59" i="1"/>
  <c r="DS59" i="1" s="1"/>
  <c r="DL60" i="1"/>
  <c r="DS60" i="1" s="1"/>
  <c r="DL61" i="1"/>
  <c r="DS61" i="1" s="1"/>
  <c r="DL62" i="1"/>
  <c r="DS62" i="1" s="1"/>
  <c r="DL63" i="1"/>
  <c r="DS63" i="1" s="1"/>
  <c r="DL64" i="1"/>
  <c r="DS64" i="1" s="1"/>
  <c r="DL65" i="1"/>
  <c r="DS65" i="1" s="1"/>
  <c r="DL66" i="1"/>
  <c r="DS66" i="1" s="1"/>
  <c r="DL67" i="1"/>
  <c r="DS67" i="1" s="1"/>
  <c r="DL68" i="1"/>
  <c r="DS68" i="1" s="1"/>
  <c r="DL69" i="1"/>
  <c r="DS69" i="1" s="1"/>
  <c r="DL70" i="1"/>
  <c r="DS70" i="1" s="1"/>
  <c r="DL71" i="1"/>
  <c r="DS71" i="1" s="1"/>
  <c r="DL72" i="1"/>
  <c r="DS72" i="1" s="1"/>
  <c r="DL73" i="1"/>
  <c r="DS73" i="1" s="1"/>
  <c r="DL74" i="1"/>
  <c r="DS74" i="1" s="1"/>
  <c r="DL75" i="1"/>
  <c r="DS75" i="1" s="1"/>
  <c r="DL76" i="1"/>
  <c r="DS76" i="1" s="1"/>
  <c r="DL77" i="1"/>
  <c r="DS77" i="1" s="1"/>
  <c r="DL78" i="1"/>
  <c r="DS78" i="1" s="1"/>
  <c r="DL79" i="1"/>
  <c r="DS79" i="1" s="1"/>
  <c r="DL80" i="1"/>
  <c r="DS80" i="1" s="1"/>
  <c r="DL81" i="1"/>
  <c r="DS81" i="1" s="1"/>
  <c r="DL82" i="1"/>
  <c r="DS82" i="1" s="1"/>
  <c r="DL83" i="1"/>
  <c r="DS83" i="1" s="1"/>
  <c r="DL84" i="1"/>
  <c r="DS84" i="1" s="1"/>
  <c r="DL85" i="1"/>
  <c r="DS85" i="1" s="1"/>
  <c r="DL86" i="1"/>
  <c r="DS86" i="1" s="1"/>
  <c r="DL87" i="1"/>
  <c r="DS87" i="1" s="1"/>
  <c r="DL88" i="1"/>
  <c r="DS88" i="1" s="1"/>
  <c r="DL89" i="1"/>
  <c r="DS89" i="1" s="1"/>
  <c r="DL90" i="1"/>
  <c r="DS90" i="1" s="1"/>
  <c r="DL91" i="1"/>
  <c r="DS91" i="1" s="1"/>
  <c r="DL92" i="1"/>
  <c r="DS92" i="1" s="1"/>
  <c r="DL93" i="1"/>
  <c r="DS93" i="1" s="1"/>
  <c r="DL94" i="1"/>
  <c r="DS94" i="1" s="1"/>
  <c r="DL95" i="1"/>
  <c r="DS95" i="1" s="1"/>
  <c r="DL96" i="1"/>
  <c r="DS96" i="1" s="1"/>
  <c r="DL97" i="1"/>
  <c r="DS97" i="1" s="1"/>
  <c r="DL98" i="1"/>
  <c r="DS98" i="1" s="1"/>
  <c r="DL99" i="1"/>
  <c r="DS99" i="1" s="1"/>
  <c r="DL100" i="1"/>
  <c r="DS100" i="1" s="1"/>
  <c r="DL101" i="1"/>
  <c r="DS101" i="1" s="1"/>
  <c r="DL102" i="1"/>
  <c r="DS102" i="1" s="1"/>
  <c r="DL103" i="1"/>
  <c r="DS103" i="1" s="1"/>
  <c r="DL104" i="1"/>
  <c r="DS104" i="1" s="1"/>
  <c r="DL105" i="1"/>
  <c r="DS105" i="1" s="1"/>
  <c r="DL106" i="1"/>
  <c r="DS106" i="1" s="1"/>
  <c r="DL107" i="1"/>
  <c r="DS107" i="1" s="1"/>
  <c r="DK11" i="1"/>
  <c r="DR11" i="1" s="1"/>
  <c r="DK12" i="1"/>
  <c r="DR12" i="1" s="1"/>
  <c r="DK13" i="1"/>
  <c r="DR13" i="1" s="1"/>
  <c r="DK18" i="1"/>
  <c r="DR18" i="1" s="1"/>
  <c r="DK19" i="1"/>
  <c r="DR19" i="1" s="1"/>
  <c r="DK20" i="1"/>
  <c r="DR20" i="1" s="1"/>
  <c r="DK22" i="1"/>
  <c r="DR22" i="1" s="1"/>
  <c r="DK23" i="1"/>
  <c r="DR23" i="1" s="1"/>
  <c r="DK24" i="1"/>
  <c r="DR24" i="1" s="1"/>
  <c r="DK26" i="1"/>
  <c r="DR26" i="1" s="1"/>
  <c r="DK27" i="1"/>
  <c r="DR27" i="1" s="1"/>
  <c r="DK28" i="1"/>
  <c r="DR28" i="1" s="1"/>
  <c r="DK29" i="1"/>
  <c r="DR29" i="1" s="1"/>
  <c r="DK30" i="1"/>
  <c r="DR30" i="1" s="1"/>
  <c r="DK31" i="1"/>
  <c r="DR31" i="1" s="1"/>
  <c r="DK32" i="1"/>
  <c r="DR32" i="1" s="1"/>
  <c r="DK34" i="1"/>
  <c r="DR34" i="1" s="1"/>
  <c r="DK35" i="1"/>
  <c r="DR35" i="1" s="1"/>
  <c r="DK36" i="1"/>
  <c r="DR36" i="1" s="1"/>
  <c r="DK37" i="1"/>
  <c r="DR37" i="1" s="1"/>
  <c r="DK38" i="1"/>
  <c r="DR38" i="1" s="1"/>
  <c r="DK39" i="1"/>
  <c r="DR39" i="1" s="1"/>
  <c r="DK40" i="1"/>
  <c r="DR40" i="1" s="1"/>
  <c r="DK41" i="1"/>
  <c r="DR41" i="1" s="1"/>
  <c r="DK42" i="1"/>
  <c r="DR42" i="1" s="1"/>
  <c r="DK43" i="1"/>
  <c r="DR43" i="1" s="1"/>
  <c r="DK44" i="1"/>
  <c r="DR44" i="1" s="1"/>
  <c r="DK45" i="1"/>
  <c r="DR45" i="1" s="1"/>
  <c r="DK46" i="1"/>
  <c r="DR46" i="1" s="1"/>
  <c r="DK47" i="1"/>
  <c r="DR47" i="1" s="1"/>
  <c r="DK48" i="1"/>
  <c r="DR48" i="1" s="1"/>
  <c r="DK49" i="1"/>
  <c r="DR49" i="1" s="1"/>
  <c r="DK50" i="1"/>
  <c r="DR50" i="1" s="1"/>
  <c r="DK51" i="1"/>
  <c r="DR51" i="1" s="1"/>
  <c r="DK52" i="1"/>
  <c r="DR52" i="1" s="1"/>
  <c r="DK53" i="1"/>
  <c r="DR53" i="1" s="1"/>
  <c r="DK54" i="1"/>
  <c r="DR54" i="1" s="1"/>
  <c r="DK55" i="1"/>
  <c r="DR55" i="1" s="1"/>
  <c r="DK56" i="1"/>
  <c r="DR56" i="1" s="1"/>
  <c r="DK57" i="1"/>
  <c r="DR57" i="1" s="1"/>
  <c r="DK58" i="1"/>
  <c r="DR58" i="1" s="1"/>
  <c r="DK59" i="1"/>
  <c r="DR59" i="1" s="1"/>
  <c r="DK60" i="1"/>
  <c r="DR60" i="1" s="1"/>
  <c r="DK61" i="1"/>
  <c r="DR61" i="1" s="1"/>
  <c r="DK62" i="1"/>
  <c r="DR62" i="1" s="1"/>
  <c r="DK63" i="1"/>
  <c r="DR63" i="1" s="1"/>
  <c r="DK64" i="1"/>
  <c r="DR64" i="1" s="1"/>
  <c r="DK65" i="1"/>
  <c r="DR65" i="1" s="1"/>
  <c r="DK66" i="1"/>
  <c r="DR66" i="1" s="1"/>
  <c r="DK67" i="1"/>
  <c r="DR67" i="1" s="1"/>
  <c r="DK68" i="1"/>
  <c r="DR68" i="1" s="1"/>
  <c r="DK69" i="1"/>
  <c r="DR69" i="1" s="1"/>
  <c r="DK70" i="1"/>
  <c r="DR70" i="1" s="1"/>
  <c r="DK71" i="1"/>
  <c r="DR71" i="1" s="1"/>
  <c r="DK72" i="1"/>
  <c r="DR72" i="1" s="1"/>
  <c r="DK73" i="1"/>
  <c r="DR73" i="1" s="1"/>
  <c r="DK74" i="1"/>
  <c r="DR74" i="1" s="1"/>
  <c r="DK75" i="1"/>
  <c r="DR75" i="1" s="1"/>
  <c r="DK76" i="1"/>
  <c r="DR76" i="1" s="1"/>
  <c r="DK77" i="1"/>
  <c r="DR77" i="1" s="1"/>
  <c r="DK78" i="1"/>
  <c r="DR78" i="1" s="1"/>
  <c r="DK79" i="1"/>
  <c r="DR79" i="1" s="1"/>
  <c r="DK80" i="1"/>
  <c r="DR80" i="1" s="1"/>
  <c r="DK81" i="1"/>
  <c r="DR81" i="1" s="1"/>
  <c r="DK82" i="1"/>
  <c r="DR82" i="1" s="1"/>
  <c r="DK83" i="1"/>
  <c r="DR83" i="1" s="1"/>
  <c r="DK84" i="1"/>
  <c r="DR84" i="1" s="1"/>
  <c r="DK85" i="1"/>
  <c r="DR85" i="1" s="1"/>
  <c r="DK86" i="1"/>
  <c r="DR86" i="1" s="1"/>
  <c r="DK87" i="1"/>
  <c r="DR87" i="1" s="1"/>
  <c r="DK88" i="1"/>
  <c r="DR88" i="1" s="1"/>
  <c r="DK89" i="1"/>
  <c r="DR89" i="1" s="1"/>
  <c r="DK90" i="1"/>
  <c r="DR90" i="1" s="1"/>
  <c r="DK91" i="1"/>
  <c r="DR91" i="1" s="1"/>
  <c r="DK92" i="1"/>
  <c r="DR92" i="1" s="1"/>
  <c r="DK93" i="1"/>
  <c r="DR93" i="1" s="1"/>
  <c r="DK94" i="1"/>
  <c r="DR94" i="1" s="1"/>
  <c r="DK95" i="1"/>
  <c r="DR95" i="1" s="1"/>
  <c r="DK96" i="1"/>
  <c r="DR96" i="1" s="1"/>
  <c r="DK97" i="1"/>
  <c r="DR97" i="1" s="1"/>
  <c r="DK98" i="1"/>
  <c r="DR98" i="1" s="1"/>
  <c r="DK99" i="1"/>
  <c r="DR99" i="1" s="1"/>
  <c r="DK100" i="1"/>
  <c r="DR100" i="1" s="1"/>
  <c r="DK101" i="1"/>
  <c r="DR101" i="1" s="1"/>
  <c r="DK102" i="1"/>
  <c r="DR102" i="1" s="1"/>
  <c r="DK103" i="1"/>
  <c r="DR103" i="1" s="1"/>
  <c r="DK104" i="1"/>
  <c r="DR104" i="1" s="1"/>
  <c r="DK105" i="1"/>
  <c r="DR105" i="1" s="1"/>
  <c r="DK106" i="1"/>
  <c r="DR106" i="1" s="1"/>
  <c r="DK107" i="1"/>
  <c r="DR107" i="1" s="1"/>
  <c r="DJ10" i="1"/>
  <c r="DQ10" i="1" s="1"/>
  <c r="DJ13" i="1"/>
  <c r="DQ13" i="1" s="1"/>
  <c r="DJ14" i="1"/>
  <c r="DQ14" i="1" s="1"/>
  <c r="DJ16" i="1"/>
  <c r="DQ16" i="1" s="1"/>
  <c r="DJ18" i="1"/>
  <c r="DQ18" i="1" s="1"/>
  <c r="DJ20" i="1"/>
  <c r="DQ20" i="1" s="1"/>
  <c r="DJ21" i="1"/>
  <c r="DQ21" i="1" s="1"/>
  <c r="DJ22" i="1"/>
  <c r="DQ22" i="1" s="1"/>
  <c r="DJ24" i="1"/>
  <c r="DQ24" i="1" s="1"/>
  <c r="DJ25" i="1"/>
  <c r="DQ25" i="1" s="1"/>
  <c r="DJ26" i="1"/>
  <c r="DQ26" i="1" s="1"/>
  <c r="DJ27" i="1"/>
  <c r="DQ27" i="1" s="1"/>
  <c r="DJ28" i="1"/>
  <c r="DQ28" i="1" s="1"/>
  <c r="DJ29" i="1"/>
  <c r="DQ29" i="1" s="1"/>
  <c r="DJ30" i="1"/>
  <c r="DQ30" i="1" s="1"/>
  <c r="DJ33" i="1"/>
  <c r="DQ33" i="1" s="1"/>
  <c r="DJ34" i="1"/>
  <c r="DQ34" i="1" s="1"/>
  <c r="DJ35" i="1"/>
  <c r="DQ35" i="1" s="1"/>
  <c r="DJ36" i="1"/>
  <c r="DQ36" i="1" s="1"/>
  <c r="DJ37" i="1"/>
  <c r="DQ37" i="1" s="1"/>
  <c r="DJ38" i="1"/>
  <c r="DQ38" i="1" s="1"/>
  <c r="DJ39" i="1"/>
  <c r="DQ39" i="1" s="1"/>
  <c r="DJ40" i="1"/>
  <c r="DQ40" i="1" s="1"/>
  <c r="DJ41" i="1"/>
  <c r="DQ41" i="1" s="1"/>
  <c r="DJ42" i="1"/>
  <c r="DQ42" i="1" s="1"/>
  <c r="DJ43" i="1"/>
  <c r="DQ43" i="1" s="1"/>
  <c r="DJ44" i="1"/>
  <c r="DQ44" i="1" s="1"/>
  <c r="DJ45" i="1"/>
  <c r="DQ45" i="1" s="1"/>
  <c r="DJ46" i="1"/>
  <c r="DQ46" i="1" s="1"/>
  <c r="DJ47" i="1"/>
  <c r="DQ47" i="1" s="1"/>
  <c r="DJ48" i="1"/>
  <c r="DQ48" i="1" s="1"/>
  <c r="DJ49" i="1"/>
  <c r="DQ49" i="1" s="1"/>
  <c r="DJ50" i="1"/>
  <c r="DQ50" i="1" s="1"/>
  <c r="DJ51" i="1"/>
  <c r="DQ51" i="1" s="1"/>
  <c r="DJ52" i="1"/>
  <c r="DQ52" i="1" s="1"/>
  <c r="DJ53" i="1"/>
  <c r="DQ53" i="1" s="1"/>
  <c r="DJ54" i="1"/>
  <c r="DQ54" i="1" s="1"/>
  <c r="DJ55" i="1"/>
  <c r="DQ55" i="1" s="1"/>
  <c r="DJ56" i="1"/>
  <c r="DQ56" i="1" s="1"/>
  <c r="DJ57" i="1"/>
  <c r="DQ57" i="1" s="1"/>
  <c r="DJ58" i="1"/>
  <c r="DQ58" i="1" s="1"/>
  <c r="DJ59" i="1"/>
  <c r="DQ59" i="1" s="1"/>
  <c r="DJ60" i="1"/>
  <c r="DQ60" i="1" s="1"/>
  <c r="DJ61" i="1"/>
  <c r="DQ61" i="1" s="1"/>
  <c r="DJ62" i="1"/>
  <c r="DQ62" i="1" s="1"/>
  <c r="DJ63" i="1"/>
  <c r="DQ63" i="1" s="1"/>
  <c r="DJ64" i="1"/>
  <c r="DQ64" i="1" s="1"/>
  <c r="DJ65" i="1"/>
  <c r="DQ65" i="1" s="1"/>
  <c r="DJ66" i="1"/>
  <c r="DQ66" i="1" s="1"/>
  <c r="DJ67" i="1"/>
  <c r="DQ67" i="1" s="1"/>
  <c r="DJ68" i="1"/>
  <c r="DQ68" i="1" s="1"/>
  <c r="DJ69" i="1"/>
  <c r="DQ69" i="1" s="1"/>
  <c r="DJ70" i="1"/>
  <c r="DQ70" i="1" s="1"/>
  <c r="DJ71" i="1"/>
  <c r="DQ71" i="1" s="1"/>
  <c r="DJ72" i="1"/>
  <c r="DQ72" i="1" s="1"/>
  <c r="DJ73" i="1"/>
  <c r="DQ73" i="1" s="1"/>
  <c r="DJ74" i="1"/>
  <c r="DQ74" i="1" s="1"/>
  <c r="DJ75" i="1"/>
  <c r="DQ75" i="1" s="1"/>
  <c r="DJ76" i="1"/>
  <c r="DQ76" i="1" s="1"/>
  <c r="DJ77" i="1"/>
  <c r="DQ77" i="1" s="1"/>
  <c r="DJ78" i="1"/>
  <c r="DQ78" i="1" s="1"/>
  <c r="DJ79" i="1"/>
  <c r="DQ79" i="1" s="1"/>
  <c r="DJ80" i="1"/>
  <c r="DQ80" i="1" s="1"/>
  <c r="DJ81" i="1"/>
  <c r="DQ81" i="1" s="1"/>
  <c r="DJ82" i="1"/>
  <c r="DQ82" i="1" s="1"/>
  <c r="DJ83" i="1"/>
  <c r="DQ83" i="1" s="1"/>
  <c r="DJ84" i="1"/>
  <c r="DQ84" i="1" s="1"/>
  <c r="DJ85" i="1"/>
  <c r="DQ85" i="1" s="1"/>
  <c r="DJ86" i="1"/>
  <c r="DQ86" i="1" s="1"/>
  <c r="DJ87" i="1"/>
  <c r="DQ87" i="1" s="1"/>
  <c r="DJ88" i="1"/>
  <c r="DQ88" i="1" s="1"/>
  <c r="DJ89" i="1"/>
  <c r="DQ89" i="1" s="1"/>
  <c r="DJ90" i="1"/>
  <c r="DQ90" i="1" s="1"/>
  <c r="DJ91" i="1"/>
  <c r="DQ91" i="1" s="1"/>
  <c r="DJ92" i="1"/>
  <c r="DQ92" i="1" s="1"/>
  <c r="DJ93" i="1"/>
  <c r="DQ93" i="1" s="1"/>
  <c r="DJ94" i="1"/>
  <c r="DQ94" i="1" s="1"/>
  <c r="DJ95" i="1"/>
  <c r="DQ95" i="1" s="1"/>
  <c r="DJ96" i="1"/>
  <c r="DQ96" i="1" s="1"/>
  <c r="DJ97" i="1"/>
  <c r="DQ97" i="1" s="1"/>
  <c r="DJ98" i="1"/>
  <c r="DQ98" i="1" s="1"/>
  <c r="DJ99" i="1"/>
  <c r="DQ99" i="1" s="1"/>
  <c r="DJ100" i="1"/>
  <c r="DQ100" i="1" s="1"/>
  <c r="DJ101" i="1"/>
  <c r="DQ101" i="1" s="1"/>
  <c r="DJ102" i="1"/>
  <c r="DQ102" i="1" s="1"/>
  <c r="DJ103" i="1"/>
  <c r="DQ103" i="1" s="1"/>
  <c r="DJ104" i="1"/>
  <c r="DQ104" i="1" s="1"/>
  <c r="DJ105" i="1"/>
  <c r="DQ105" i="1" s="1"/>
  <c r="DJ106" i="1"/>
  <c r="DQ106" i="1" s="1"/>
  <c r="DJ107" i="1"/>
  <c r="DQ107" i="1" s="1"/>
  <c r="DI12" i="1"/>
  <c r="DP12" i="1" s="1"/>
  <c r="DI13" i="1"/>
  <c r="DP13" i="1" s="1"/>
  <c r="DI14" i="1"/>
  <c r="DP14" i="1" s="1"/>
  <c r="DI18" i="1"/>
  <c r="DP18" i="1" s="1"/>
  <c r="DI19" i="1"/>
  <c r="DP19" i="1" s="1"/>
  <c r="DI20" i="1"/>
  <c r="DP20" i="1" s="1"/>
  <c r="DI23" i="1"/>
  <c r="DP23" i="1" s="1"/>
  <c r="DI27" i="1"/>
  <c r="DP27" i="1" s="1"/>
  <c r="DI31" i="1"/>
  <c r="DP31" i="1" s="1"/>
  <c r="DI34" i="1"/>
  <c r="DP34" i="1" s="1"/>
  <c r="DI35" i="1"/>
  <c r="DP35" i="1" s="1"/>
  <c r="DI36" i="1"/>
  <c r="DP36" i="1" s="1"/>
  <c r="DI37" i="1"/>
  <c r="DP37" i="1" s="1"/>
  <c r="DI38" i="1"/>
  <c r="DP38" i="1" s="1"/>
  <c r="DI39" i="1"/>
  <c r="DP39" i="1" s="1"/>
  <c r="DI40" i="1"/>
  <c r="DP40" i="1" s="1"/>
  <c r="DI41" i="1"/>
  <c r="DP41" i="1" s="1"/>
  <c r="DI42" i="1"/>
  <c r="DP42" i="1" s="1"/>
  <c r="DI43" i="1"/>
  <c r="DP43" i="1" s="1"/>
  <c r="DI44" i="1"/>
  <c r="DP44" i="1" s="1"/>
  <c r="DI45" i="1"/>
  <c r="DP45" i="1" s="1"/>
  <c r="DI46" i="1"/>
  <c r="DP46" i="1" s="1"/>
  <c r="DI47" i="1"/>
  <c r="DP47" i="1" s="1"/>
  <c r="DI48" i="1"/>
  <c r="DP48" i="1" s="1"/>
  <c r="DI49" i="1"/>
  <c r="DP49" i="1" s="1"/>
  <c r="DI50" i="1"/>
  <c r="DP50" i="1" s="1"/>
  <c r="DI51" i="1"/>
  <c r="DP51" i="1" s="1"/>
  <c r="DI52" i="1"/>
  <c r="DP52" i="1" s="1"/>
  <c r="DI53" i="1"/>
  <c r="DP53" i="1" s="1"/>
  <c r="DI54" i="1"/>
  <c r="DP54" i="1" s="1"/>
  <c r="DI55" i="1"/>
  <c r="DP55" i="1" s="1"/>
  <c r="DI56" i="1"/>
  <c r="DP56" i="1" s="1"/>
  <c r="DI57" i="1"/>
  <c r="DP57" i="1" s="1"/>
  <c r="DI58" i="1"/>
  <c r="DP58" i="1" s="1"/>
  <c r="DI59" i="1"/>
  <c r="DP59" i="1" s="1"/>
  <c r="DI60" i="1"/>
  <c r="DP60" i="1" s="1"/>
  <c r="DI61" i="1"/>
  <c r="DP61" i="1" s="1"/>
  <c r="DI62" i="1"/>
  <c r="DP62" i="1" s="1"/>
  <c r="DI63" i="1"/>
  <c r="DP63" i="1" s="1"/>
  <c r="DI64" i="1"/>
  <c r="DP64" i="1" s="1"/>
  <c r="DI65" i="1"/>
  <c r="DP65" i="1" s="1"/>
  <c r="DI66" i="1"/>
  <c r="DP66" i="1" s="1"/>
  <c r="DI67" i="1"/>
  <c r="DP67" i="1" s="1"/>
  <c r="DI68" i="1"/>
  <c r="DP68" i="1" s="1"/>
  <c r="DI69" i="1"/>
  <c r="DP69" i="1" s="1"/>
  <c r="DI70" i="1"/>
  <c r="DP70" i="1" s="1"/>
  <c r="DI71" i="1"/>
  <c r="DP71" i="1" s="1"/>
  <c r="DI72" i="1"/>
  <c r="DP72" i="1" s="1"/>
  <c r="DI73" i="1"/>
  <c r="DP73" i="1" s="1"/>
  <c r="DI74" i="1"/>
  <c r="DP74" i="1" s="1"/>
  <c r="DI75" i="1"/>
  <c r="DP75" i="1" s="1"/>
  <c r="DI76" i="1"/>
  <c r="DP76" i="1" s="1"/>
  <c r="DI77" i="1"/>
  <c r="DP77" i="1" s="1"/>
  <c r="DI78" i="1"/>
  <c r="DP78" i="1" s="1"/>
  <c r="DI79" i="1"/>
  <c r="DP79" i="1" s="1"/>
  <c r="DI80" i="1"/>
  <c r="DP80" i="1" s="1"/>
  <c r="DI81" i="1"/>
  <c r="DP81" i="1" s="1"/>
  <c r="DI82" i="1"/>
  <c r="DP82" i="1" s="1"/>
  <c r="DI83" i="1"/>
  <c r="DP83" i="1" s="1"/>
  <c r="DI84" i="1"/>
  <c r="DP84" i="1" s="1"/>
  <c r="DI85" i="1"/>
  <c r="DP85" i="1" s="1"/>
  <c r="DI86" i="1"/>
  <c r="DP86" i="1" s="1"/>
  <c r="DI87" i="1"/>
  <c r="DP87" i="1" s="1"/>
  <c r="DI88" i="1"/>
  <c r="DP88" i="1" s="1"/>
  <c r="DI89" i="1"/>
  <c r="DP89" i="1" s="1"/>
  <c r="DI90" i="1"/>
  <c r="DP90" i="1" s="1"/>
  <c r="DI91" i="1"/>
  <c r="DP91" i="1" s="1"/>
  <c r="DI92" i="1"/>
  <c r="DP92" i="1" s="1"/>
  <c r="DI93" i="1"/>
  <c r="DP93" i="1" s="1"/>
  <c r="DI94" i="1"/>
  <c r="DP94" i="1" s="1"/>
  <c r="DI95" i="1"/>
  <c r="DP95" i="1" s="1"/>
  <c r="DI96" i="1"/>
  <c r="DP96" i="1" s="1"/>
  <c r="DI97" i="1"/>
  <c r="DP97" i="1" s="1"/>
  <c r="DI98" i="1"/>
  <c r="DP98" i="1" s="1"/>
  <c r="DI99" i="1"/>
  <c r="DP99" i="1" s="1"/>
  <c r="DI100" i="1"/>
  <c r="DP100" i="1" s="1"/>
  <c r="DI101" i="1"/>
  <c r="DP101" i="1" s="1"/>
  <c r="DI102" i="1"/>
  <c r="DP102" i="1" s="1"/>
  <c r="DI103" i="1"/>
  <c r="DP103" i="1" s="1"/>
  <c r="DI104" i="1"/>
  <c r="DP104" i="1" s="1"/>
  <c r="DI105" i="1"/>
  <c r="DP105" i="1" s="1"/>
  <c r="DI106" i="1"/>
  <c r="DP106" i="1" s="1"/>
  <c r="DI107" i="1"/>
  <c r="DP107" i="1" s="1"/>
  <c r="DH11" i="1"/>
  <c r="DO11" i="1" s="1"/>
  <c r="DH12" i="1"/>
  <c r="DO12" i="1" s="1"/>
  <c r="DH13" i="1"/>
  <c r="DO13" i="1" s="1"/>
  <c r="DH14" i="1"/>
  <c r="DO14" i="1" s="1"/>
  <c r="DH16" i="1"/>
  <c r="DO16" i="1" s="1"/>
  <c r="DH17" i="1"/>
  <c r="DO17" i="1" s="1"/>
  <c r="DH18" i="1"/>
  <c r="DO18" i="1" s="1"/>
  <c r="DH19" i="1"/>
  <c r="DO19" i="1" s="1"/>
  <c r="DH20" i="1"/>
  <c r="DO20" i="1" s="1"/>
  <c r="DH21" i="1"/>
  <c r="DO21" i="1" s="1"/>
  <c r="DH22" i="1"/>
  <c r="DO22" i="1" s="1"/>
  <c r="DH25" i="1"/>
  <c r="DO25" i="1" s="1"/>
  <c r="DH26" i="1"/>
  <c r="DO26" i="1" s="1"/>
  <c r="DH27" i="1"/>
  <c r="DO27" i="1" s="1"/>
  <c r="DH28" i="1"/>
  <c r="DO28" i="1" s="1"/>
  <c r="DH29" i="1"/>
  <c r="DO29" i="1" s="1"/>
  <c r="DH32" i="1"/>
  <c r="DO32" i="1" s="1"/>
  <c r="DH33" i="1"/>
  <c r="DO33" i="1" s="1"/>
  <c r="DH34" i="1"/>
  <c r="DO34" i="1" s="1"/>
  <c r="DH35" i="1"/>
  <c r="DO35" i="1" s="1"/>
  <c r="DH36" i="1"/>
  <c r="DO36" i="1" s="1"/>
  <c r="DH37" i="1"/>
  <c r="DO37" i="1" s="1"/>
  <c r="DH38" i="1"/>
  <c r="DO38" i="1" s="1"/>
  <c r="DH39" i="1"/>
  <c r="DO39" i="1" s="1"/>
  <c r="DH40" i="1"/>
  <c r="DO40" i="1" s="1"/>
  <c r="DH41" i="1"/>
  <c r="DO41" i="1" s="1"/>
  <c r="DH42" i="1"/>
  <c r="DO42" i="1" s="1"/>
  <c r="DH43" i="1"/>
  <c r="DO43" i="1" s="1"/>
  <c r="DH44" i="1"/>
  <c r="DO44" i="1" s="1"/>
  <c r="DH45" i="1"/>
  <c r="DO45" i="1" s="1"/>
  <c r="DH46" i="1"/>
  <c r="DO46" i="1" s="1"/>
  <c r="DH47" i="1"/>
  <c r="DO47" i="1" s="1"/>
  <c r="DH48" i="1"/>
  <c r="DO48" i="1" s="1"/>
  <c r="DH49" i="1"/>
  <c r="DO49" i="1" s="1"/>
  <c r="DH50" i="1"/>
  <c r="DO50" i="1" s="1"/>
  <c r="DH51" i="1"/>
  <c r="DO51" i="1" s="1"/>
  <c r="DH52" i="1"/>
  <c r="DO52" i="1" s="1"/>
  <c r="DH53" i="1"/>
  <c r="DO53" i="1" s="1"/>
  <c r="DH54" i="1"/>
  <c r="DO54" i="1" s="1"/>
  <c r="DH55" i="1"/>
  <c r="DO55" i="1" s="1"/>
  <c r="DH56" i="1"/>
  <c r="DO56" i="1" s="1"/>
  <c r="DH57" i="1"/>
  <c r="DO57" i="1" s="1"/>
  <c r="DH58" i="1"/>
  <c r="DO58" i="1" s="1"/>
  <c r="DH59" i="1"/>
  <c r="DO59" i="1" s="1"/>
  <c r="DH60" i="1"/>
  <c r="DO60" i="1" s="1"/>
  <c r="DH61" i="1"/>
  <c r="DO61" i="1" s="1"/>
  <c r="DH62" i="1"/>
  <c r="DO62" i="1" s="1"/>
  <c r="DH63" i="1"/>
  <c r="DO63" i="1" s="1"/>
  <c r="DH64" i="1"/>
  <c r="DO64" i="1" s="1"/>
  <c r="DH65" i="1"/>
  <c r="DO65" i="1" s="1"/>
  <c r="DH66" i="1"/>
  <c r="DO66" i="1" s="1"/>
  <c r="DH67" i="1"/>
  <c r="DO67" i="1" s="1"/>
  <c r="DH68" i="1"/>
  <c r="DO68" i="1" s="1"/>
  <c r="DH69" i="1"/>
  <c r="DO69" i="1" s="1"/>
  <c r="DH70" i="1"/>
  <c r="DO70" i="1" s="1"/>
  <c r="DH71" i="1"/>
  <c r="DO71" i="1" s="1"/>
  <c r="DH72" i="1"/>
  <c r="DO72" i="1" s="1"/>
  <c r="DH73" i="1"/>
  <c r="DO73" i="1" s="1"/>
  <c r="DH74" i="1"/>
  <c r="DO74" i="1" s="1"/>
  <c r="DH75" i="1"/>
  <c r="DO75" i="1" s="1"/>
  <c r="DH76" i="1"/>
  <c r="DO76" i="1" s="1"/>
  <c r="DH77" i="1"/>
  <c r="DO77" i="1" s="1"/>
  <c r="DH78" i="1"/>
  <c r="DO78" i="1" s="1"/>
  <c r="DH79" i="1"/>
  <c r="DO79" i="1" s="1"/>
  <c r="DH80" i="1"/>
  <c r="DO80" i="1" s="1"/>
  <c r="DH81" i="1"/>
  <c r="DO81" i="1" s="1"/>
  <c r="DH82" i="1"/>
  <c r="DO82" i="1" s="1"/>
  <c r="DH83" i="1"/>
  <c r="DO83" i="1" s="1"/>
  <c r="DH84" i="1"/>
  <c r="DO84" i="1" s="1"/>
  <c r="DH85" i="1"/>
  <c r="DO85" i="1" s="1"/>
  <c r="DH86" i="1"/>
  <c r="DO86" i="1" s="1"/>
  <c r="DH87" i="1"/>
  <c r="DO87" i="1" s="1"/>
  <c r="DH88" i="1"/>
  <c r="DO88" i="1" s="1"/>
  <c r="DH89" i="1"/>
  <c r="DO89" i="1" s="1"/>
  <c r="DH90" i="1"/>
  <c r="DO90" i="1" s="1"/>
  <c r="DH91" i="1"/>
  <c r="DO91" i="1" s="1"/>
  <c r="DH92" i="1"/>
  <c r="DO92" i="1" s="1"/>
  <c r="DH93" i="1"/>
  <c r="DO93" i="1" s="1"/>
  <c r="DH94" i="1"/>
  <c r="DO94" i="1" s="1"/>
  <c r="DH95" i="1"/>
  <c r="DO95" i="1" s="1"/>
  <c r="DH96" i="1"/>
  <c r="DO96" i="1" s="1"/>
  <c r="DH97" i="1"/>
  <c r="DO97" i="1" s="1"/>
  <c r="DH98" i="1"/>
  <c r="DO98" i="1" s="1"/>
  <c r="DH99" i="1"/>
  <c r="DO99" i="1" s="1"/>
  <c r="DH100" i="1"/>
  <c r="DO100" i="1" s="1"/>
  <c r="DH101" i="1"/>
  <c r="DO101" i="1" s="1"/>
  <c r="DH102" i="1"/>
  <c r="DO102" i="1" s="1"/>
  <c r="DH103" i="1"/>
  <c r="DO103" i="1" s="1"/>
  <c r="DH104" i="1"/>
  <c r="DO104" i="1" s="1"/>
  <c r="DH105" i="1"/>
  <c r="DO105" i="1" s="1"/>
  <c r="DH106" i="1"/>
  <c r="DO106" i="1" s="1"/>
  <c r="DH107" i="1"/>
  <c r="DO107" i="1" s="1"/>
  <c r="DG10" i="1"/>
  <c r="DN10" i="1" s="1"/>
  <c r="DG16" i="1"/>
  <c r="DN16" i="1" s="1"/>
  <c r="DG20" i="1"/>
  <c r="DN20" i="1" s="1"/>
  <c r="DG21" i="1"/>
  <c r="DN21" i="1" s="1"/>
  <c r="DG24" i="1"/>
  <c r="DN24" i="1" s="1"/>
  <c r="DG25" i="1"/>
  <c r="DN25" i="1" s="1"/>
  <c r="DG28" i="1"/>
  <c r="DN28" i="1" s="1"/>
  <c r="DG30" i="1"/>
  <c r="DN30" i="1" s="1"/>
  <c r="DG31" i="1"/>
  <c r="DN31" i="1" s="1"/>
  <c r="DG32" i="1"/>
  <c r="DN32" i="1" s="1"/>
  <c r="DG34" i="1"/>
  <c r="DN34" i="1" s="1"/>
  <c r="DG35" i="1"/>
  <c r="DN35" i="1" s="1"/>
  <c r="DG36" i="1"/>
  <c r="DN36" i="1" s="1"/>
  <c r="DG37" i="1"/>
  <c r="DN37" i="1" s="1"/>
  <c r="DG38" i="1"/>
  <c r="DN38" i="1" s="1"/>
  <c r="DG39" i="1"/>
  <c r="DN39" i="1" s="1"/>
  <c r="DG40" i="1"/>
  <c r="DN40" i="1" s="1"/>
  <c r="DG41" i="1"/>
  <c r="DN41" i="1" s="1"/>
  <c r="DG42" i="1"/>
  <c r="DN42" i="1" s="1"/>
  <c r="DG43" i="1"/>
  <c r="DN43" i="1" s="1"/>
  <c r="DG44" i="1"/>
  <c r="DN44" i="1" s="1"/>
  <c r="DG45" i="1"/>
  <c r="DN45" i="1" s="1"/>
  <c r="DG46" i="1"/>
  <c r="DN46" i="1" s="1"/>
  <c r="DG47" i="1"/>
  <c r="DN47" i="1" s="1"/>
  <c r="DG48" i="1"/>
  <c r="DN48" i="1" s="1"/>
  <c r="DG49" i="1"/>
  <c r="DN49" i="1" s="1"/>
  <c r="DG50" i="1"/>
  <c r="DN50" i="1" s="1"/>
  <c r="DG51" i="1"/>
  <c r="DN51" i="1" s="1"/>
  <c r="DG52" i="1"/>
  <c r="DN52" i="1" s="1"/>
  <c r="DG53" i="1"/>
  <c r="DN53" i="1" s="1"/>
  <c r="DG54" i="1"/>
  <c r="DN54" i="1" s="1"/>
  <c r="DG55" i="1"/>
  <c r="DN55" i="1" s="1"/>
  <c r="DG56" i="1"/>
  <c r="DN56" i="1" s="1"/>
  <c r="DG57" i="1"/>
  <c r="DN57" i="1" s="1"/>
  <c r="DG58" i="1"/>
  <c r="DN58" i="1" s="1"/>
  <c r="DG59" i="1"/>
  <c r="DN59" i="1" s="1"/>
  <c r="DG60" i="1"/>
  <c r="DN60" i="1" s="1"/>
  <c r="DG61" i="1"/>
  <c r="DN61" i="1" s="1"/>
  <c r="DG62" i="1"/>
  <c r="DN62" i="1" s="1"/>
  <c r="DG63" i="1"/>
  <c r="DN63" i="1" s="1"/>
  <c r="DG64" i="1"/>
  <c r="DN64" i="1" s="1"/>
  <c r="DG65" i="1"/>
  <c r="DN65" i="1" s="1"/>
  <c r="DG66" i="1"/>
  <c r="DN66" i="1" s="1"/>
  <c r="DG67" i="1"/>
  <c r="DN67" i="1" s="1"/>
  <c r="DG68" i="1"/>
  <c r="DN68" i="1" s="1"/>
  <c r="DG69" i="1"/>
  <c r="DN69" i="1" s="1"/>
  <c r="DG70" i="1"/>
  <c r="DN70" i="1" s="1"/>
  <c r="DG71" i="1"/>
  <c r="DN71" i="1" s="1"/>
  <c r="DG72" i="1"/>
  <c r="DN72" i="1" s="1"/>
  <c r="DG73" i="1"/>
  <c r="DN73" i="1" s="1"/>
  <c r="DG74" i="1"/>
  <c r="DN74" i="1" s="1"/>
  <c r="DG75" i="1"/>
  <c r="DN75" i="1" s="1"/>
  <c r="DG76" i="1"/>
  <c r="DN76" i="1" s="1"/>
  <c r="DG77" i="1"/>
  <c r="DN77" i="1" s="1"/>
  <c r="DG78" i="1"/>
  <c r="DN78" i="1" s="1"/>
  <c r="DG79" i="1"/>
  <c r="DN79" i="1" s="1"/>
  <c r="DG80" i="1"/>
  <c r="DN80" i="1" s="1"/>
  <c r="DG81" i="1"/>
  <c r="DN81" i="1" s="1"/>
  <c r="DG82" i="1"/>
  <c r="DN82" i="1" s="1"/>
  <c r="DG83" i="1"/>
  <c r="DN83" i="1" s="1"/>
  <c r="DG84" i="1"/>
  <c r="DN84" i="1" s="1"/>
  <c r="DG85" i="1"/>
  <c r="DN85" i="1" s="1"/>
  <c r="DG86" i="1"/>
  <c r="DN86" i="1" s="1"/>
  <c r="DG87" i="1"/>
  <c r="DN87" i="1" s="1"/>
  <c r="DG88" i="1"/>
  <c r="DN88" i="1" s="1"/>
  <c r="DG90" i="1"/>
  <c r="DN90" i="1" s="1"/>
  <c r="DG91" i="1"/>
  <c r="DN91" i="1" s="1"/>
  <c r="DG92" i="1"/>
  <c r="DN92" i="1" s="1"/>
  <c r="DG93" i="1"/>
  <c r="DN93" i="1" s="1"/>
  <c r="DG94" i="1"/>
  <c r="DN94" i="1" s="1"/>
  <c r="DG95" i="1"/>
  <c r="DN95" i="1" s="1"/>
  <c r="DG96" i="1"/>
  <c r="DN96" i="1" s="1"/>
  <c r="DG97" i="1"/>
  <c r="DN97" i="1" s="1"/>
  <c r="DG98" i="1"/>
  <c r="DN98" i="1" s="1"/>
  <c r="DG99" i="1"/>
  <c r="DN99" i="1" s="1"/>
  <c r="DG100" i="1"/>
  <c r="DN100" i="1" s="1"/>
  <c r="DG101" i="1"/>
  <c r="DN101" i="1" s="1"/>
  <c r="DG102" i="1"/>
  <c r="DN102" i="1" s="1"/>
  <c r="DG103" i="1"/>
  <c r="DN103" i="1" s="1"/>
  <c r="DG104" i="1"/>
  <c r="DN104" i="1" s="1"/>
  <c r="DG105" i="1"/>
  <c r="DN105" i="1" s="1"/>
  <c r="DG106" i="1"/>
  <c r="DN106" i="1" s="1"/>
  <c r="DG107" i="1"/>
  <c r="DN107" i="1" s="1"/>
  <c r="DL9" i="1"/>
  <c r="DS9" i="1" s="1"/>
  <c r="DK9" i="1"/>
  <c r="DR9" i="1" s="1"/>
  <c r="DJ9" i="1"/>
  <c r="DQ9" i="1" s="1"/>
  <c r="DI9" i="1"/>
  <c r="DP9" i="1" s="1"/>
  <c r="DH9" i="1"/>
  <c r="DO9" i="1" s="1"/>
  <c r="EB15" i="1" l="1"/>
  <c r="EG15" i="1"/>
  <c r="EC15" i="1"/>
  <c r="K37" i="8"/>
  <c r="L37" i="8" s="1"/>
  <c r="K40" i="8"/>
  <c r="L40" i="8" s="1"/>
  <c r="K39" i="8"/>
  <c r="L39" i="8" s="1"/>
  <c r="K41" i="8"/>
  <c r="L41" i="8" s="1"/>
  <c r="K38" i="8"/>
  <c r="L38" i="8" s="1"/>
  <c r="EB14" i="1"/>
  <c r="EG14" i="1"/>
  <c r="EC14" i="1"/>
  <c r="DI26" i="1"/>
  <c r="DP26" i="1" s="1"/>
  <c r="DI22" i="1"/>
  <c r="DP22" i="1" s="1"/>
  <c r="DI25" i="1"/>
  <c r="DP25" i="1" s="1"/>
  <c r="DI17" i="1"/>
  <c r="DP17" i="1" s="1"/>
  <c r="DJ12" i="1"/>
  <c r="DQ12" i="1" s="1"/>
  <c r="DK33" i="1"/>
  <c r="DR33" i="1" s="1"/>
  <c r="DK21" i="1"/>
  <c r="DR21" i="1" s="1"/>
  <c r="DK16" i="1"/>
  <c r="DR16" i="1" s="1"/>
  <c r="DI24" i="1"/>
  <c r="DP24" i="1" s="1"/>
  <c r="DK10" i="1"/>
  <c r="DR10" i="1" s="1"/>
  <c r="DK15" i="1"/>
  <c r="DR15" i="1" s="1"/>
  <c r="DJ11" i="1"/>
  <c r="DQ11" i="1" s="1"/>
  <c r="DK17" i="1"/>
  <c r="DR17" i="1" s="1"/>
  <c r="EE15" i="1" l="1"/>
  <c r="ED15" i="1"/>
  <c r="EF15" i="1"/>
  <c r="EB16" i="1"/>
  <c r="EB17" i="1" s="1"/>
  <c r="EE14" i="1"/>
  <c r="ED14" i="1"/>
  <c r="EF14" i="1"/>
  <c r="EG16" i="1"/>
  <c r="EG17" i="1" s="1"/>
  <c r="EC16" i="1"/>
  <c r="EC17" i="1" s="1"/>
  <c r="EE16" i="1" l="1"/>
  <c r="EE17" i="1" s="1"/>
  <c r="ED16" i="1"/>
  <c r="ED17" i="1" s="1"/>
  <c r="EF16" i="1"/>
  <c r="EF17" i="1" s="1"/>
  <c r="B36" i="8" l="1" a="1"/>
  <c r="B37" i="8" s="1"/>
  <c r="C37" i="8" s="1"/>
  <c r="J37" i="8" s="1"/>
  <c r="B39" i="8" l="1"/>
  <c r="B38" i="8"/>
  <c r="B40" i="8"/>
  <c r="B41" i="8"/>
  <c r="B36" i="8"/>
  <c r="C36" i="8" s="1"/>
  <c r="J36" i="8" s="1"/>
  <c r="M36" i="8" s="1"/>
  <c r="N36" i="8" s="1"/>
  <c r="M37" i="8"/>
  <c r="N37" i="8" s="1"/>
  <c r="C40" i="8" l="1"/>
  <c r="J40" i="8" s="1"/>
  <c r="M40" i="8" s="1"/>
  <c r="C41" i="8"/>
  <c r="J41" i="8" s="1"/>
  <c r="M41" i="8" s="1"/>
  <c r="C38" i="8"/>
  <c r="C39" i="8"/>
  <c r="J39" i="8" s="1"/>
  <c r="M39" i="8" s="1"/>
  <c r="Q36" i="8"/>
  <c r="Q37" i="8"/>
  <c r="N39" i="8" l="1"/>
  <c r="Q39" i="8" s="1"/>
  <c r="N41" i="8"/>
  <c r="Q41" i="8" s="1"/>
  <c r="N40" i="8"/>
  <c r="Q40" i="8" s="1"/>
  <c r="J38" i="8"/>
  <c r="M38" i="8" s="1"/>
  <c r="N38" i="8" l="1"/>
  <c r="Q38" i="8" s="1"/>
  <c r="N46" i="8" l="1"/>
  <c r="B22" i="8" a="1"/>
  <c r="B55" i="8" s="1"/>
  <c r="J46" i="8"/>
  <c r="E46" i="8"/>
  <c r="I46" i="8"/>
  <c r="C46" i="8"/>
  <c r="P46" i="8"/>
  <c r="O46" i="8"/>
  <c r="L46" i="8"/>
  <c r="G46" i="8"/>
  <c r="F46" i="8"/>
  <c r="H46" i="8"/>
  <c r="Q46" i="8"/>
  <c r="M46" i="8"/>
  <c r="K46" i="8"/>
  <c r="B46" i="8"/>
  <c r="D46" i="8"/>
  <c r="B54" i="8" l="1"/>
  <c r="B52" i="8"/>
  <c r="B56" i="8"/>
  <c r="B53" i="8"/>
  <c r="B22" i="8"/>
  <c r="B51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J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1. 60% of 3
2. 70% of 3
3. 80% of 3
4. 90% of 3
5 100% of 3</t>
        </r>
      </text>
    </comment>
    <comment ref="H8" authorId="1" shapeId="0" xr:uid="{2C7E0817-548B-47B5-A9FA-80FFC6322975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LHS targets can be changed</t>
        </r>
      </text>
    </comment>
    <comment ref="I8" authorId="1" shapeId="0" xr:uid="{0C910013-7C80-4E31-88CA-0F0390AD8CA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RHS targets can be changed
either
1. 50%
2. 55%
3. 60%  4.65%  5. 70%</t>
        </r>
      </text>
    </comment>
    <comment ref="I9" authorId="1" shapeId="0" xr:uid="{E93D0180-D5E5-4B95-A5FA-1A81B2E95E03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RHS targets can be changed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Shalini</author>
    <author>Vishal PAtil</author>
  </authors>
  <commentList>
    <comment ref="D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WRITE CO'S IN CAPITAL, LIKE
 CO1, CO2…..
</t>
        </r>
      </text>
    </comment>
    <comment ref="D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Shalini:</t>
        </r>
        <r>
          <rPr>
            <sz val="9"/>
            <color indexed="81"/>
            <rFont val="Tahoma"/>
            <family val="2"/>
          </rPr>
          <t xml:space="preserve">
ENTER MARKS FOR EACH CO'S
</t>
        </r>
      </text>
    </comment>
    <comment ref="B10" authorId="1" shapeId="0" xr:uid="{DEDF3421-A7B2-43B0-BF00-769664D0F169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Name</t>
        </r>
      </text>
    </comment>
    <comment ref="C10" authorId="1" shapeId="0" xr:uid="{1D4314CE-32A2-4CDD-BD2A-694404A2EE96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copy paste USN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AG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ENTER TOTAL MARKKS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Vishal PAtil</author>
  </authors>
  <commentList>
    <comment ref="G25" authorId="0" shapeId="0" xr:uid="{D9EE9CE8-BE7B-4C78-A464-5F818DC90FA5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In case wants to change the SEE R.H.S</t>
        </r>
      </text>
    </comment>
    <comment ref="H25" authorId="0" shapeId="0" xr:uid="{4271A990-AAB3-41CB-8BEF-34B3B94F0261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In case wants to change the SEE L.H.S</t>
        </r>
      </text>
    </comment>
    <comment ref="B51" authorId="0" shapeId="0" xr:uid="{C2BD037E-7F68-4AB0-9654-2F80623813CD}">
      <text>
        <r>
          <rPr>
            <b/>
            <sz val="9"/>
            <color indexed="81"/>
            <rFont val="Tahoma"/>
            <family val="2"/>
          </rPr>
          <t>Vishal PAtil:</t>
        </r>
        <r>
          <rPr>
            <sz val="9"/>
            <color indexed="81"/>
            <rFont val="Tahoma"/>
            <family val="2"/>
          </rPr>
          <t xml:space="preserve">
Please write, Attained or not attained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<sst xmlns="http://schemas.openxmlformats.org/spreadsheetml/2006/main" count="824" uniqueCount="206">
  <si>
    <t>TOTAL</t>
  </si>
  <si>
    <t>CO1</t>
  </si>
  <si>
    <t>CO2</t>
  </si>
  <si>
    <t>CO3</t>
  </si>
  <si>
    <t>CO6</t>
  </si>
  <si>
    <t>CO5</t>
  </si>
  <si>
    <t>CO4</t>
  </si>
  <si>
    <t>Sl.No.</t>
  </si>
  <si>
    <t>USN</t>
  </si>
  <si>
    <t>Name</t>
  </si>
  <si>
    <t>CO'S</t>
  </si>
  <si>
    <t>MARKS</t>
  </si>
  <si>
    <t>CO WISE MARKS</t>
  </si>
  <si>
    <t>CO WISE %</t>
  </si>
  <si>
    <t>Target</t>
  </si>
  <si>
    <t>Attainment</t>
  </si>
  <si>
    <t>Q. No</t>
  </si>
  <si>
    <t>Quiz. No</t>
  </si>
  <si>
    <t>Cos</t>
  </si>
  <si>
    <t>Marks</t>
  </si>
  <si>
    <t>LAB-1</t>
  </si>
  <si>
    <t>LAB-2</t>
  </si>
  <si>
    <t>LAB-3</t>
  </si>
  <si>
    <t>LAB-4</t>
  </si>
  <si>
    <t>LAB-5</t>
  </si>
  <si>
    <t>LAB-6</t>
  </si>
  <si>
    <t>LAB-7</t>
  </si>
  <si>
    <t>LAB-8</t>
  </si>
  <si>
    <t>LAB-9</t>
  </si>
  <si>
    <t>LAB-10</t>
  </si>
  <si>
    <t>LAB-11</t>
  </si>
  <si>
    <t>LAB-12</t>
  </si>
  <si>
    <t>LAB. No</t>
  </si>
  <si>
    <t>Quiz-1</t>
  </si>
  <si>
    <t>Quiz-2</t>
  </si>
  <si>
    <t>Quiz-3</t>
  </si>
  <si>
    <t>Quiz-4</t>
  </si>
  <si>
    <t>Quiz-5</t>
  </si>
  <si>
    <t>Quiz-6</t>
  </si>
  <si>
    <t>Quiz-7</t>
  </si>
  <si>
    <t>Quiz-8</t>
  </si>
  <si>
    <t>Quiz-9</t>
  </si>
  <si>
    <t>Quiz-10</t>
  </si>
  <si>
    <t>Quiz-11</t>
  </si>
  <si>
    <t>Quiz-12</t>
  </si>
  <si>
    <t>components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</si>
  <si>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</si>
  <si>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</si>
  <si>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</si>
  <si>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</si>
  <si>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</si>
  <si>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</si>
  <si>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</si>
  <si>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</si>
  <si>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</si>
  <si>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</si>
  <si>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</si>
  <si>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</si>
  <si>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Q.No</t>
  </si>
  <si>
    <t>a</t>
  </si>
  <si>
    <t>b</t>
  </si>
  <si>
    <t>c</t>
  </si>
  <si>
    <t>d</t>
  </si>
  <si>
    <t>e</t>
  </si>
  <si>
    <t># Students scoring&gt;=</t>
  </si>
  <si>
    <t>% Students scoring&gt;=</t>
  </si>
  <si>
    <t>CO %</t>
  </si>
  <si>
    <t>COS</t>
  </si>
  <si>
    <t>ALL</t>
  </si>
  <si>
    <t>NORM</t>
  </si>
  <si>
    <t>CO Attainments</t>
  </si>
  <si>
    <t>CO-PO Mapping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</si>
  <si>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</si>
  <si>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</si>
  <si>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</si>
  <si>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</si>
  <si>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</si>
  <si>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</si>
  <si>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</si>
  <si>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</si>
  <si>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</si>
  <si>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</si>
  <si>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</si>
  <si>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</si>
  <si>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</si>
  <si>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</si>
  <si>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-</t>
  </si>
  <si>
    <t xml:space="preserve">Average </t>
  </si>
  <si>
    <t xml:space="preserve">                           COs</t>
  </si>
  <si>
    <t>CO 1</t>
  </si>
  <si>
    <t>CO 2</t>
  </si>
  <si>
    <t>CO 3</t>
  </si>
  <si>
    <t>CO 4</t>
  </si>
  <si>
    <t>Level</t>
  </si>
  <si>
    <t>Attainment Level  as per rules set</t>
  </si>
  <si>
    <r>
      <t xml:space="preserve">CO attainment </t>
    </r>
    <r>
      <rPr>
        <b/>
        <sz val="12"/>
        <color rgb="FF000000"/>
        <rFont val="Calibri"/>
        <family val="2"/>
      </rPr>
      <t>through internal assessment</t>
    </r>
  </si>
  <si>
    <t>Semester End Examination</t>
  </si>
  <si>
    <t>Direct Attainment</t>
  </si>
  <si>
    <t>Indirect Attainment</t>
  </si>
  <si>
    <t>Final Attainment</t>
  </si>
  <si>
    <t>Course Outcomes</t>
  </si>
  <si>
    <t>PO Average</t>
  </si>
  <si>
    <t>PO Attainments</t>
  </si>
  <si>
    <t>Action Planned for the next semester</t>
  </si>
  <si>
    <t>1. More Lab sessions are required 
2. Remedial classes needs to be planned properly
3. Problem solving classes will be planned</t>
  </si>
  <si>
    <t>BELL CURVE</t>
  </si>
  <si>
    <t>NAME:</t>
  </si>
  <si>
    <t>Designation:</t>
  </si>
  <si>
    <t>Semester:</t>
  </si>
  <si>
    <t>Academic Year:</t>
  </si>
  <si>
    <t>ENTER CO-PO MAPPING</t>
  </si>
  <si>
    <t>CO's</t>
  </si>
  <si>
    <t>CO7</t>
  </si>
  <si>
    <t>PSO3</t>
  </si>
  <si>
    <t>PSO4</t>
  </si>
  <si>
    <t>The target for CO attainment:</t>
  </si>
  <si>
    <t>Articulation*</t>
  </si>
  <si>
    <t>ACADEMIC YEAR:</t>
  </si>
  <si>
    <t>FACULTY</t>
  </si>
  <si>
    <t>SEMESTER:</t>
  </si>
  <si>
    <t>Branch/section:</t>
  </si>
  <si>
    <t>No. of students Attended</t>
  </si>
  <si>
    <t>Number of students scoring &gt;=</t>
  </si>
  <si>
    <t>% students scoring &gt;=</t>
  </si>
  <si>
    <t xml:space="preserve"> </t>
  </si>
  <si>
    <t xml:space="preserve">                                          Number of Students </t>
  </si>
  <si>
    <t xml:space="preserve">     According to ru1e set, attainment 1evel achieved </t>
  </si>
  <si>
    <t>Internal Test</t>
  </si>
  <si>
    <t>TEST-1</t>
  </si>
  <si>
    <t>TEST-2</t>
  </si>
  <si>
    <t>TEST-3</t>
  </si>
  <si>
    <t>QUIZ</t>
  </si>
  <si>
    <t>LAB</t>
  </si>
  <si>
    <t>PO'S</t>
  </si>
  <si>
    <t>CO ATTAINMENT</t>
  </si>
  <si>
    <t>(%) of Contribution</t>
  </si>
  <si>
    <t>Internal</t>
  </si>
  <si>
    <t>MCQ</t>
  </si>
  <si>
    <t>EXP L</t>
  </si>
  <si>
    <t>SEE</t>
  </si>
  <si>
    <t>H=F+G1</t>
  </si>
  <si>
    <t>N=H1+I1</t>
  </si>
  <si>
    <t>BRANCH/SECTION</t>
  </si>
  <si>
    <t>COURSE CODE</t>
  </si>
  <si>
    <t>COURSE</t>
  </si>
  <si>
    <t>COURSE:</t>
  </si>
  <si>
    <t>COURSE Code:</t>
  </si>
  <si>
    <t>DIRECT</t>
  </si>
  <si>
    <t>INDIRECT</t>
  </si>
  <si>
    <t>IA</t>
  </si>
  <si>
    <t>CES</t>
  </si>
  <si>
    <t>CT</t>
  </si>
  <si>
    <t>LAB/ASSI/ACT</t>
  </si>
  <si>
    <t>Internal Assesement</t>
  </si>
  <si>
    <t>Course Exit Survey</t>
  </si>
  <si>
    <t>Class Test</t>
  </si>
  <si>
    <t>MCQ/Quiz</t>
  </si>
  <si>
    <t>Experience Learning</t>
  </si>
  <si>
    <t>Component</t>
  </si>
  <si>
    <t>full form</t>
  </si>
  <si>
    <t>Laboratory/Assignment/Activity</t>
  </si>
  <si>
    <t>Weightage</t>
  </si>
  <si>
    <t>INSTRUCTIONS: ENTER THE WEIGHTAGE FOR THE CALCULATION ONLY IN YELLOW BOX</t>
  </si>
  <si>
    <t>TEST-4</t>
  </si>
  <si>
    <t>TEST-5</t>
  </si>
  <si>
    <t>IF YOU WANT TO INSERT A COLUMN OR A ROW, INSERT 
WITHIN THE TABLE(CENTRE). NOT IN THE START OR AT THE END</t>
  </si>
  <si>
    <t>INSTRUCTION: Enter CO's in Capital</t>
  </si>
  <si>
    <t>Lab</t>
  </si>
  <si>
    <t>Exp Learning</t>
  </si>
  <si>
    <t>Sem End Exam</t>
  </si>
  <si>
    <t>Quiz-13</t>
  </si>
  <si>
    <t>Quiz-14</t>
  </si>
  <si>
    <t>Quiz-15</t>
  </si>
  <si>
    <t>Quiz-16</t>
  </si>
  <si>
    <t>Quiz-17</t>
  </si>
  <si>
    <t>Quiz-18</t>
  </si>
  <si>
    <t>Quiz-19</t>
  </si>
  <si>
    <t>Quiz-20</t>
  </si>
  <si>
    <t>LAB-13</t>
  </si>
  <si>
    <t>LAB-14</t>
  </si>
  <si>
    <t>LAB-15</t>
  </si>
  <si>
    <t>LAB-16</t>
  </si>
  <si>
    <t>LAB-17</t>
  </si>
  <si>
    <t>LAB-18</t>
  </si>
  <si>
    <t>LAB-19</t>
  </si>
  <si>
    <t>LAB-20</t>
  </si>
  <si>
    <t>13</t>
  </si>
  <si>
    <t>14</t>
  </si>
  <si>
    <t>15</t>
  </si>
  <si>
    <t>16</t>
  </si>
  <si>
    <t>17</t>
  </si>
  <si>
    <t>18</t>
  </si>
  <si>
    <t>19</t>
  </si>
  <si>
    <t>20</t>
  </si>
  <si>
    <t>Total</t>
  </si>
  <si>
    <t>70-80</t>
  </si>
  <si>
    <t>SET Target (L.H.S)</t>
  </si>
  <si>
    <t>SET Target (R.H.S)</t>
  </si>
  <si>
    <t>R.H.S</t>
  </si>
  <si>
    <t>L.H.S</t>
  </si>
  <si>
    <t>Target for IA</t>
  </si>
  <si>
    <t>Target for SEE</t>
  </si>
  <si>
    <t>TOTAL EQUAL TO BE 100</t>
  </si>
  <si>
    <t>Signature of faculty</t>
  </si>
  <si>
    <t>Date:</t>
  </si>
  <si>
    <t>Signature of the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</si>
</sst>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b/>
      <sz val="8"/>
      <color rgb="FF1E1E1E"/>
      <name val="Segoe U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u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.5"/>
      <color rgb="FF000000"/>
      <name val="Arial"/>
      <family val="2"/>
    </font>
    <font>
      <sz val="12"/>
      <color theme="1"/>
      <name val="Times New Roman"/>
      <family val="1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b/>
      <sz val="10"/>
      <color rgb="FF000000"/>
      <name val="Verdana"/>
      <family val="2"/>
    </font>
    <font>
      <b/>
      <sz val="17"/>
      <color rgb="FF000000"/>
      <name val="Times New Roman"/>
      <family val="1"/>
    </font>
    <font>
      <b/>
      <sz val="14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Times New Roman"/>
      <family val="1"/>
    </font>
    <font>
      <b/>
      <sz val="14"/>
      <name val="Arial"/>
      <family val="2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8DB4E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rgb="FF8DB4E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8DB4E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6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Protection="1">
      <protection hidden="1"/>
    </xf>
    <xf numFmtId="0" fontId="14" fillId="7" borderId="1" xfId="2" applyFont="1" applyFill="1" applyBorder="1" applyAlignment="1">
      <alignment horizontal="center"/>
    </xf>
    <xf numFmtId="0" fontId="14" fillId="4" borderId="1" xfId="2" applyFont="1" applyFill="1" applyBorder="1" applyAlignment="1">
      <alignment horizontal="center"/>
    </xf>
    <xf numFmtId="0" fontId="12" fillId="6" borderId="1" xfId="2" applyFont="1" applyFill="1" applyBorder="1" applyAlignment="1">
      <alignment horizontal="center" vertical="center"/>
    </xf>
    <xf numFmtId="0" fontId="9" fillId="0" borderId="0" xfId="2" applyFont="1"/>
    <xf numFmtId="0" fontId="10" fillId="0" borderId="0" xfId="2" applyFont="1"/>
    <xf numFmtId="0" fontId="10" fillId="0" borderId="0" xfId="2" applyFont="1" applyAlignment="1">
      <alignment horizontal="center"/>
    </xf>
    <xf numFmtId="0" fontId="13" fillId="0" borderId="0" xfId="2" applyFont="1" applyAlignment="1">
      <alignment horizontal="left" vertical="top"/>
    </xf>
    <xf numFmtId="0" fontId="14" fillId="0" borderId="0" xfId="2" applyFont="1" applyAlignment="1">
      <alignment horizontal="center"/>
    </xf>
    <xf numFmtId="0" fontId="6" fillId="3" borderId="1" xfId="0" applyFont="1" applyFill="1" applyBorder="1" applyProtection="1">
      <protection hidden="1"/>
    </xf>
    <xf numFmtId="0" fontId="0" fillId="3" borderId="1" xfId="0" applyFill="1" applyBorder="1" applyProtection="1">
      <protection hidden="1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Protection="1">
      <protection hidden="1"/>
    </xf>
    <xf numFmtId="0" fontId="5" fillId="10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1" xfId="0" applyFill="1" applyBorder="1"/>
    <xf numFmtId="49" fontId="16" fillId="12" borderId="1" xfId="0" applyNumberFormat="1" applyFont="1" applyFill="1" applyBorder="1"/>
    <xf numFmtId="0" fontId="17" fillId="12" borderId="1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0" fillId="15" borderId="0" xfId="0" applyFill="1"/>
    <xf numFmtId="0" fontId="0" fillId="0" borderId="0" xfId="0" applyAlignment="1">
      <alignment horizontal="left"/>
    </xf>
    <xf numFmtId="0" fontId="0" fillId="15" borderId="1" xfId="0" applyFill="1" applyBorder="1"/>
    <xf numFmtId="0" fontId="14" fillId="7" borderId="3" xfId="2" applyFont="1" applyFill="1" applyBorder="1"/>
    <xf numFmtId="0" fontId="14" fillId="7" borderId="4" xfId="2" applyFont="1" applyFill="1" applyBorder="1"/>
    <xf numFmtId="0" fontId="14" fillId="7" borderId="3" xfId="2" applyFont="1" applyFill="1" applyBorder="1" applyAlignment="1">
      <alignment horizontal="left"/>
    </xf>
    <xf numFmtId="0" fontId="17" fillId="12" borderId="2" xfId="0" applyFont="1" applyFill="1" applyBorder="1"/>
    <xf numFmtId="49" fontId="16" fillId="15" borderId="1" xfId="0" applyNumberFormat="1" applyFont="1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17" fillId="15" borderId="1" xfId="0" applyFont="1" applyFill="1" applyBorder="1"/>
    <xf numFmtId="0" fontId="14" fillId="0" borderId="1" xfId="0" applyFont="1" applyBorder="1"/>
    <xf numFmtId="0" fontId="0" fillId="5" borderId="1" xfId="0" applyFill="1" applyBorder="1"/>
    <xf numFmtId="0" fontId="22" fillId="0" borderId="1" xfId="0" applyFont="1" applyBorder="1" applyAlignment="1">
      <alignment vertical="top" wrapText="1"/>
    </xf>
    <xf numFmtId="0" fontId="0" fillId="5" borderId="0" xfId="0" applyFill="1"/>
    <xf numFmtId="0" fontId="26" fillId="0" borderId="0" xfId="0" applyFont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Protection="1">
      <protection hidden="1"/>
    </xf>
    <xf numFmtId="0" fontId="0" fillId="13" borderId="1" xfId="0" applyFill="1" applyBorder="1" applyProtection="1">
      <protection hidden="1"/>
    </xf>
    <xf numFmtId="0" fontId="0" fillId="0" borderId="13" xfId="0" applyBorder="1"/>
    <xf numFmtId="0" fontId="42" fillId="15" borderId="1" xfId="0" applyFont="1" applyFill="1" applyBorder="1"/>
    <xf numFmtId="0" fontId="41" fillId="4" borderId="1" xfId="0" applyFont="1" applyFill="1" applyBorder="1"/>
    <xf numFmtId="0" fontId="0" fillId="21" borderId="0" xfId="0" applyFill="1"/>
    <xf numFmtId="0" fontId="41" fillId="21" borderId="1" xfId="0" applyFont="1" applyFill="1" applyBorder="1"/>
    <xf numFmtId="0" fontId="42" fillId="21" borderId="0" xfId="0" applyFont="1" applyFill="1"/>
    <xf numFmtId="0" fontId="44" fillId="21" borderId="1" xfId="0" applyFont="1" applyFill="1" applyBorder="1" applyAlignment="1">
      <alignment vertical="center" wrapText="1"/>
    </xf>
    <xf numFmtId="0" fontId="41" fillId="15" borderId="1" xfId="0" applyFont="1" applyFill="1" applyBorder="1"/>
    <xf numFmtId="2" fontId="41" fillId="15" borderId="1" xfId="0" applyNumberFormat="1" applyFont="1" applyFill="1" applyBorder="1" applyAlignment="1">
      <alignment vertical="center"/>
    </xf>
    <xf numFmtId="0" fontId="41" fillId="8" borderId="1" xfId="0" applyFont="1" applyFill="1" applyBorder="1"/>
    <xf numFmtId="0" fontId="24" fillId="21" borderId="0" xfId="0" applyFont="1" applyFill="1"/>
    <xf numFmtId="0" fontId="10" fillId="0" borderId="0" xfId="0" applyFont="1"/>
    <xf numFmtId="0" fontId="10" fillId="15" borderId="22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15" borderId="37" xfId="0" applyFont="1" applyFill="1" applyBorder="1"/>
    <xf numFmtId="0" fontId="10" fillId="15" borderId="24" xfId="0" applyFont="1" applyFill="1" applyBorder="1"/>
    <xf numFmtId="0" fontId="35" fillId="25" borderId="1" xfId="0" applyFont="1" applyFill="1" applyBorder="1" applyAlignment="1">
      <alignment vertical="center" wrapText="1"/>
    </xf>
    <xf numFmtId="0" fontId="48" fillId="25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26" borderId="27" xfId="0" applyFont="1" applyFill="1" applyBorder="1"/>
    <xf numFmtId="0" fontId="1" fillId="26" borderId="28" xfId="0" applyFont="1" applyFill="1" applyBorder="1"/>
    <xf numFmtId="0" fontId="1" fillId="26" borderId="29" xfId="0" applyFont="1" applyFill="1" applyBorder="1"/>
    <xf numFmtId="0" fontId="10" fillId="15" borderId="17" xfId="0" applyFont="1" applyFill="1" applyBorder="1"/>
    <xf numFmtId="0" fontId="10" fillId="15" borderId="21" xfId="0" applyFont="1" applyFill="1" applyBorder="1"/>
    <xf numFmtId="0" fontId="1" fillId="15" borderId="30" xfId="0" applyFont="1" applyFill="1" applyBorder="1"/>
    <xf numFmtId="0" fontId="1" fillId="15" borderId="1" xfId="0" applyFont="1" applyFill="1" applyBorder="1"/>
    <xf numFmtId="0" fontId="1" fillId="15" borderId="31" xfId="0" applyFont="1" applyFill="1" applyBorder="1"/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0" fillId="20" borderId="27" xfId="0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0" fillId="20" borderId="30" xfId="0" applyFill="1" applyBorder="1" applyAlignment="1" applyProtection="1">
      <alignment horizontal="right"/>
      <protection hidden="1"/>
    </xf>
    <xf numFmtId="0" fontId="0" fillId="20" borderId="32" xfId="0" applyFill="1" applyBorder="1" applyAlignment="1" applyProtection="1">
      <alignment horizontal="right"/>
      <protection hidden="1"/>
    </xf>
    <xf numFmtId="0" fontId="27" fillId="0" borderId="18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vertical="center"/>
      <protection hidden="1"/>
    </xf>
    <xf numFmtId="0" fontId="37" fillId="0" borderId="14" xfId="0" applyFont="1" applyBorder="1" applyAlignment="1" applyProtection="1">
      <alignment horizontal="right" wrapText="1"/>
      <protection hidden="1"/>
    </xf>
    <xf numFmtId="0" fontId="1" fillId="0" borderId="19" xfId="0" applyFont="1" applyBorder="1" applyAlignment="1" applyProtection="1">
      <alignment horizontal="left"/>
      <protection hidden="1"/>
    </xf>
    <xf numFmtId="0" fontId="38" fillId="0" borderId="14" xfId="0" applyFont="1" applyBorder="1" applyAlignment="1" applyProtection="1">
      <alignment horizontal="right" wrapText="1"/>
      <protection hidden="1"/>
    </xf>
    <xf numFmtId="0" fontId="5" fillId="0" borderId="30" xfId="0" applyFont="1" applyBorder="1" applyAlignment="1" applyProtection="1">
      <alignment horizontal="center" vertical="top" wrapText="1"/>
      <protection hidden="1"/>
    </xf>
    <xf numFmtId="2" fontId="28" fillId="7" borderId="1" xfId="0" applyNumberFormat="1" applyFont="1" applyFill="1" applyBorder="1" applyAlignment="1" applyProtection="1">
      <alignment horizontal="center" vertical="center"/>
      <protection hidden="1"/>
    </xf>
    <xf numFmtId="2" fontId="0" fillId="9" borderId="1" xfId="0" applyNumberFormat="1" applyFill="1" applyBorder="1" applyAlignment="1" applyProtection="1">
      <alignment horizontal="center" vertical="center"/>
      <protection hidden="1"/>
    </xf>
    <xf numFmtId="2" fontId="28" fillId="9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2" fontId="0" fillId="16" borderId="1" xfId="0" applyNumberFormat="1" applyFill="1" applyBorder="1" applyAlignment="1" applyProtection="1">
      <alignment horizontal="center" vertical="center"/>
      <protection hidden="1"/>
    </xf>
    <xf numFmtId="2" fontId="28" fillId="17" borderId="1" xfId="0" applyNumberFormat="1" applyFont="1" applyFill="1" applyBorder="1" applyAlignment="1" applyProtection="1">
      <alignment horizontal="center" vertical="center"/>
      <protection hidden="1"/>
    </xf>
    <xf numFmtId="2" fontId="28" fillId="16" borderId="1" xfId="0" applyNumberFormat="1" applyFont="1" applyFill="1" applyBorder="1" applyAlignment="1" applyProtection="1">
      <alignment horizontal="center" vertical="center"/>
      <protection hidden="1"/>
    </xf>
    <xf numFmtId="2" fontId="28" fillId="15" borderId="1" xfId="0" applyNumberFormat="1" applyFont="1" applyFill="1" applyBorder="1" applyAlignment="1" applyProtection="1">
      <alignment horizontal="center" vertical="center"/>
      <protection hidden="1"/>
    </xf>
    <xf numFmtId="2" fontId="0" fillId="18" borderId="1" xfId="0" applyNumberFormat="1" applyFill="1" applyBorder="1" applyAlignment="1" applyProtection="1">
      <alignment horizontal="center" vertical="center"/>
      <protection hidden="1"/>
    </xf>
    <xf numFmtId="2" fontId="0" fillId="7" borderId="1" xfId="0" applyNumberFormat="1" applyFill="1" applyBorder="1" applyAlignment="1" applyProtection="1">
      <alignment horizontal="center" vertical="center"/>
      <protection hidden="1"/>
    </xf>
    <xf numFmtId="2" fontId="0" fillId="15" borderId="31" xfId="0" applyNumberFormat="1" applyFill="1" applyBorder="1" applyAlignment="1" applyProtection="1">
      <alignment horizontal="center" vertical="center"/>
      <protection hidden="1"/>
    </xf>
    <xf numFmtId="0" fontId="5" fillId="0" borderId="30" xfId="0" applyFont="1" applyBorder="1" applyAlignment="1" applyProtection="1">
      <alignment horizontal="center" wrapText="1"/>
      <protection hidden="1"/>
    </xf>
    <xf numFmtId="0" fontId="5" fillId="0" borderId="32" xfId="0" applyFont="1" applyBorder="1" applyAlignment="1" applyProtection="1">
      <alignment horizontal="center" vertical="top" wrapText="1"/>
      <protection hidden="1"/>
    </xf>
    <xf numFmtId="2" fontId="28" fillId="7" borderId="33" xfId="0" applyNumberFormat="1" applyFont="1" applyFill="1" applyBorder="1" applyAlignment="1" applyProtection="1">
      <alignment horizontal="center" vertical="center"/>
      <protection hidden="1"/>
    </xf>
    <xf numFmtId="2" fontId="0" fillId="9" borderId="33" xfId="0" applyNumberFormat="1" applyFill="1" applyBorder="1" applyAlignment="1" applyProtection="1">
      <alignment horizontal="center" vertical="center"/>
      <protection hidden="1"/>
    </xf>
    <xf numFmtId="0" fontId="0" fillId="0" borderId="33" xfId="0" applyBorder="1" applyProtection="1">
      <protection hidden="1"/>
    </xf>
    <xf numFmtId="2" fontId="28" fillId="17" borderId="33" xfId="0" applyNumberFormat="1" applyFont="1" applyFill="1" applyBorder="1" applyAlignment="1" applyProtection="1">
      <alignment horizontal="center" vertical="center"/>
      <protection hidden="1"/>
    </xf>
    <xf numFmtId="2" fontId="28" fillId="15" borderId="33" xfId="0" applyNumberFormat="1" applyFont="1" applyFill="1" applyBorder="1" applyAlignment="1" applyProtection="1">
      <alignment horizontal="center" vertical="center"/>
      <protection hidden="1"/>
    </xf>
    <xf numFmtId="2" fontId="0" fillId="7" borderId="33" xfId="0" applyNumberForma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0" fontId="1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13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11" borderId="8" xfId="0" applyFont="1" applyFill="1" applyBorder="1" applyAlignment="1">
      <alignment horizontal="left" vertical="center"/>
    </xf>
    <xf numFmtId="0" fontId="18" fillId="0" borderId="0" xfId="0" applyFont="1"/>
    <xf numFmtId="0" fontId="14" fillId="0" borderId="0" xfId="0" applyFont="1"/>
    <xf numFmtId="0" fontId="40" fillId="0" borderId="0" xfId="0" applyFont="1"/>
    <xf numFmtId="49" fontId="16" fillId="12" borderId="8" xfId="0" applyNumberFormat="1" applyFont="1" applyFill="1" applyBorder="1"/>
    <xf numFmtId="0" fontId="0" fillId="0" borderId="26" xfId="0" applyBorder="1" applyAlignment="1" applyProtection="1">
      <alignment horizontal="center"/>
      <protection hidden="1"/>
    </xf>
    <xf numFmtId="49" fontId="49" fillId="12" borderId="1" xfId="0" applyNumberFormat="1" applyFont="1" applyFill="1" applyBorder="1"/>
    <xf numFmtId="0" fontId="0" fillId="12" borderId="0" xfId="0" applyFill="1"/>
    <xf numFmtId="0" fontId="42" fillId="11" borderId="1" xfId="0" applyFont="1" applyFill="1" applyBorder="1" applyAlignment="1">
      <alignment wrapText="1"/>
    </xf>
    <xf numFmtId="0" fontId="41" fillId="9" borderId="0" xfId="0" applyFont="1" applyFill="1" applyAlignment="1">
      <alignment horizontal="center"/>
    </xf>
    <xf numFmtId="0" fontId="0" fillId="9" borderId="0" xfId="0" applyFill="1"/>
    <xf numFmtId="0" fontId="42" fillId="9" borderId="0" xfId="0" applyFont="1" applyFill="1"/>
    <xf numFmtId="0" fontId="24" fillId="15" borderId="1" xfId="0" applyFont="1" applyFill="1" applyBorder="1" applyAlignment="1">
      <alignment horizontal="right"/>
    </xf>
    <xf numFmtId="0" fontId="41" fillId="15" borderId="1" xfId="2" applyFont="1" applyFill="1" applyBorder="1" applyAlignment="1">
      <alignment horizontal="left"/>
    </xf>
    <xf numFmtId="0" fontId="1" fillId="15" borderId="1" xfId="0" applyFont="1" applyFill="1" applyBorder="1" applyAlignment="1" applyProtection="1">
      <alignment horizontal="right"/>
      <protection hidden="1"/>
    </xf>
    <xf numFmtId="0" fontId="50" fillId="0" borderId="0" xfId="0" applyFont="1" applyAlignment="1" applyProtection="1">
      <alignment horizontal="center"/>
      <protection hidden="1"/>
    </xf>
    <xf numFmtId="0" fontId="0" fillId="11" borderId="2" xfId="0" applyFill="1" applyBorder="1"/>
    <xf numFmtId="0" fontId="0" fillId="0" borderId="4" xfId="0" applyBorder="1"/>
    <xf numFmtId="0" fontId="17" fillId="12" borderId="6" xfId="0" applyFont="1" applyFill="1" applyBorder="1"/>
    <xf numFmtId="0" fontId="19" fillId="0" borderId="1" xfId="0" applyFont="1" applyBorder="1" applyAlignment="1">
      <alignment horizontal="right" wrapText="1"/>
    </xf>
    <xf numFmtId="0" fontId="0" fillId="8" borderId="1" xfId="0" applyFill="1" applyBorder="1" applyAlignment="1" applyProtection="1">
      <alignment vertical="center"/>
      <protection hidden="1"/>
    </xf>
    <xf numFmtId="0" fontId="1" fillId="8" borderId="1" xfId="0" applyFont="1" applyFill="1" applyBorder="1" applyAlignment="1" applyProtection="1">
      <alignment vertical="center"/>
      <protection hidden="1"/>
    </xf>
    <xf numFmtId="0" fontId="25" fillId="24" borderId="15" xfId="0" applyFont="1" applyFill="1" applyBorder="1" applyAlignment="1" applyProtection="1">
      <alignment vertical="top" wrapText="1"/>
      <protection hidden="1"/>
    </xf>
    <xf numFmtId="0" fontId="25" fillId="24" borderId="17" xfId="0" applyFont="1" applyFill="1" applyBorder="1" applyAlignment="1" applyProtection="1">
      <alignment horizontal="center" vertical="top" wrapText="1"/>
      <protection hidden="1"/>
    </xf>
    <xf numFmtId="0" fontId="25" fillId="24" borderId="16" xfId="0" applyFont="1" applyFill="1" applyBorder="1" applyAlignment="1" applyProtection="1">
      <alignment horizontal="center" vertical="top" wrapText="1"/>
      <protection hidden="1"/>
    </xf>
    <xf numFmtId="2" fontId="28" fillId="12" borderId="1" xfId="0" applyNumberFormat="1" applyFont="1" applyFill="1" applyBorder="1" applyAlignment="1" applyProtection="1">
      <alignment horizontal="center" vertical="center"/>
      <protection hidden="1"/>
    </xf>
    <xf numFmtId="2" fontId="28" fillId="12" borderId="33" xfId="0" applyNumberFormat="1" applyFont="1" applyFill="1" applyBorder="1" applyAlignment="1" applyProtection="1">
      <alignment horizontal="center" vertical="center"/>
      <protection hidden="1"/>
    </xf>
    <xf numFmtId="0" fontId="27" fillId="0" borderId="38" xfId="0" applyFont="1" applyBorder="1" applyAlignment="1" applyProtection="1">
      <alignment horizontal="center" vertical="center" wrapText="1"/>
      <protection hidden="1"/>
    </xf>
    <xf numFmtId="0" fontId="25" fillId="24" borderId="15" xfId="0" applyFont="1" applyFill="1" applyBorder="1" applyAlignment="1" applyProtection="1">
      <alignment horizontal="center" vertical="top" wrapText="1"/>
      <protection hidden="1"/>
    </xf>
    <xf numFmtId="0" fontId="25" fillId="24" borderId="24" xfId="0" applyFont="1" applyFill="1" applyBorder="1" applyAlignment="1" applyProtection="1">
      <alignment horizontal="center" vertical="top" wrapText="1"/>
      <protection hidden="1"/>
    </xf>
    <xf numFmtId="0" fontId="29" fillId="22" borderId="27" xfId="0" applyFont="1" applyFill="1" applyBorder="1" applyAlignment="1" applyProtection="1">
      <alignment horizont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0" fontId="1" fillId="0" borderId="39" xfId="0" applyFont="1" applyBorder="1" applyAlignment="1" applyProtection="1">
      <alignment vertical="center"/>
      <protection hidden="1"/>
    </xf>
    <xf numFmtId="0" fontId="1" fillId="0" borderId="32" xfId="0" applyFont="1" applyBorder="1" applyAlignment="1" applyProtection="1">
      <alignment horizontal="center" vertical="center"/>
      <protection hidden="1"/>
    </xf>
    <xf numFmtId="0" fontId="1" fillId="0" borderId="41" xfId="0" applyFont="1" applyBorder="1" applyAlignment="1" applyProtection="1">
      <alignment vertical="center"/>
      <protection hidden="1"/>
    </xf>
    <xf numFmtId="0" fontId="1" fillId="0" borderId="42" xfId="0" applyFont="1" applyBorder="1" applyAlignment="1" applyProtection="1">
      <alignment vertical="center"/>
      <protection hidden="1"/>
    </xf>
    <xf numFmtId="0" fontId="29" fillId="22" borderId="27" xfId="0" applyFont="1" applyFill="1" applyBorder="1" applyAlignment="1" applyProtection="1">
      <alignment horizontal="center" vertical="center"/>
      <protection hidden="1"/>
    </xf>
    <xf numFmtId="0" fontId="29" fillId="22" borderId="28" xfId="0" applyFont="1" applyFill="1" applyBorder="1" applyAlignment="1" applyProtection="1">
      <alignment horizontal="center" vertical="center"/>
      <protection hidden="1"/>
    </xf>
    <xf numFmtId="0" fontId="1" fillId="15" borderId="30" xfId="0" applyFont="1" applyFill="1" applyBorder="1" applyAlignment="1" applyProtection="1">
      <alignment horizontal="right"/>
      <protection hidden="1"/>
    </xf>
    <xf numFmtId="0" fontId="1" fillId="15" borderId="32" xfId="0" applyFont="1" applyFill="1" applyBorder="1" applyAlignment="1" applyProtection="1">
      <alignment horizontal="right"/>
      <protection hidden="1"/>
    </xf>
    <xf numFmtId="0" fontId="1" fillId="15" borderId="33" xfId="0" applyFont="1" applyFill="1" applyBorder="1" applyAlignment="1" applyProtection="1">
      <alignment horizontal="right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2" fontId="28" fillId="9" borderId="33" xfId="0" applyNumberFormat="1" applyFont="1" applyFill="1" applyBorder="1" applyAlignment="1" applyProtection="1">
      <alignment horizontal="center" vertical="center"/>
      <protection hidden="1"/>
    </xf>
    <xf numFmtId="2" fontId="0" fillId="16" borderId="33" xfId="0" applyNumberFormat="1" applyFill="1" applyBorder="1" applyAlignment="1" applyProtection="1">
      <alignment horizontal="center" vertical="center"/>
      <protection hidden="1"/>
    </xf>
    <xf numFmtId="2" fontId="28" fillId="16" borderId="33" xfId="0" applyNumberFormat="1" applyFont="1" applyFill="1" applyBorder="1" applyAlignment="1" applyProtection="1">
      <alignment horizontal="center" vertical="center"/>
      <protection hidden="1"/>
    </xf>
    <xf numFmtId="2" fontId="0" fillId="18" borderId="33" xfId="0" applyNumberFormat="1" applyFill="1" applyBorder="1" applyAlignment="1" applyProtection="1">
      <alignment horizontal="center" vertical="center"/>
      <protection hidden="1"/>
    </xf>
    <xf numFmtId="2" fontId="0" fillId="15" borderId="34" xfId="0" applyNumberFormat="1" applyFill="1" applyBorder="1" applyAlignment="1" applyProtection="1">
      <alignment horizontal="center" vertical="center"/>
      <protection hidden="1"/>
    </xf>
    <xf numFmtId="0" fontId="9" fillId="24" borderId="46" xfId="0" applyFont="1" applyFill="1" applyBorder="1" applyAlignment="1" applyProtection="1">
      <alignment vertical="center"/>
      <protection hidden="1"/>
    </xf>
    <xf numFmtId="0" fontId="9" fillId="24" borderId="48" xfId="0" applyFont="1" applyFill="1" applyBorder="1" applyAlignment="1" applyProtection="1">
      <alignment wrapText="1"/>
      <protection hidden="1"/>
    </xf>
    <xf numFmtId="0" fontId="35" fillId="0" borderId="35" xfId="0" applyFont="1" applyBorder="1" applyAlignment="1" applyProtection="1">
      <alignment horizontal="center" vertical="top" wrapText="1"/>
      <protection hidden="1"/>
    </xf>
    <xf numFmtId="0" fontId="0" fillId="12" borderId="8" xfId="0" applyFill="1" applyBorder="1" applyAlignment="1" applyProtection="1">
      <alignment horizontal="center" vertical="center" wrapText="1"/>
      <protection hidden="1"/>
    </xf>
    <xf numFmtId="0" fontId="3" fillId="12" borderId="8" xfId="0" applyFont="1" applyFill="1" applyBorder="1" applyAlignment="1" applyProtection="1">
      <alignment horizontal="center" vertical="center" wrapText="1"/>
      <protection hidden="1"/>
    </xf>
    <xf numFmtId="0" fontId="0" fillId="7" borderId="8" xfId="0" applyFill="1" applyBorder="1" applyAlignment="1" applyProtection="1">
      <alignment horizontal="center" vertical="center" wrapText="1"/>
      <protection hidden="1"/>
    </xf>
    <xf numFmtId="0" fontId="3" fillId="9" borderId="8" xfId="0" applyFont="1" applyFill="1" applyBorder="1" applyAlignment="1" applyProtection="1">
      <alignment horizontal="center" vertical="center" wrapText="1"/>
      <protection hidden="1"/>
    </xf>
    <xf numFmtId="0" fontId="3" fillId="0" borderId="8" xfId="0" applyFont="1" applyBorder="1" applyAlignment="1" applyProtection="1">
      <alignment vertical="center" wrapText="1"/>
      <protection hidden="1"/>
    </xf>
    <xf numFmtId="0" fontId="3" fillId="0" borderId="8" xfId="0" applyFont="1" applyBorder="1" applyAlignment="1" applyProtection="1">
      <alignment wrapText="1"/>
      <protection hidden="1"/>
    </xf>
    <xf numFmtId="0" fontId="3" fillId="16" borderId="8" xfId="0" applyFont="1" applyFill="1" applyBorder="1" applyAlignment="1" applyProtection="1">
      <alignment horizontal="center" vertical="center" wrapText="1"/>
      <protection hidden="1"/>
    </xf>
    <xf numFmtId="0" fontId="0" fillId="17" borderId="8" xfId="0" applyFill="1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18" borderId="8" xfId="0" applyFill="1" applyBorder="1" applyAlignment="1" applyProtection="1">
      <alignment horizontal="center" vertical="center" wrapText="1"/>
      <protection hidden="1"/>
    </xf>
    <xf numFmtId="0" fontId="36" fillId="7" borderId="8" xfId="0" applyFont="1" applyFill="1" applyBorder="1" applyAlignment="1" applyProtection="1">
      <alignment horizontal="center" vertical="center" wrapText="1"/>
      <protection hidden="1"/>
    </xf>
    <xf numFmtId="0" fontId="0" fillId="15" borderId="36" xfId="0" applyFill="1" applyBorder="1" applyAlignment="1" applyProtection="1">
      <alignment horizontal="center" vertical="center"/>
      <protection hidden="1"/>
    </xf>
    <xf numFmtId="0" fontId="9" fillId="5" borderId="46" xfId="0" applyFont="1" applyFill="1" applyBorder="1" applyAlignment="1" applyProtection="1">
      <alignment horizontal="right" vertical="center"/>
      <protection hidden="1"/>
    </xf>
    <xf numFmtId="0" fontId="9" fillId="5" borderId="47" xfId="0" applyFont="1" applyFill="1" applyBorder="1" applyAlignment="1" applyProtection="1">
      <alignment horizontal="center" vertical="center"/>
      <protection hidden="1"/>
    </xf>
    <xf numFmtId="0" fontId="9" fillId="15" borderId="47" xfId="0" applyFont="1" applyFill="1" applyBorder="1" applyAlignment="1" applyProtection="1">
      <alignment horizontal="center" vertical="center"/>
      <protection hidden="1"/>
    </xf>
    <xf numFmtId="0" fontId="9" fillId="5" borderId="47" xfId="0" applyFont="1" applyFill="1" applyBorder="1" applyAlignment="1" applyProtection="1">
      <alignment horizontal="center" wrapText="1"/>
      <protection hidden="1"/>
    </xf>
    <xf numFmtId="0" fontId="9" fillId="15" borderId="47" xfId="0" applyFont="1" applyFill="1" applyBorder="1" applyAlignment="1" applyProtection="1">
      <alignment horizontal="center" wrapText="1"/>
      <protection hidden="1"/>
    </xf>
    <xf numFmtId="0" fontId="9" fillId="5" borderId="48" xfId="0" applyFont="1" applyFill="1" applyBorder="1" applyAlignment="1" applyProtection="1">
      <alignment wrapText="1"/>
      <protection hidden="1"/>
    </xf>
    <xf numFmtId="0" fontId="27" fillId="0" borderId="49" xfId="0" applyFont="1" applyBorder="1" applyAlignment="1" applyProtection="1">
      <alignment horizontal="center" vertical="center" wrapText="1"/>
      <protection hidden="1"/>
    </xf>
    <xf numFmtId="0" fontId="27" fillId="0" borderId="50" xfId="0" applyFont="1" applyBorder="1" applyAlignment="1" applyProtection="1">
      <alignment horizontal="center" vertical="center" wrapText="1"/>
      <protection hidden="1"/>
    </xf>
    <xf numFmtId="164" fontId="1" fillId="0" borderId="33" xfId="0" applyNumberFormat="1" applyFont="1" applyBorder="1" applyAlignment="1" applyProtection="1">
      <alignment horizontal="center"/>
      <protection hidden="1"/>
    </xf>
    <xf numFmtId="164" fontId="1" fillId="0" borderId="34" xfId="0" applyNumberFormat="1" applyFont="1" applyBorder="1" applyAlignment="1" applyProtection="1">
      <alignment horizontal="center"/>
      <protection hidden="1"/>
    </xf>
    <xf numFmtId="0" fontId="5" fillId="24" borderId="27" xfId="0" applyFont="1" applyFill="1" applyBorder="1" applyAlignment="1" applyProtection="1">
      <alignment vertical="top" wrapText="1"/>
      <protection hidden="1"/>
    </xf>
    <xf numFmtId="0" fontId="28" fillId="24" borderId="28" xfId="0" applyFont="1" applyFill="1" applyBorder="1" applyAlignment="1" applyProtection="1">
      <alignment horizontal="center" wrapText="1"/>
      <protection hidden="1"/>
    </xf>
    <xf numFmtId="0" fontId="28" fillId="24" borderId="29" xfId="0" applyFont="1" applyFill="1" applyBorder="1" applyAlignment="1" applyProtection="1">
      <alignment horizontal="center" vertical="top" wrapText="1"/>
      <protection hidden="1"/>
    </xf>
    <xf numFmtId="0" fontId="30" fillId="0" borderId="32" xfId="0" applyFont="1" applyBorder="1" applyAlignment="1" applyProtection="1">
      <alignment horizontal="right" wrapText="1"/>
      <protection hidden="1"/>
    </xf>
    <xf numFmtId="0" fontId="47" fillId="0" borderId="33" xfId="0" applyFont="1" applyBorder="1" applyAlignment="1" applyProtection="1">
      <alignment horizontal="center" vertical="center" wrapText="1"/>
      <protection hidden="1"/>
    </xf>
    <xf numFmtId="0" fontId="47" fillId="0" borderId="34" xfId="0" applyFont="1" applyBorder="1" applyAlignment="1" applyProtection="1">
      <alignment horizontal="center" vertical="center" wrapText="1"/>
      <protection hidden="1"/>
    </xf>
    <xf numFmtId="0" fontId="4" fillId="15" borderId="51" xfId="0" quotePrefix="1" applyFont="1" applyFill="1" applyBorder="1" applyAlignment="1" applyProtection="1">
      <alignment horizontal="center" vertical="center" wrapText="1"/>
      <protection hidden="1"/>
    </xf>
    <xf numFmtId="0" fontId="33" fillId="15" borderId="39" xfId="0" applyFont="1" applyFill="1" applyBorder="1" applyAlignment="1" applyProtection="1">
      <alignment horizontal="center" vertical="center" wrapText="1"/>
      <protection hidden="1"/>
    </xf>
    <xf numFmtId="0" fontId="33" fillId="15" borderId="42" xfId="0" applyFont="1" applyFill="1" applyBorder="1" applyAlignment="1" applyProtection="1">
      <alignment horizontal="center" vertical="center" wrapText="1"/>
      <protection hidden="1"/>
    </xf>
    <xf numFmtId="0" fontId="30" fillId="0" borderId="52" xfId="0" applyFont="1" applyBorder="1" applyAlignment="1" applyProtection="1">
      <alignment horizontal="right" wrapText="1"/>
      <protection hidden="1"/>
    </xf>
    <xf numFmtId="0" fontId="47" fillId="0" borderId="53" xfId="0" applyFont="1" applyBorder="1" applyAlignment="1" applyProtection="1">
      <alignment horizontal="center" vertical="center" wrapText="1"/>
      <protection hidden="1"/>
    </xf>
    <xf numFmtId="0" fontId="14" fillId="0" borderId="54" xfId="0" applyFont="1" applyBorder="1" applyProtection="1">
      <protection hidden="1"/>
    </xf>
    <xf numFmtId="0" fontId="25" fillId="7" borderId="27" xfId="0" applyFont="1" applyFill="1" applyBorder="1" applyAlignment="1" applyProtection="1">
      <alignment horizontal="center" vertical="top" wrapText="1"/>
      <protection hidden="1"/>
    </xf>
    <xf numFmtId="0" fontId="25" fillId="7" borderId="28" xfId="0" applyFont="1" applyFill="1" applyBorder="1" applyAlignment="1" applyProtection="1">
      <alignment horizontal="center" vertical="top" wrapText="1"/>
      <protection hidden="1"/>
    </xf>
    <xf numFmtId="0" fontId="25" fillId="7" borderId="29" xfId="0" applyFont="1" applyFill="1" applyBorder="1" applyAlignment="1" applyProtection="1">
      <alignment horizontal="center" vertical="top" wrapText="1"/>
      <protection hidden="1"/>
    </xf>
    <xf numFmtId="0" fontId="0" fillId="0" borderId="30" xfId="0" applyBorder="1" applyAlignment="1" applyProtection="1">
      <alignment horizontal="center" vertical="center"/>
      <protection hidden="1"/>
    </xf>
    <xf numFmtId="2" fontId="1" fillId="0" borderId="31" xfId="0" applyNumberFormat="1" applyFont="1" applyBorder="1" applyAlignment="1" applyProtection="1">
      <alignment horizontal="center" vertical="center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2" fontId="1" fillId="0" borderId="33" xfId="0" applyNumberFormat="1" applyFont="1" applyBorder="1" applyAlignment="1" applyProtection="1">
      <alignment horizontal="center" vertical="center"/>
      <protection hidden="1"/>
    </xf>
    <xf numFmtId="2" fontId="1" fillId="0" borderId="34" xfId="0" applyNumberFormat="1" applyFont="1" applyBorder="1" applyAlignment="1" applyProtection="1">
      <alignment horizontal="center" vertical="center"/>
      <protection hidden="1"/>
    </xf>
    <xf numFmtId="0" fontId="0" fillId="0" borderId="20" xfId="0" applyBorder="1"/>
    <xf numFmtId="0" fontId="0" fillId="0" borderId="25" xfId="0" applyBorder="1"/>
    <xf numFmtId="0" fontId="0" fillId="0" borderId="16" xfId="0" applyBorder="1"/>
    <xf numFmtId="0" fontId="0" fillId="0" borderId="14" xfId="0" applyBorder="1" applyAlignment="1">
      <alignment horizontal="center"/>
    </xf>
    <xf numFmtId="0" fontId="0" fillId="0" borderId="19" xfId="0" applyBorder="1"/>
    <xf numFmtId="0" fontId="23" fillId="0" borderId="0" xfId="0" applyFont="1" applyAlignment="1" applyProtection="1">
      <alignment vertical="center"/>
      <protection hidden="1"/>
    </xf>
    <xf numFmtId="0" fontId="1" fillId="0" borderId="14" xfId="0" applyFont="1" applyBorder="1" applyProtection="1">
      <protection hidden="1"/>
    </xf>
    <xf numFmtId="0" fontId="1" fillId="0" borderId="0" xfId="0" applyFont="1" applyProtection="1">
      <protection hidden="1"/>
    </xf>
    <xf numFmtId="0" fontId="0" fillId="0" borderId="14" xfId="0" applyBorder="1" applyProtection="1">
      <protection hidden="1"/>
    </xf>
    <xf numFmtId="0" fontId="30" fillId="0" borderId="14" xfId="0" applyFont="1" applyBorder="1" applyAlignment="1" applyProtection="1">
      <alignment horizontal="right" wrapText="1"/>
      <protection hidden="1"/>
    </xf>
    <xf numFmtId="0" fontId="7" fillId="0" borderId="0" xfId="0" applyFont="1" applyAlignment="1" applyProtection="1">
      <alignment horizontal="center" wrapText="1"/>
      <protection hidden="1"/>
    </xf>
    <xf numFmtId="0" fontId="50" fillId="0" borderId="19" xfId="0" applyFont="1" applyBorder="1" applyAlignment="1" applyProtection="1">
      <alignment horizontal="center"/>
      <protection hidden="1"/>
    </xf>
    <xf numFmtId="0" fontId="34" fillId="0" borderId="14" xfId="0" applyFont="1" applyBorder="1" applyProtection="1">
      <protection hidden="1"/>
    </xf>
    <xf numFmtId="0" fontId="24" fillId="0" borderId="0" xfId="0" applyFont="1" applyProtection="1">
      <protection hidden="1"/>
    </xf>
    <xf numFmtId="0" fontId="0" fillId="0" borderId="17" xfId="0" applyBorder="1" applyProtection="1">
      <protection hidden="1"/>
    </xf>
    <xf numFmtId="0" fontId="0" fillId="0" borderId="26" xfId="0" applyBorder="1" applyProtection="1">
      <protection hidden="1"/>
    </xf>
    <xf numFmtId="2" fontId="0" fillId="0" borderId="26" xfId="0" applyNumberFormat="1" applyBorder="1" applyProtection="1">
      <protection hidden="1"/>
    </xf>
    <xf numFmtId="0" fontId="0" fillId="0" borderId="19" xfId="0" applyBorder="1" applyProtection="1">
      <protection hidden="1"/>
    </xf>
    <xf numFmtId="0" fontId="0" fillId="0" borderId="21" xfId="0" applyBorder="1" applyProtection="1">
      <protection hidden="1"/>
    </xf>
    <xf numFmtId="0" fontId="46" fillId="19" borderId="1" xfId="0" applyFont="1" applyFill="1" applyBorder="1" applyProtection="1">
      <protection hidden="1"/>
    </xf>
    <xf numFmtId="0" fontId="46" fillId="19" borderId="30" xfId="0" applyFont="1" applyFill="1" applyBorder="1"/>
    <xf numFmtId="0" fontId="46" fillId="19" borderId="32" xfId="0" applyFont="1" applyFill="1" applyBorder="1"/>
    <xf numFmtId="0" fontId="46" fillId="19" borderId="33" xfId="0" applyFont="1" applyFill="1" applyBorder="1" applyProtection="1">
      <protection hidden="1"/>
    </xf>
    <xf numFmtId="0" fontId="46" fillId="19" borderId="55" xfId="0" applyFont="1" applyFill="1" applyBorder="1"/>
    <xf numFmtId="0" fontId="46" fillId="19" borderId="35" xfId="0" applyFont="1" applyFill="1" applyBorder="1"/>
    <xf numFmtId="0" fontId="46" fillId="19" borderId="15" xfId="0" applyFont="1" applyFill="1" applyBorder="1"/>
    <xf numFmtId="0" fontId="46" fillId="19" borderId="6" xfId="0" applyFont="1" applyFill="1" applyBorder="1" applyProtection="1">
      <protection hidden="1"/>
    </xf>
    <xf numFmtId="0" fontId="46" fillId="19" borderId="8" xfId="0" applyFont="1" applyFill="1" applyBorder="1" applyProtection="1">
      <protection hidden="1"/>
    </xf>
    <xf numFmtId="0" fontId="46" fillId="19" borderId="24" xfId="0" applyFont="1" applyFill="1" applyBorder="1" applyProtection="1">
      <protection hidden="1"/>
    </xf>
    <xf numFmtId="0" fontId="0" fillId="0" borderId="0" xfId="0" applyAlignment="1">
      <alignment horizontal="center"/>
    </xf>
    <xf numFmtId="0" fontId="10" fillId="21" borderId="0" xfId="0" applyFont="1" applyFill="1" applyAlignment="1">
      <alignment horizontal="left"/>
    </xf>
    <xf numFmtId="0" fontId="41" fillId="21" borderId="0" xfId="0" applyFont="1" applyFill="1" applyAlignment="1">
      <alignment horizontal="left"/>
    </xf>
    <xf numFmtId="0" fontId="41" fillId="8" borderId="1" xfId="0" applyFont="1" applyFill="1" applyBorder="1" applyAlignment="1">
      <alignment horizontal="center"/>
    </xf>
    <xf numFmtId="0" fontId="41" fillId="5" borderId="2" xfId="2" applyFont="1" applyFill="1" applyBorder="1" applyAlignment="1">
      <alignment horizontal="center"/>
    </xf>
    <xf numFmtId="0" fontId="41" fillId="5" borderId="3" xfId="2" applyFont="1" applyFill="1" applyBorder="1" applyAlignment="1">
      <alignment horizontal="center"/>
    </xf>
    <xf numFmtId="0" fontId="41" fillId="5" borderId="4" xfId="2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0" fontId="43" fillId="4" borderId="1" xfId="2" applyFont="1" applyFill="1" applyBorder="1" applyAlignment="1">
      <alignment horizontal="center"/>
    </xf>
    <xf numFmtId="0" fontId="24" fillId="21" borderId="1" xfId="2" applyFont="1" applyFill="1" applyBorder="1" applyAlignment="1">
      <alignment horizontal="center"/>
    </xf>
    <xf numFmtId="0" fontId="14" fillId="15" borderId="22" xfId="0" applyFont="1" applyFill="1" applyBorder="1" applyAlignment="1">
      <alignment horizontal="center"/>
    </xf>
    <xf numFmtId="0" fontId="14" fillId="15" borderId="23" xfId="0" applyFont="1" applyFill="1" applyBorder="1" applyAlignment="1">
      <alignment horizontal="center"/>
    </xf>
    <xf numFmtId="0" fontId="14" fillId="15" borderId="24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5" borderId="0" xfId="0" applyFont="1" applyFill="1" applyAlignment="1">
      <alignment horizontal="center" wrapText="1"/>
    </xf>
    <xf numFmtId="0" fontId="35" fillId="25" borderId="1" xfId="0" applyFont="1" applyFill="1" applyBorder="1" applyAlignment="1">
      <alignment horizontal="center" vertical="center" wrapText="1"/>
    </xf>
    <xf numFmtId="0" fontId="10" fillId="23" borderId="22" xfId="0" applyFont="1" applyFill="1" applyBorder="1" applyAlignment="1">
      <alignment horizontal="center" vertical="center"/>
    </xf>
    <xf numFmtId="0" fontId="10" fillId="23" borderId="23" xfId="0" applyFont="1" applyFill="1" applyBorder="1" applyAlignment="1">
      <alignment horizontal="center" vertical="center"/>
    </xf>
    <xf numFmtId="0" fontId="10" fillId="23" borderId="24" xfId="0" applyFont="1" applyFill="1" applyBorder="1" applyAlignment="1">
      <alignment horizontal="center" vertical="center"/>
    </xf>
    <xf numFmtId="0" fontId="10" fillId="15" borderId="17" xfId="0" applyFont="1" applyFill="1" applyBorder="1" applyAlignment="1">
      <alignment horizontal="center"/>
    </xf>
    <xf numFmtId="0" fontId="10" fillId="15" borderId="21" xfId="0" applyFont="1" applyFill="1" applyBorder="1" applyAlignment="1">
      <alignment horizontal="center"/>
    </xf>
    <xf numFmtId="0" fontId="18" fillId="6" borderId="0" xfId="0" applyFont="1" applyFill="1" applyAlignment="1">
      <alignment horizontal="center"/>
    </xf>
    <xf numFmtId="0" fontId="14" fillId="7" borderId="2" xfId="2" applyFont="1" applyFill="1" applyBorder="1" applyAlignment="1">
      <alignment horizontal="right"/>
    </xf>
    <xf numFmtId="0" fontId="14" fillId="7" borderId="3" xfId="2" applyFont="1" applyFill="1" applyBorder="1" applyAlignment="1">
      <alignment horizontal="right"/>
    </xf>
    <xf numFmtId="0" fontId="12" fillId="6" borderId="2" xfId="2" applyFont="1" applyFill="1" applyBorder="1" applyAlignment="1">
      <alignment horizontal="center" vertical="center"/>
    </xf>
    <xf numFmtId="0" fontId="12" fillId="6" borderId="3" xfId="2" applyFont="1" applyFill="1" applyBorder="1" applyAlignment="1">
      <alignment horizontal="center" vertical="center"/>
    </xf>
    <xf numFmtId="0" fontId="12" fillId="6" borderId="4" xfId="2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0" fillId="15" borderId="0" xfId="0" applyFont="1" applyFill="1" applyAlignment="1">
      <alignment horizontal="center" wrapText="1"/>
    </xf>
    <xf numFmtId="0" fontId="40" fillId="23" borderId="0" xfId="0" applyFont="1" applyFill="1" applyAlignment="1">
      <alignment horizontal="center"/>
    </xf>
    <xf numFmtId="0" fontId="14" fillId="4" borderId="2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4" fillId="4" borderId="4" xfId="2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4" xfId="2" applyFont="1" applyBorder="1" applyAlignment="1">
      <alignment horizontal="center"/>
    </xf>
    <xf numFmtId="0" fontId="11" fillId="0" borderId="1" xfId="2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10" fillId="5" borderId="9" xfId="2" applyFont="1" applyFill="1" applyBorder="1" applyAlignment="1">
      <alignment horizontal="center"/>
    </xf>
    <xf numFmtId="0" fontId="10" fillId="5" borderId="10" xfId="2" applyFont="1" applyFill="1" applyBorder="1" applyAlignment="1">
      <alignment horizontal="center"/>
    </xf>
    <xf numFmtId="0" fontId="10" fillId="5" borderId="11" xfId="2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  <protection hidden="1"/>
    </xf>
    <xf numFmtId="0" fontId="0" fillId="12" borderId="1" xfId="0" applyFill="1" applyBorder="1" applyAlignment="1" applyProtection="1">
      <alignment horizontal="center" vertical="center"/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0" fillId="13" borderId="1" xfId="0" applyFill="1" applyBorder="1" applyAlignment="1" applyProtection="1">
      <alignment horizontal="center" vertical="center"/>
      <protection hidden="1"/>
    </xf>
    <xf numFmtId="49" fontId="16" fillId="12" borderId="6" xfId="0" applyNumberFormat="1" applyFont="1" applyFill="1" applyBorder="1" applyAlignment="1">
      <alignment horizontal="center"/>
    </xf>
    <xf numFmtId="49" fontId="16" fillId="12" borderId="7" xfId="0" applyNumberFormat="1" applyFont="1" applyFill="1" applyBorder="1" applyAlignment="1">
      <alignment horizontal="center"/>
    </xf>
    <xf numFmtId="49" fontId="16" fillId="12" borderId="8" xfId="0" applyNumberFormat="1" applyFont="1" applyFill="1" applyBorder="1" applyAlignment="1">
      <alignment horizontal="center"/>
    </xf>
    <xf numFmtId="49" fontId="16" fillId="12" borderId="2" xfId="0" applyNumberFormat="1" applyFont="1" applyFill="1" applyBorder="1" applyAlignment="1">
      <alignment horizontal="center"/>
    </xf>
    <xf numFmtId="49" fontId="16" fillId="12" borderId="3" xfId="0" applyNumberFormat="1" applyFont="1" applyFill="1" applyBorder="1" applyAlignment="1">
      <alignment horizontal="center"/>
    </xf>
    <xf numFmtId="49" fontId="16" fillId="12" borderId="4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20" borderId="28" xfId="0" applyFill="1" applyBorder="1" applyAlignment="1" applyProtection="1">
      <alignment horizontal="center"/>
      <protection hidden="1"/>
    </xf>
    <xf numFmtId="0" fontId="0" fillId="20" borderId="29" xfId="0" applyFill="1" applyBorder="1" applyAlignment="1" applyProtection="1">
      <alignment horizontal="center"/>
      <protection hidden="1"/>
    </xf>
    <xf numFmtId="0" fontId="0" fillId="20" borderId="33" xfId="0" applyFill="1" applyBorder="1" applyAlignment="1" applyProtection="1">
      <alignment horizontal="center"/>
      <protection hidden="1"/>
    </xf>
    <xf numFmtId="0" fontId="0" fillId="20" borderId="34" xfId="0" applyFill="1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9" fillId="24" borderId="47" xfId="0" applyFont="1" applyFill="1" applyBorder="1" applyAlignment="1" applyProtection="1">
      <alignment horizontal="center" vertical="center"/>
      <protection hidden="1"/>
    </xf>
    <xf numFmtId="0" fontId="9" fillId="24" borderId="47" xfId="0" applyFont="1" applyFill="1" applyBorder="1" applyAlignment="1" applyProtection="1">
      <alignment horizontal="center" wrapText="1"/>
      <protection hidden="1"/>
    </xf>
    <xf numFmtId="0" fontId="1" fillId="0" borderId="2" xfId="0" applyFont="1" applyBorder="1" applyAlignment="1" applyProtection="1">
      <alignment horizontal="right" vertical="center"/>
      <protection hidden="1"/>
    </xf>
    <xf numFmtId="0" fontId="1" fillId="0" borderId="3" xfId="0" applyFont="1" applyBorder="1" applyAlignment="1" applyProtection="1">
      <alignment horizontal="right" vertical="center"/>
      <protection hidden="1"/>
    </xf>
    <xf numFmtId="0" fontId="1" fillId="0" borderId="40" xfId="0" applyFont="1" applyBorder="1" applyAlignment="1" applyProtection="1">
      <alignment horizontal="right" vertical="center"/>
      <protection hidden="1"/>
    </xf>
    <xf numFmtId="0" fontId="1" fillId="0" borderId="41" xfId="0" applyFont="1" applyBorder="1" applyAlignment="1" applyProtection="1">
      <alignment horizontal="right" vertical="center"/>
      <protection hidden="1"/>
    </xf>
    <xf numFmtId="0" fontId="37" fillId="0" borderId="14" xfId="0" applyFont="1" applyBorder="1" applyAlignment="1" applyProtection="1">
      <alignment horizontal="center" vertical="center" wrapText="1"/>
      <protection hidden="1"/>
    </xf>
    <xf numFmtId="0" fontId="37" fillId="0" borderId="19" xfId="0" applyFont="1" applyBorder="1" applyAlignment="1" applyProtection="1">
      <alignment horizontal="center" vertical="center" wrapText="1"/>
      <protection hidden="1"/>
    </xf>
    <xf numFmtId="0" fontId="32" fillId="22" borderId="27" xfId="0" applyFont="1" applyFill="1" applyBorder="1" applyAlignment="1" applyProtection="1">
      <alignment horizontal="center" wrapText="1"/>
      <protection hidden="1"/>
    </xf>
    <xf numFmtId="0" fontId="32" fillId="22" borderId="28" xfId="0" applyFont="1" applyFill="1" applyBorder="1" applyAlignment="1" applyProtection="1">
      <alignment horizontal="center" wrapText="1"/>
      <protection hidden="1"/>
    </xf>
    <xf numFmtId="0" fontId="32" fillId="22" borderId="29" xfId="0" applyFont="1" applyFill="1" applyBorder="1" applyAlignment="1" applyProtection="1">
      <alignment horizontal="center" wrapText="1"/>
      <protection hidden="1"/>
    </xf>
    <xf numFmtId="0" fontId="37" fillId="0" borderId="17" xfId="0" applyFont="1" applyBorder="1" applyAlignment="1" applyProtection="1">
      <alignment horizontal="left" wrapText="1"/>
      <protection hidden="1"/>
    </xf>
    <xf numFmtId="0" fontId="37" fillId="0" borderId="21" xfId="0" applyFont="1" applyBorder="1" applyAlignment="1" applyProtection="1">
      <alignment horizontal="left" wrapText="1"/>
      <protection hidden="1"/>
    </xf>
    <xf numFmtId="0" fontId="46" fillId="19" borderId="25" xfId="0" applyFont="1" applyFill="1" applyBorder="1" applyAlignment="1">
      <alignment horizontal="center" vertical="center" wrapText="1"/>
    </xf>
    <xf numFmtId="0" fontId="46" fillId="19" borderId="16" xfId="0" applyFont="1" applyFill="1" applyBorder="1" applyAlignment="1">
      <alignment horizontal="center" vertical="center" wrapText="1"/>
    </xf>
    <xf numFmtId="0" fontId="46" fillId="19" borderId="0" xfId="0" applyFont="1" applyFill="1" applyAlignment="1">
      <alignment horizontal="center" vertical="center" wrapText="1"/>
    </xf>
    <xf numFmtId="0" fontId="46" fillId="19" borderId="19" xfId="0" applyFont="1" applyFill="1" applyBorder="1" applyAlignment="1">
      <alignment horizontal="center" vertical="center" wrapText="1"/>
    </xf>
    <xf numFmtId="0" fontId="46" fillId="19" borderId="26" xfId="0" applyFont="1" applyFill="1" applyBorder="1" applyAlignment="1">
      <alignment horizontal="center" vertical="center" wrapText="1"/>
    </xf>
    <xf numFmtId="0" fontId="46" fillId="19" borderId="21" xfId="0" applyFont="1" applyFill="1" applyBorder="1" applyAlignment="1">
      <alignment horizontal="center" vertical="center" wrapText="1"/>
    </xf>
    <xf numFmtId="0" fontId="24" fillId="5" borderId="22" xfId="0" applyFont="1" applyFill="1" applyBorder="1" applyAlignment="1" applyProtection="1">
      <alignment horizontal="center"/>
      <protection hidden="1"/>
    </xf>
    <xf numFmtId="0" fontId="24" fillId="5" borderId="23" xfId="0" applyFont="1" applyFill="1" applyBorder="1" applyAlignment="1" applyProtection="1">
      <alignment horizontal="center"/>
      <protection hidden="1"/>
    </xf>
    <xf numFmtId="0" fontId="24" fillId="5" borderId="24" xfId="0" applyFont="1" applyFill="1" applyBorder="1" applyAlignment="1" applyProtection="1">
      <alignment horizontal="center"/>
      <protection hidden="1"/>
    </xf>
    <xf numFmtId="0" fontId="29" fillId="22" borderId="28" xfId="0" applyFont="1" applyFill="1" applyBorder="1" applyAlignment="1" applyProtection="1">
      <alignment horizontal="center" wrapText="1"/>
      <protection hidden="1"/>
    </xf>
    <xf numFmtId="0" fontId="29" fillId="22" borderId="29" xfId="0" applyFont="1" applyFill="1" applyBorder="1" applyAlignment="1" applyProtection="1">
      <alignment horizontal="center" wrapText="1"/>
      <protection hidden="1"/>
    </xf>
    <xf numFmtId="0" fontId="45" fillId="15" borderId="22" xfId="0" applyFont="1" applyFill="1" applyBorder="1" applyAlignment="1">
      <alignment horizontal="center"/>
    </xf>
    <xf numFmtId="0" fontId="45" fillId="15" borderId="23" xfId="0" applyFont="1" applyFill="1" applyBorder="1" applyAlignment="1">
      <alignment horizontal="center"/>
    </xf>
    <xf numFmtId="0" fontId="45" fillId="15" borderId="24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7" borderId="16" xfId="0" applyFont="1" applyFill="1" applyBorder="1" applyAlignment="1">
      <alignment horizontal="center"/>
    </xf>
    <xf numFmtId="0" fontId="29" fillId="22" borderId="43" xfId="0" applyFont="1" applyFill="1" applyBorder="1" applyAlignment="1" applyProtection="1">
      <alignment horizontal="center" vertical="center" wrapText="1"/>
      <protection hidden="1"/>
    </xf>
    <xf numFmtId="0" fontId="29" fillId="22" borderId="44" xfId="0" applyFont="1" applyFill="1" applyBorder="1" applyAlignment="1" applyProtection="1">
      <alignment horizontal="center" vertical="center" wrapText="1"/>
      <protection hidden="1"/>
    </xf>
    <xf numFmtId="0" fontId="29" fillId="22" borderId="45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14" fillId="0" borderId="2" xfId="2" applyFont="1" applyBorder="1" applyAlignment="1">
      <alignment horizontal="center"/>
    </xf>
    <xf numFmtId="0" fontId="14" fillId="0" borderId="3" xfId="2" applyFont="1" applyBorder="1" applyAlignment="1">
      <alignment horizontal="center"/>
    </xf>
    <xf numFmtId="0" fontId="14" fillId="0" borderId="39" xfId="2" applyFont="1" applyBorder="1" applyAlignment="1">
      <alignment horizontal="center"/>
    </xf>
    <xf numFmtId="0" fontId="14" fillId="0" borderId="40" xfId="2" applyFont="1" applyBorder="1" applyAlignment="1">
      <alignment horizontal="center"/>
    </xf>
    <xf numFmtId="0" fontId="14" fillId="0" borderId="41" xfId="2" applyFont="1" applyBorder="1" applyAlignment="1">
      <alignment horizontal="center"/>
    </xf>
    <xf numFmtId="0" fontId="14" fillId="0" borderId="42" xfId="2" applyFont="1" applyBorder="1" applyAlignment="1">
      <alignment horizontal="center"/>
    </xf>
    <xf numFmtId="0" fontId="10" fillId="0" borderId="17" xfId="0" applyFont="1" applyBorder="1" applyAlignment="1" applyProtection="1">
      <alignment horizontal="center"/>
      <protection hidden="1"/>
    </xf>
    <xf numFmtId="0" fontId="10" fillId="0" borderId="26" xfId="0" applyFont="1" applyBorder="1" applyAlignment="1" applyProtection="1">
      <alignment horizontal="center"/>
      <protection hidden="1"/>
    </xf>
    <xf numFmtId="0" fontId="0" fillId="20" borderId="1" xfId="0" applyFill="1" applyBorder="1" applyAlignment="1" applyProtection="1">
      <alignment horizontal="center"/>
      <protection hidden="1"/>
    </xf>
    <xf numFmtId="0" fontId="0" fillId="20" borderId="31" xfId="0" applyFill="1" applyBorder="1" applyAlignment="1" applyProtection="1">
      <alignment horizontal="center"/>
      <protection hidden="1"/>
    </xf>
    <xf numFmtId="0" fontId="0" fillId="20" borderId="27" xfId="0" applyFill="1" applyBorder="1" applyAlignment="1" applyProtection="1">
      <alignment horizontal="center" readingOrder="1"/>
      <protection hidden="1"/>
    </xf>
    <xf numFmtId="0" fontId="0" fillId="20" borderId="28" xfId="0" applyFill="1" applyBorder="1" applyAlignment="1" applyProtection="1">
      <alignment horizontal="center" readingOrder="1"/>
      <protection hidden="1"/>
    </xf>
    <xf numFmtId="0" fontId="0" fillId="20" borderId="32" xfId="0" applyFill="1" applyBorder="1" applyAlignment="1" applyProtection="1">
      <alignment horizontal="center"/>
      <protection hidden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BELL</a:t>
            </a:r>
            <a:r>
              <a:rPr lang="en-IN" baseline="0"/>
              <a:t> CURVE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SEE!$AX$10:$AX$107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xVal>
          <c:yVal>
            <c:numRef>
              <c:f>SEE!$AY$10:$AY$107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A-48BA-86BB-E815293A6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10864"/>
        <c:axId val="392009616"/>
      </c:scatterChart>
      <c:valAx>
        <c:axId val="39201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09616"/>
        <c:crosses val="autoZero"/>
        <c:crossBetween val="midCat"/>
      </c:valAx>
      <c:valAx>
        <c:axId val="3920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10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FINAL!$A$21</c:f>
              <c:strCache>
                <c:ptCount val="1"/>
                <c:pt idx="0">
                  <c:v>Attainment Level  as per rules set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FINAL!$B$21:$G$21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3-401D-9DEF-4EABD644D6DF}"/>
            </c:ext>
          </c:extLst>
        </c:ser>
        <c:ser>
          <c:idx val="1"/>
          <c:order val="1"/>
          <c:tx>
            <c:strRef>
              <c:f>FINAL!$A$22</c:f>
              <c:strCache>
                <c:ptCount val="1"/>
                <c:pt idx="0">
                  <c:v>CO attainment through internal assessment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FINAL!$B$20:$G$20</c:f>
              <c:strCache>
                <c:ptCount val="6"/>
                <c:pt idx="0">
                  <c:v>CO 1</c:v>
                </c:pt>
                <c:pt idx="1">
                  <c:v>CO 2</c:v>
                </c:pt>
                <c:pt idx="2">
                  <c:v>CO 3</c:v>
                </c:pt>
                <c:pt idx="3">
                  <c:v>CO 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FINAL!$B$22:$G$22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3-401D-9DEF-4EABD644D6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43567632"/>
        <c:axId val="1543557232"/>
        <c:axId val="0"/>
      </c:bar3DChart>
      <c:catAx>
        <c:axId val="15435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57232"/>
        <c:crosses val="autoZero"/>
        <c:auto val="1"/>
        <c:lblAlgn val="ctr"/>
        <c:lblOffset val="100"/>
        <c:noMultiLvlLbl val="0"/>
      </c:catAx>
      <c:valAx>
        <c:axId val="15435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5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mpd="sng">
      <a:solidFill>
        <a:schemeClr val="tx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 ATTAINMENT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71542990121608E-2"/>
          <c:y val="0.15151970804311959"/>
          <c:w val="0.93553779864901743"/>
          <c:h val="0.654393817533307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FINAL!$A$45</c:f>
              <c:strCache>
                <c:ptCount val="1"/>
                <c:pt idx="0">
                  <c:v>PO Average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FINAL!$B$45:$Q$45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FCE-8B56-24B53363175B}"/>
            </c:ext>
          </c:extLst>
        </c:ser>
        <c:ser>
          <c:idx val="1"/>
          <c:order val="1"/>
          <c:tx>
            <c:strRef>
              <c:f>FINAL!$A$46</c:f>
              <c:strCache>
                <c:ptCount val="1"/>
                <c:pt idx="0">
                  <c:v>PO Attainments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FINAL!$B$44:$Q$44</c:f>
              <c:strCache>
                <c:ptCount val="16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  <c:pt idx="12">
                  <c:v>PSO1</c:v>
                </c:pt>
                <c:pt idx="13">
                  <c:v>PSO2</c:v>
                </c:pt>
                <c:pt idx="14">
                  <c:v>PSO3</c:v>
                </c:pt>
                <c:pt idx="15">
                  <c:v>PSO4</c:v>
                </c:pt>
              </c:strCache>
            </c:strRef>
          </c:cat>
          <c:val>
            <c:numRef>
              <c:f>FINAL!$B$46:$Q$46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2D-4FCE-8B56-24B5336317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37432960"/>
        <c:axId val="1437431296"/>
      </c:barChart>
      <c:catAx>
        <c:axId val="143743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1296"/>
        <c:crosses val="autoZero"/>
        <c:auto val="1"/>
        <c:lblAlgn val="ctr"/>
        <c:lblOffset val="100"/>
        <c:noMultiLvlLbl val="0"/>
      </c:catAx>
      <c:valAx>
        <c:axId val="143743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43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cmpd="dbl">
      <a:solidFill>
        <a:schemeClr val="accent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QUIZ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LAB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EXP L'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EE!A1"/><Relationship Id="rId1" Type="http://schemas.openxmlformats.org/officeDocument/2006/relationships/hyperlink" Target="#'EXP L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CES!A1"/><Relationship Id="rId2" Type="http://schemas.openxmlformats.org/officeDocument/2006/relationships/hyperlink" Target="#'EXP L'!A1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FINAL!A1"/><Relationship Id="rId1" Type="http://schemas.openxmlformats.org/officeDocument/2006/relationships/hyperlink" Target="#'EXP L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hyperlink" Target="#START!A1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514349</xdr:colOff>
      <xdr:row>0</xdr:row>
      <xdr:rowOff>0</xdr:rowOff>
    </xdr:from>
    <xdr:ext cx="3914775" cy="7810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24524" y="0"/>
          <a:ext cx="3914775" cy="781050"/>
        </a:xfrm>
        <a:prstGeom prst="rect">
          <a:avLst/>
        </a:prstGeom>
        <a:noFill/>
      </xdr:spPr>
    </xdr:pic>
    <xdr:clientData fLocksWithSheet="0"/>
  </xdr:oneCellAnchor>
  <xdr:twoCellAnchor>
    <xdr:from>
      <xdr:col>18</xdr:col>
      <xdr:colOff>152400</xdr:colOff>
      <xdr:row>12</xdr:row>
      <xdr:rowOff>19050</xdr:rowOff>
    </xdr:from>
    <xdr:to>
      <xdr:col>19</xdr:col>
      <xdr:colOff>304800</xdr:colOff>
      <xdr:row>13</xdr:row>
      <xdr:rowOff>259715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839575" y="283845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FINAL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5</xdr:row>
      <xdr:rowOff>19050</xdr:rowOff>
    </xdr:from>
    <xdr:to>
      <xdr:col>13</xdr:col>
      <xdr:colOff>476255</xdr:colOff>
      <xdr:row>9</xdr:row>
      <xdr:rowOff>200025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BDE26EC-5517-4F18-8BE0-2BDDA9048616}"/>
            </a:ext>
          </a:extLst>
        </xdr:cNvPr>
        <xdr:cNvCxnSpPr/>
      </xdr:nvCxnSpPr>
      <xdr:spPr>
        <a:xfrm rot="5400000">
          <a:off x="4996818" y="7296148"/>
          <a:ext cx="897255" cy="2924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209555</xdr:colOff>
      <xdr:row>4</xdr:row>
      <xdr:rowOff>247649</xdr:rowOff>
    </xdr:from>
    <xdr:to>
      <xdr:col>17</xdr:col>
      <xdr:colOff>600074</xdr:colOff>
      <xdr:row>9</xdr:row>
      <xdr:rowOff>238125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C3971F87-5E57-42AC-9F3C-21ED6B601A4E}"/>
            </a:ext>
          </a:extLst>
        </xdr:cNvPr>
        <xdr:cNvCxnSpPr/>
      </xdr:nvCxnSpPr>
      <xdr:spPr>
        <a:xfrm rot="16200000" flipH="1">
          <a:off x="8528687" y="7640957"/>
          <a:ext cx="912496" cy="22193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1</xdr:rowOff>
    </xdr:from>
    <xdr:to>
      <xdr:col>8</xdr:col>
      <xdr:colOff>590552</xdr:colOff>
      <xdr:row>15</xdr:row>
      <xdr:rowOff>28576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4BF7123-C9DD-421C-B8EA-2488D4972B9A}"/>
            </a:ext>
          </a:extLst>
        </xdr:cNvPr>
        <xdr:cNvCxnSpPr/>
      </xdr:nvCxnSpPr>
      <xdr:spPr>
        <a:xfrm rot="5400000">
          <a:off x="3160396" y="9334500"/>
          <a:ext cx="760095" cy="866777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133352</xdr:colOff>
      <xdr:row>10</xdr:row>
      <xdr:rowOff>257175</xdr:rowOff>
    </xdr:from>
    <xdr:to>
      <xdr:col>13</xdr:col>
      <xdr:colOff>590550</xdr:colOff>
      <xdr:row>15</xdr:row>
      <xdr:rowOff>19050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002904C8-71D1-4D06-844D-107AA9179AA7}"/>
            </a:ext>
          </a:extLst>
        </xdr:cNvPr>
        <xdr:cNvCxnSpPr/>
      </xdr:nvCxnSpPr>
      <xdr:spPr>
        <a:xfrm rot="16200000" flipH="1">
          <a:off x="5197793" y="8314374"/>
          <a:ext cx="752475" cy="28955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9525</xdr:rowOff>
    </xdr:from>
    <xdr:to>
      <xdr:col>18</xdr:col>
      <xdr:colOff>19050</xdr:colOff>
      <xdr:row>15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D565BDA-4A4A-4298-8D7D-362C606D2AE1}"/>
            </a:ext>
          </a:extLst>
        </xdr:cNvPr>
        <xdr:cNvCxnSpPr/>
      </xdr:nvCxnSpPr>
      <xdr:spPr>
        <a:xfrm>
          <a:off x="10113645" y="9397365"/>
          <a:ext cx="9525" cy="76009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17</xdr:row>
      <xdr:rowOff>0</xdr:rowOff>
    </xdr:from>
    <xdr:to>
      <xdr:col>8</xdr:col>
      <xdr:colOff>0</xdr:colOff>
      <xdr:row>19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C7B8683-D800-4103-B14F-DC90BEB44DBB}"/>
            </a:ext>
          </a:extLst>
        </xdr:cNvPr>
        <xdr:cNvCxnSpPr/>
      </xdr:nvCxnSpPr>
      <xdr:spPr>
        <a:xfrm>
          <a:off x="3364230" y="10485120"/>
          <a:ext cx="19050" cy="3943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257175</xdr:rowOff>
    </xdr:from>
    <xdr:to>
      <xdr:col>13</xdr:col>
      <xdr:colOff>9525</xdr:colOff>
      <xdr:row>19</xdr:row>
      <xdr:rowOff>9527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B0D25FA-BDB2-4606-9025-341E5BBC79FA}"/>
            </a:ext>
          </a:extLst>
        </xdr:cNvPr>
        <xdr:cNvCxnSpPr/>
      </xdr:nvCxnSpPr>
      <xdr:spPr>
        <a:xfrm flipV="1">
          <a:off x="590550" y="10848975"/>
          <a:ext cx="5850255" cy="1143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0</xdr:row>
      <xdr:rowOff>91440</xdr:rowOff>
    </xdr:from>
    <xdr:to>
      <xdr:col>18</xdr:col>
      <xdr:colOff>190500</xdr:colOff>
      <xdr:row>3</xdr:row>
      <xdr:rowOff>19685</xdr:rowOff>
    </xdr:to>
    <xdr:sp macro="" textlink="">
      <xdr:nvSpPr>
        <xdr:cNvPr id="23" name="Rectangle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3A4CF2-78D8-4ED0-A981-1EAB48E046D5}"/>
            </a:ext>
          </a:extLst>
        </xdr:cNvPr>
        <xdr:cNvSpPr/>
      </xdr:nvSpPr>
      <xdr:spPr>
        <a:xfrm>
          <a:off x="11734800" y="91440"/>
          <a:ext cx="762000" cy="5073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5</xdr:col>
      <xdr:colOff>594360</xdr:colOff>
      <xdr:row>20</xdr:row>
      <xdr:rowOff>99060</xdr:rowOff>
    </xdr:from>
    <xdr:to>
      <xdr:col>7</xdr:col>
      <xdr:colOff>30480</xdr:colOff>
      <xdr:row>20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F041CA9-9660-4B4E-9A9A-F09C7BA6C928}"/>
            </a:ext>
          </a:extLst>
        </xdr:cNvPr>
        <xdr:cNvCxnSpPr/>
      </xdr:nvCxnSpPr>
      <xdr:spPr>
        <a:xfrm>
          <a:off x="5105400" y="481584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579120</xdr:colOff>
      <xdr:row>20</xdr:row>
      <xdr:rowOff>129540</xdr:rowOff>
    </xdr:from>
    <xdr:to>
      <xdr:col>9</xdr:col>
      <xdr:colOff>15240</xdr:colOff>
      <xdr:row>20</xdr:row>
      <xdr:rowOff>129540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045F0F-135F-4A14-9EA6-F862352445A9}"/>
            </a:ext>
          </a:extLst>
        </xdr:cNvPr>
        <xdr:cNvCxnSpPr/>
      </xdr:nvCxnSpPr>
      <xdr:spPr>
        <a:xfrm>
          <a:off x="6309360" y="484632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20</xdr:row>
      <xdr:rowOff>106680</xdr:rowOff>
    </xdr:from>
    <xdr:to>
      <xdr:col>11</xdr:col>
      <xdr:colOff>53340</xdr:colOff>
      <xdr:row>20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7FE6E85-F476-4B8D-BEAE-5BC724F3CA5E}"/>
            </a:ext>
          </a:extLst>
        </xdr:cNvPr>
        <xdr:cNvCxnSpPr/>
      </xdr:nvCxnSpPr>
      <xdr:spPr>
        <a:xfrm>
          <a:off x="7566660" y="4823460"/>
          <a:ext cx="65532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586740</xdr:colOff>
      <xdr:row>16</xdr:row>
      <xdr:rowOff>220980</xdr:rowOff>
    </xdr:from>
    <xdr:to>
      <xdr:col>14</xdr:col>
      <xdr:colOff>7620</xdr:colOff>
      <xdr:row>20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78AC3DB-3714-42F3-ACA6-86A576D32E77}"/>
            </a:ext>
          </a:extLst>
        </xdr:cNvPr>
        <xdr:cNvCxnSpPr/>
      </xdr:nvCxnSpPr>
      <xdr:spPr>
        <a:xfrm flipV="1">
          <a:off x="9364980" y="3909060"/>
          <a:ext cx="640080" cy="8077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16</xdr:row>
      <xdr:rowOff>121920</xdr:rowOff>
    </xdr:from>
    <xdr:to>
      <xdr:col>17</xdr:col>
      <xdr:colOff>0</xdr:colOff>
      <xdr:row>16</xdr:row>
      <xdr:rowOff>129540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4331CB0-8185-4894-91EA-C74C0F00F844}"/>
            </a:ext>
          </a:extLst>
        </xdr:cNvPr>
        <xdr:cNvCxnSpPr/>
      </xdr:nvCxnSpPr>
      <xdr:spPr>
        <a:xfrm flipV="1">
          <a:off x="10005060" y="3810000"/>
          <a:ext cx="18211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289560</xdr:colOff>
      <xdr:row>19</xdr:row>
      <xdr:rowOff>320040</xdr:rowOff>
    </xdr:from>
    <xdr:to>
      <xdr:col>6</xdr:col>
      <xdr:colOff>297180</xdr:colOff>
      <xdr:row>21</xdr:row>
      <xdr:rowOff>15240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EA16753-54B2-4121-84AE-2542057F7514}"/>
            </a:ext>
          </a:extLst>
        </xdr:cNvPr>
        <xdr:cNvCxnSpPr/>
      </xdr:nvCxnSpPr>
      <xdr:spPr>
        <a:xfrm>
          <a:off x="5410200" y="470154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251460</xdr:colOff>
      <xdr:row>20</xdr:row>
      <xdr:rowOff>30480</xdr:rowOff>
    </xdr:from>
    <xdr:to>
      <xdr:col>8</xdr:col>
      <xdr:colOff>259080</xdr:colOff>
      <xdr:row>21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D5A8B75-F015-4C58-83D3-63EE7B854471}"/>
            </a:ext>
          </a:extLst>
        </xdr:cNvPr>
        <xdr:cNvCxnSpPr/>
      </xdr:nvCxnSpPr>
      <xdr:spPr>
        <a:xfrm flipH="1">
          <a:off x="6591300" y="4747260"/>
          <a:ext cx="7620" cy="228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243840</xdr:colOff>
      <xdr:row>19</xdr:row>
      <xdr:rowOff>304800</xdr:rowOff>
    </xdr:from>
    <xdr:to>
      <xdr:col>10</xdr:col>
      <xdr:colOff>251460</xdr:colOff>
      <xdr:row>21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CAFCF1D-001F-4C7E-96E0-77DB67C54E05}"/>
            </a:ext>
          </a:extLst>
        </xdr:cNvPr>
        <xdr:cNvCxnSpPr/>
      </xdr:nvCxnSpPr>
      <xdr:spPr>
        <a:xfrm>
          <a:off x="7802880" y="468630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236220</xdr:colOff>
      <xdr:row>18</xdr:row>
      <xdr:rowOff>99060</xdr:rowOff>
    </xdr:from>
    <xdr:to>
      <xdr:col>13</xdr:col>
      <xdr:colOff>243840</xdr:colOff>
      <xdr:row>19</xdr:row>
      <xdr:rowOff>137160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60A5141-247F-4213-BB51-9FFC9EF34AF3}"/>
            </a:ext>
          </a:extLst>
        </xdr:cNvPr>
        <xdr:cNvCxnSpPr/>
      </xdr:nvCxnSpPr>
      <xdr:spPr>
        <a:xfrm>
          <a:off x="9624060" y="425196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15</xdr:row>
      <xdr:rowOff>198120</xdr:rowOff>
    </xdr:from>
    <xdr:to>
      <xdr:col>15</xdr:col>
      <xdr:colOff>144780</xdr:colOff>
      <xdr:row>17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5137B29-06A4-42CE-8D0A-7452757E336D}"/>
            </a:ext>
          </a:extLst>
        </xdr:cNvPr>
        <xdr:cNvCxnSpPr/>
      </xdr:nvCxnSpPr>
      <xdr:spPr>
        <a:xfrm>
          <a:off x="10744200" y="3657600"/>
          <a:ext cx="7620" cy="266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164011</xdr:colOff>
      <xdr:row>1</xdr:row>
      <xdr:rowOff>54429</xdr:rowOff>
    </xdr:from>
    <xdr:ext cx="3810000" cy="704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02811" y="239486"/>
          <a:ext cx="3810000" cy="704850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2731527</xdr:colOff>
      <xdr:row>0</xdr:row>
      <xdr:rowOff>43543</xdr:rowOff>
    </xdr:from>
    <xdr:to>
      <xdr:col>2</xdr:col>
      <xdr:colOff>1575720</xdr:colOff>
      <xdr:row>1</xdr:row>
      <xdr:rowOff>457951</xdr:rowOff>
    </xdr:to>
    <xdr:sp macro="" textlink="">
      <xdr:nvSpPr>
        <xdr:cNvPr id="3" name="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41127" y="43543"/>
          <a:ext cx="1576507" cy="5994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336FBB-7844-495E-BA0F-86D13A73DC88}"/>
            </a:ext>
          </a:extLst>
        </xdr:cNvPr>
        <xdr:cNvSpPr/>
      </xdr:nvSpPr>
      <xdr:spPr>
        <a:xfrm>
          <a:off x="3493698" y="0"/>
          <a:ext cx="1480868" cy="603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55572" y="0"/>
          <a:ext cx="1457326" cy="8926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A5401-799C-4E39-8025-9BD2422A3EAE}"/>
            </a:ext>
          </a:extLst>
        </xdr:cNvPr>
        <xdr:cNvSpPr/>
      </xdr:nvSpPr>
      <xdr:spPr>
        <a:xfrm>
          <a:off x="34899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5" name="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3D86F-61E8-46E3-8E94-E5E0C088AC6D}"/>
            </a:ext>
          </a:extLst>
        </xdr:cNvPr>
        <xdr:cNvSpPr/>
      </xdr:nvSpPr>
      <xdr:spPr>
        <a:xfrm>
          <a:off x="3755572" y="0"/>
          <a:ext cx="145950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BDFCA4-2173-47BE-93B7-BAC9DD986CAA}"/>
            </a:ext>
          </a:extLst>
        </xdr:cNvPr>
        <xdr:cNvSpPr/>
      </xdr:nvSpPr>
      <xdr:spPr>
        <a:xfrm>
          <a:off x="377952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502920</xdr:colOff>
      <xdr:row>31</xdr:row>
      <xdr:rowOff>140970</xdr:rowOff>
    </xdr:from>
    <xdr:to>
      <xdr:col>59</xdr:col>
      <xdr:colOff>198120</xdr:colOff>
      <xdr:row>46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2" name="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235B5A-3670-42B4-A52E-266802A476D5}"/>
            </a:ext>
          </a:extLst>
        </xdr:cNvPr>
        <xdr:cNvSpPr/>
      </xdr:nvSpPr>
      <xdr:spPr>
        <a:xfrm>
          <a:off x="364127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F73224-BC85-4CCC-9256-DAEBC25AEE6C}"/>
            </a:ext>
          </a:extLst>
        </xdr:cNvPr>
        <xdr:cNvSpPr/>
      </xdr:nvSpPr>
      <xdr:spPr>
        <a:xfrm>
          <a:off x="364236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3145972</xdr:colOff>
      <xdr:row>0</xdr:row>
      <xdr:rowOff>0</xdr:rowOff>
    </xdr:from>
    <xdr:to>
      <xdr:col>2</xdr:col>
      <xdr:colOff>1435555</xdr:colOff>
      <xdr:row>2</xdr:row>
      <xdr:rowOff>21772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55F43-A09C-46F1-816F-106346AF1170}"/>
            </a:ext>
          </a:extLst>
        </xdr:cNvPr>
        <xdr:cNvSpPr/>
      </xdr:nvSpPr>
      <xdr:spPr>
        <a:xfrm>
          <a:off x="3504112" y="0"/>
          <a:ext cx="1436643" cy="52469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3</xdr:col>
      <xdr:colOff>14377</xdr:colOff>
      <xdr:row>2</xdr:row>
      <xdr:rowOff>1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90EEE2-5DC2-4212-A101-24C315147F0D}"/>
            </a:ext>
          </a:extLst>
        </xdr:cNvPr>
        <xdr:cNvSpPr/>
      </xdr:nvSpPr>
      <xdr:spPr>
        <a:xfrm>
          <a:off x="3505200" y="0"/>
          <a:ext cx="1477417" cy="5029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NEXT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85126</xdr:colOff>
      <xdr:row>21</xdr:row>
      <xdr:rowOff>25368</xdr:rowOff>
    </xdr:from>
    <xdr:ext cx="12653433" cy="1031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A56D277-B11C-C4D1-0CBC-4130D6BDC763}"/>
            </a:ext>
          </a:extLst>
        </xdr:cNvPr>
        <xdr:cNvSpPr/>
      </xdr:nvSpPr>
      <xdr:spPr>
        <a:xfrm rot="19935531">
          <a:off x="85126" y="4648168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twoCellAnchor>
    <xdr:from>
      <xdr:col>2</xdr:col>
      <xdr:colOff>38735</xdr:colOff>
      <xdr:row>19</xdr:row>
      <xdr:rowOff>169333</xdr:rowOff>
    </xdr:from>
    <xdr:to>
      <xdr:col>8</xdr:col>
      <xdr:colOff>254000</xdr:colOff>
      <xdr:row>22</xdr:row>
      <xdr:rowOff>45772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flipV="1">
          <a:off x="4449868" y="4309533"/>
          <a:ext cx="4584065" cy="4945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478610</xdr:colOff>
      <xdr:row>0</xdr:row>
      <xdr:rowOff>0</xdr:rowOff>
    </xdr:from>
    <xdr:to>
      <xdr:col>10</xdr:col>
      <xdr:colOff>1189</xdr:colOff>
      <xdr:row>2</xdr:row>
      <xdr:rowOff>81643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4753" y="0"/>
          <a:ext cx="4054664" cy="825500"/>
        </a:xfrm>
        <a:prstGeom prst="rect">
          <a:avLst/>
        </a:prstGeom>
      </xdr:spPr>
    </xdr:pic>
    <xdr:clientData/>
  </xdr:twoCellAnchor>
  <xdr:twoCellAnchor>
    <xdr:from>
      <xdr:col>1</xdr:col>
      <xdr:colOff>697442</xdr:colOff>
      <xdr:row>26</xdr:row>
      <xdr:rowOff>59267</xdr:rowOff>
    </xdr:from>
    <xdr:to>
      <xdr:col>6</xdr:col>
      <xdr:colOff>25400</xdr:colOff>
      <xdr:row>28</xdr:row>
      <xdr:rowOff>202150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3957109" y="5638800"/>
          <a:ext cx="3425824" cy="50695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2268</xdr:rowOff>
    </xdr:from>
    <xdr:to>
      <xdr:col>0</xdr:col>
      <xdr:colOff>1762125</xdr:colOff>
      <xdr:row>1</xdr:row>
      <xdr:rowOff>290285</xdr:rowOff>
    </xdr:to>
    <xdr:sp macro="" textlink="">
      <xdr:nvSpPr>
        <xdr:cNvPr id="6" name="Rectangl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0" y="2268"/>
          <a:ext cx="1762125" cy="46944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0</xdr:col>
      <xdr:colOff>65313</xdr:colOff>
      <xdr:row>65</xdr:row>
      <xdr:rowOff>21467</xdr:rowOff>
    </xdr:from>
    <xdr:to>
      <xdr:col>3</xdr:col>
      <xdr:colOff>636209</xdr:colOff>
      <xdr:row>81</xdr:row>
      <xdr:rowOff>168727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29AE5-A883-4568-907D-3239165FB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306008</xdr:colOff>
      <xdr:row>64</xdr:row>
      <xdr:rowOff>183544</xdr:rowOff>
    </xdr:from>
    <xdr:to>
      <xdr:col>15</xdr:col>
      <xdr:colOff>641651</xdr:colOff>
      <xdr:row>81</xdr:row>
      <xdr:rowOff>162681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91E6E4-DF09-4B80-BE88-01F95974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</xdr:col>
      <xdr:colOff>498929</xdr:colOff>
      <xdr:row>48</xdr:row>
      <xdr:rowOff>90711</xdr:rowOff>
    </xdr:from>
    <xdr:to>
      <xdr:col>9</xdr:col>
      <xdr:colOff>253736</xdr:colOff>
      <xdr:row>48</xdr:row>
      <xdr:rowOff>916211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550F7-DD89-4C12-BA30-ADF515CA4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0" y="10214425"/>
          <a:ext cx="4054664" cy="825500"/>
        </a:xfrm>
        <a:prstGeom prst="rect">
          <a:avLst/>
        </a:prstGeom>
      </xdr:spPr>
    </xdr:pic>
    <xdr:clientData/>
  </xdr:twoCellAnchor>
  <xdr:oneCellAnchor>
    <xdr:from>
      <xdr:col>16</xdr:col>
      <xdr:colOff>0</xdr:colOff>
      <xdr:row>27</xdr:row>
      <xdr:rowOff>0</xdr:rowOff>
    </xdr:from>
    <xdr:ext cx="12653433" cy="1031629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DD95A9B-A305-4D56-B73E-B430FC997C95}"/>
            </a:ext>
          </a:extLst>
        </xdr:cNvPr>
        <xdr:cNvSpPr/>
      </xdr:nvSpPr>
      <xdr:spPr>
        <a:xfrm rot="19935531">
          <a:off x="13779500" y="5733143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  <xdr:oneCellAnchor>
    <xdr:from>
      <xdr:col>0</xdr:col>
      <xdr:colOff>753532</xdr:colOff>
      <xdr:row>60</xdr:row>
      <xdr:rowOff>110068</xdr:rowOff>
    </xdr:from>
    <xdr:ext cx="12653433" cy="1031629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1154DCE-3ACF-4C56-A7F8-0087BC899D53}"/>
            </a:ext>
          </a:extLst>
        </xdr:cNvPr>
        <xdr:cNvSpPr/>
      </xdr:nvSpPr>
      <xdr:spPr>
        <a:xfrm rot="19935531">
          <a:off x="753532" y="14224001"/>
          <a:ext cx="12653433" cy="1031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JAIN (Deemed-to-be</a:t>
          </a:r>
          <a:r>
            <a:rPr lang="en-US" sz="6000" b="1" cap="none" spc="50" baseline="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</a:t>
          </a:r>
          <a:r>
            <a:rPr lang="en-US" sz="6000" b="1" cap="none" spc="50">
              <a:ln w="0"/>
              <a:solidFill>
                <a:schemeClr val="bg2">
                  <a:alpha val="13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UNIVERSITY)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D25"/>
  <sheetViews>
    <sheetView tabSelected="1" zoomScale="90" zoomScaleNormal="90" workbookViewId="0"/>
  </sheetViews>
  <sheetFormatPr defaultColWidth="0" defaultRowHeight="14.4" zeroHeight="1" x14ac:dyDescent="0.3"/>
  <cols>
    <col min="1" max="1" width="8.88671875" customWidth="1"/>
    <col min="2" max="2" width="22.6640625" customWidth="1"/>
    <col min="3" max="7" width="8.88671875" customWidth="1"/>
    <col min="8" max="9" width="15.21875" customWidth="1"/>
    <col min="10" max="11" width="8.88671875" customWidth="1"/>
    <col min="12" max="12" width="9" customWidth="1"/>
    <col min="13" max="16" width="8.88671875" customWidth="1"/>
    <col min="17" max="17" width="14.109375" customWidth="1"/>
    <col min="18" max="20" width="8.88671875" customWidth="1"/>
    <col min="21" max="25" width="8.88671875" hidden="1" customWidth="1"/>
    <col min="26" max="26" width="14.5546875" hidden="1" customWidth="1"/>
    <col min="27" max="29" width="8.21875" hidden="1" customWidth="1"/>
    <col min="30" max="30" width="15.109375" hidden="1" customWidth="1"/>
    <col min="31" max="16384" width="8.88671875" hidden="1"/>
  </cols>
  <sheetData>
    <row r="1" spans="1:20" x14ac:dyDescent="0.3">
      <c r="A1" s="56"/>
      <c r="B1" s="56"/>
      <c r="C1" s="56"/>
      <c r="D1" s="56"/>
      <c r="E1" s="56"/>
      <c r="F1" s="56"/>
      <c r="G1" s="56"/>
      <c r="H1" s="56"/>
      <c r="I1" s="56"/>
      <c r="J1" s="248"/>
      <c r="K1" s="248"/>
      <c r="L1" s="248"/>
      <c r="M1" s="248"/>
      <c r="N1" s="248"/>
      <c r="O1" s="248"/>
      <c r="P1" s="248"/>
      <c r="Q1" s="56"/>
      <c r="R1" s="56"/>
      <c r="S1" s="56"/>
      <c r="T1" s="56"/>
    </row>
    <row r="2" spans="1:20" x14ac:dyDescent="0.3">
      <c r="A2" s="56"/>
      <c r="B2" s="56"/>
      <c r="C2" s="56"/>
      <c r="D2" s="56"/>
      <c r="E2" s="56"/>
      <c r="F2" s="56"/>
      <c r="G2" s="56"/>
      <c r="H2" s="56"/>
      <c r="I2" s="56"/>
      <c r="J2" s="248"/>
      <c r="K2" s="248"/>
      <c r="L2" s="248"/>
      <c r="M2" s="248"/>
      <c r="N2" s="248"/>
      <c r="O2" s="248"/>
      <c r="P2" s="248"/>
      <c r="Q2" s="56"/>
      <c r="R2" s="56"/>
      <c r="S2" s="56"/>
      <c r="T2" s="56"/>
    </row>
    <row r="3" spans="1:20" x14ac:dyDescent="0.3">
      <c r="A3" s="56"/>
      <c r="B3" s="56"/>
      <c r="C3" s="56"/>
      <c r="D3" s="56"/>
      <c r="E3" s="56"/>
      <c r="F3" s="56"/>
      <c r="G3" s="56"/>
      <c r="H3" s="56"/>
      <c r="I3" s="56"/>
      <c r="J3" s="248"/>
      <c r="K3" s="248"/>
      <c r="L3" s="248"/>
      <c r="M3" s="248"/>
      <c r="N3" s="248"/>
      <c r="O3" s="248"/>
      <c r="P3" s="248"/>
      <c r="Q3" s="56"/>
      <c r="R3" s="56"/>
      <c r="S3" s="56"/>
      <c r="T3" s="56"/>
    </row>
    <row r="4" spans="1:20" x14ac:dyDescent="0.3">
      <c r="A4" s="56"/>
      <c r="B4" s="56"/>
      <c r="C4" s="56"/>
      <c r="D4" s="56"/>
      <c r="E4" s="56"/>
      <c r="F4" s="56"/>
      <c r="G4" s="56"/>
      <c r="H4" s="56"/>
      <c r="I4" s="56"/>
      <c r="J4" s="248"/>
      <c r="K4" s="248"/>
      <c r="L4" s="248"/>
      <c r="M4" s="248"/>
      <c r="N4" s="248"/>
      <c r="O4" s="248"/>
      <c r="P4" s="248"/>
      <c r="Q4" s="56"/>
      <c r="R4" s="56"/>
      <c r="S4" s="56"/>
      <c r="T4" s="56"/>
    </row>
    <row r="5" spans="1:20" ht="18" x14ac:dyDescent="0.35">
      <c r="A5" s="56"/>
      <c r="B5" s="56"/>
      <c r="C5" s="56"/>
      <c r="D5" s="56"/>
      <c r="E5" s="56"/>
      <c r="F5" s="56"/>
      <c r="G5" s="137"/>
      <c r="H5" s="56"/>
      <c r="I5" s="56"/>
      <c r="J5" s="56"/>
      <c r="K5" s="56"/>
      <c r="L5" s="56"/>
      <c r="M5" s="56"/>
      <c r="N5" s="56"/>
      <c r="O5" s="249"/>
      <c r="P5" s="249"/>
      <c r="Q5" s="249"/>
      <c r="R5" s="249"/>
      <c r="S5" s="56"/>
      <c r="T5" s="56"/>
    </row>
    <row r="6" spans="1:20" ht="21" x14ac:dyDescent="0.4">
      <c r="A6" s="56"/>
      <c r="B6" s="62" t="s">
        <v>106</v>
      </c>
      <c r="C6" s="251"/>
      <c r="D6" s="251"/>
      <c r="E6" s="251"/>
      <c r="F6" s="251"/>
      <c r="G6" s="136"/>
      <c r="H6" s="58"/>
      <c r="I6" s="58"/>
      <c r="J6" s="255" t="s">
        <v>115</v>
      </c>
      <c r="K6" s="255"/>
      <c r="L6" s="255"/>
      <c r="M6" s="54">
        <v>70</v>
      </c>
      <c r="N6" s="63">
        <f>M6*3/100</f>
        <v>2.1</v>
      </c>
      <c r="O6" s="250"/>
      <c r="P6" s="250"/>
      <c r="Q6" s="250"/>
      <c r="R6" s="138"/>
      <c r="S6" s="58"/>
      <c r="T6" s="58"/>
    </row>
    <row r="7" spans="1:20" ht="21" x14ac:dyDescent="0.4">
      <c r="A7" s="56"/>
      <c r="B7" s="62" t="s">
        <v>107</v>
      </c>
      <c r="C7" s="251"/>
      <c r="D7" s="251"/>
      <c r="E7" s="251"/>
      <c r="F7" s="251"/>
      <c r="G7" s="136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</row>
    <row r="8" spans="1:20" ht="42" x14ac:dyDescent="0.4">
      <c r="A8" s="56"/>
      <c r="B8" s="62" t="s">
        <v>145</v>
      </c>
      <c r="C8" s="251"/>
      <c r="D8" s="251"/>
      <c r="E8" s="251"/>
      <c r="F8" s="251"/>
      <c r="G8" s="136"/>
      <c r="H8" s="135" t="s">
        <v>196</v>
      </c>
      <c r="I8" s="135" t="s">
        <v>197</v>
      </c>
      <c r="J8" s="256" t="s">
        <v>14</v>
      </c>
      <c r="K8" s="256"/>
      <c r="L8" s="256"/>
      <c r="M8" s="256"/>
      <c r="N8" s="256"/>
      <c r="O8" s="256"/>
      <c r="P8" s="256"/>
      <c r="Q8" s="256"/>
      <c r="R8" s="256"/>
      <c r="S8" s="256"/>
      <c r="T8" s="58"/>
    </row>
    <row r="9" spans="1:20" ht="21" x14ac:dyDescent="0.4">
      <c r="A9" s="56"/>
      <c r="B9" s="62" t="s">
        <v>146</v>
      </c>
      <c r="C9" s="251"/>
      <c r="D9" s="251"/>
      <c r="E9" s="251"/>
      <c r="F9" s="251"/>
      <c r="G9" s="136"/>
      <c r="H9" s="139">
        <v>80</v>
      </c>
      <c r="I9" s="140">
        <v>50</v>
      </c>
      <c r="J9" s="252" t="str">
        <f xml:space="preserve"> "&gt;= "&amp; H9 &amp;"  of students scoring&gt;= "&amp; I10 &amp;" marks"</f>
        <v>&gt;= 80  of students scoring&gt;= 50 marks</v>
      </c>
      <c r="K9" s="253"/>
      <c r="L9" s="253"/>
      <c r="M9" s="253"/>
      <c r="N9" s="253"/>
      <c r="O9" s="253"/>
      <c r="P9" s="254"/>
      <c r="Q9" s="257">
        <v>3</v>
      </c>
      <c r="R9" s="257"/>
      <c r="S9" s="257"/>
      <c r="T9" s="58"/>
    </row>
    <row r="10" spans="1:20" ht="21" x14ac:dyDescent="0.4">
      <c r="A10" s="56"/>
      <c r="B10" s="62" t="s">
        <v>120</v>
      </c>
      <c r="C10" s="251"/>
      <c r="D10" s="251"/>
      <c r="E10" s="251"/>
      <c r="F10" s="251"/>
      <c r="G10" s="136"/>
      <c r="H10" s="139" t="s">
        <v>195</v>
      </c>
      <c r="I10" s="140">
        <f>I9</f>
        <v>50</v>
      </c>
      <c r="J10" s="252" t="str">
        <f>" " &amp; H10 &amp;" of students scoring&gt;="&amp;I10&amp;" marks"</f>
        <v xml:space="preserve"> 70-80 of students scoring&gt;=50 marks</v>
      </c>
      <c r="K10" s="253"/>
      <c r="L10" s="253"/>
      <c r="M10" s="253"/>
      <c r="N10" s="253"/>
      <c r="O10" s="253"/>
      <c r="P10" s="254"/>
      <c r="Q10" s="257">
        <v>2</v>
      </c>
      <c r="R10" s="257"/>
      <c r="S10" s="257"/>
      <c r="T10" s="58"/>
    </row>
    <row r="11" spans="1:20" ht="21" x14ac:dyDescent="0.4">
      <c r="A11" s="56"/>
      <c r="B11" s="62" t="s">
        <v>108</v>
      </c>
      <c r="C11" s="251"/>
      <c r="D11" s="251"/>
      <c r="E11" s="251"/>
      <c r="F11" s="251"/>
      <c r="G11" s="136"/>
      <c r="H11" s="139">
        <v>70</v>
      </c>
      <c r="I11" s="140">
        <f>I9</f>
        <v>50</v>
      </c>
      <c r="J11" s="252" t="str">
        <f xml:space="preserve"> "&lt; "&amp; H11 &amp;"  of students scoring&gt;="&amp;I11&amp;" marks"</f>
        <v>&lt; 70  of students scoring&gt;=50 marks</v>
      </c>
      <c r="K11" s="253"/>
      <c r="L11" s="253"/>
      <c r="M11" s="253"/>
      <c r="N11" s="253"/>
      <c r="O11" s="253"/>
      <c r="P11" s="254"/>
      <c r="Q11" s="257">
        <v>1</v>
      </c>
      <c r="R11" s="257"/>
      <c r="S11" s="257"/>
      <c r="T11" s="58"/>
    </row>
    <row r="12" spans="1:20" ht="21" x14ac:dyDescent="0.4">
      <c r="A12" s="56"/>
      <c r="B12" s="62" t="s">
        <v>109</v>
      </c>
      <c r="C12" s="251"/>
      <c r="D12" s="251"/>
      <c r="E12" s="251"/>
      <c r="F12" s="251"/>
      <c r="G12" s="136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</row>
    <row r="13" spans="1:20" ht="21" x14ac:dyDescent="0.4">
      <c r="A13" s="56"/>
      <c r="B13" s="58"/>
      <c r="C13" s="58"/>
      <c r="D13" s="58"/>
      <c r="E13" s="58"/>
      <c r="F13" s="58"/>
      <c r="G13" s="13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</row>
    <row r="14" spans="1:20" ht="21" x14ac:dyDescent="0.4">
      <c r="A14" s="56"/>
      <c r="B14" s="58" t="s">
        <v>110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</row>
    <row r="15" spans="1:20" ht="21" x14ac:dyDescent="0.4">
      <c r="A15" s="56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</row>
    <row r="16" spans="1:20" ht="21.6" customHeight="1" x14ac:dyDescent="0.4">
      <c r="A16" s="56"/>
      <c r="B16" s="55" t="s">
        <v>111</v>
      </c>
      <c r="C16" s="55" t="s">
        <v>72</v>
      </c>
      <c r="D16" s="55" t="s">
        <v>73</v>
      </c>
      <c r="E16" s="55" t="s">
        <v>74</v>
      </c>
      <c r="F16" s="55" t="s">
        <v>75</v>
      </c>
      <c r="G16" s="55" t="s">
        <v>76</v>
      </c>
      <c r="H16" s="55" t="s">
        <v>77</v>
      </c>
      <c r="I16" s="55" t="s">
        <v>78</v>
      </c>
      <c r="J16" s="55" t="s">
        <v>79</v>
      </c>
      <c r="K16" s="55" t="s">
        <v>80</v>
      </c>
      <c r="L16" s="55" t="s">
        <v>81</v>
      </c>
      <c r="M16" s="55" t="s">
        <v>82</v>
      </c>
      <c r="N16" s="55" t="s">
        <v>83</v>
      </c>
      <c r="O16" s="55" t="s">
        <v>84</v>
      </c>
      <c r="P16" s="55" t="s">
        <v>85</v>
      </c>
      <c r="Q16" s="55" t="s">
        <v>113</v>
      </c>
      <c r="R16" s="55" t="s">
        <v>114</v>
      </c>
      <c r="S16" s="55"/>
      <c r="T16" s="55"/>
    </row>
    <row r="17" spans="1:20" ht="21.6" customHeight="1" x14ac:dyDescent="0.4">
      <c r="A17" s="56"/>
      <c r="B17" s="55" t="s">
        <v>1</v>
      </c>
      <c r="C17" s="59" t="s">
        <v>86</v>
      </c>
      <c r="D17" s="59" t="s">
        <v>86</v>
      </c>
      <c r="E17" s="59" t="s">
        <v>86</v>
      </c>
      <c r="F17" s="59" t="s">
        <v>86</v>
      </c>
      <c r="G17" s="59" t="s">
        <v>86</v>
      </c>
      <c r="H17" s="59" t="s">
        <v>86</v>
      </c>
      <c r="I17" s="59" t="s">
        <v>86</v>
      </c>
      <c r="J17" s="59" t="s">
        <v>86</v>
      </c>
      <c r="K17" s="59" t="s">
        <v>86</v>
      </c>
      <c r="L17" s="59" t="s">
        <v>86</v>
      </c>
      <c r="M17" s="59" t="s">
        <v>86</v>
      </c>
      <c r="N17" s="59" t="s">
        <v>86</v>
      </c>
      <c r="O17" s="59" t="s">
        <v>86</v>
      </c>
      <c r="P17" s="59" t="s">
        <v>86</v>
      </c>
      <c r="Q17" s="59" t="s">
        <v>86</v>
      </c>
      <c r="R17" s="59" t="s">
        <v>86</v>
      </c>
      <c r="S17" s="59"/>
      <c r="T17" s="59"/>
    </row>
    <row r="18" spans="1:20" ht="21.6" customHeight="1" x14ac:dyDescent="0.4">
      <c r="A18" s="56"/>
      <c r="B18" s="55" t="s">
        <v>2</v>
      </c>
      <c r="C18" s="59" t="s">
        <v>86</v>
      </c>
      <c r="D18" s="59" t="s">
        <v>86</v>
      </c>
      <c r="E18" s="59" t="s">
        <v>86</v>
      </c>
      <c r="F18" s="59" t="s">
        <v>86</v>
      </c>
      <c r="G18" s="59" t="s">
        <v>86</v>
      </c>
      <c r="H18" s="59" t="s">
        <v>86</v>
      </c>
      <c r="I18" s="59" t="s">
        <v>86</v>
      </c>
      <c r="J18" s="59" t="s">
        <v>86</v>
      </c>
      <c r="K18" s="59" t="s">
        <v>86</v>
      </c>
      <c r="L18" s="59" t="s">
        <v>86</v>
      </c>
      <c r="M18" s="59" t="s">
        <v>86</v>
      </c>
      <c r="N18" s="59" t="s">
        <v>86</v>
      </c>
      <c r="O18" s="59" t="s">
        <v>86</v>
      </c>
      <c r="P18" s="59" t="s">
        <v>86</v>
      </c>
      <c r="Q18" s="59" t="s">
        <v>86</v>
      </c>
      <c r="R18" s="59" t="s">
        <v>86</v>
      </c>
      <c r="S18" s="59"/>
      <c r="T18" s="59"/>
    </row>
    <row r="19" spans="1:20" ht="21.6" customHeight="1" x14ac:dyDescent="0.4">
      <c r="A19" s="56"/>
      <c r="B19" s="55" t="s">
        <v>3</v>
      </c>
      <c r="C19" s="59" t="s">
        <v>86</v>
      </c>
      <c r="D19" s="59" t="s">
        <v>86</v>
      </c>
      <c r="E19" s="59" t="s">
        <v>86</v>
      </c>
      <c r="F19" s="59" t="s">
        <v>86</v>
      </c>
      <c r="G19" s="59" t="s">
        <v>86</v>
      </c>
      <c r="H19" s="59" t="s">
        <v>86</v>
      </c>
      <c r="I19" s="59" t="s">
        <v>86</v>
      </c>
      <c r="J19" s="59" t="s">
        <v>86</v>
      </c>
      <c r="K19" s="59" t="s">
        <v>86</v>
      </c>
      <c r="L19" s="59" t="s">
        <v>86</v>
      </c>
      <c r="M19" s="59" t="s">
        <v>86</v>
      </c>
      <c r="N19" s="59" t="s">
        <v>86</v>
      </c>
      <c r="O19" s="59" t="s">
        <v>86</v>
      </c>
      <c r="P19" s="59" t="s">
        <v>86</v>
      </c>
      <c r="Q19" s="59" t="s">
        <v>86</v>
      </c>
      <c r="R19" s="59" t="s">
        <v>86</v>
      </c>
      <c r="S19" s="59"/>
      <c r="T19" s="59"/>
    </row>
    <row r="20" spans="1:20" ht="21.6" customHeight="1" x14ac:dyDescent="0.4">
      <c r="A20" s="56"/>
      <c r="B20" s="55" t="s">
        <v>6</v>
      </c>
      <c r="C20" s="59" t="s">
        <v>86</v>
      </c>
      <c r="D20" s="59" t="s">
        <v>86</v>
      </c>
      <c r="E20" s="59" t="s">
        <v>86</v>
      </c>
      <c r="F20" s="59" t="s">
        <v>86</v>
      </c>
      <c r="G20" s="59" t="s">
        <v>86</v>
      </c>
      <c r="H20" s="59" t="s">
        <v>86</v>
      </c>
      <c r="I20" s="59" t="s">
        <v>86</v>
      </c>
      <c r="J20" s="59" t="s">
        <v>86</v>
      </c>
      <c r="K20" s="59" t="s">
        <v>86</v>
      </c>
      <c r="L20" s="59" t="s">
        <v>86</v>
      </c>
      <c r="M20" s="59" t="s">
        <v>86</v>
      </c>
      <c r="N20" s="59" t="s">
        <v>86</v>
      </c>
      <c r="O20" s="59" t="s">
        <v>86</v>
      </c>
      <c r="P20" s="59" t="s">
        <v>86</v>
      </c>
      <c r="Q20" s="59" t="s">
        <v>86</v>
      </c>
      <c r="R20" s="59" t="s">
        <v>86</v>
      </c>
      <c r="S20" s="59"/>
      <c r="T20" s="59"/>
    </row>
    <row r="21" spans="1:20" ht="21.6" customHeight="1" x14ac:dyDescent="0.4">
      <c r="A21" s="56"/>
      <c r="B21" s="55" t="s">
        <v>5</v>
      </c>
      <c r="C21" s="59" t="s">
        <v>86</v>
      </c>
      <c r="D21" s="59" t="s">
        <v>86</v>
      </c>
      <c r="E21" s="59" t="s">
        <v>86</v>
      </c>
      <c r="F21" s="59" t="s">
        <v>86</v>
      </c>
      <c r="G21" s="59" t="s">
        <v>86</v>
      </c>
      <c r="H21" s="59" t="s">
        <v>86</v>
      </c>
      <c r="I21" s="59" t="s">
        <v>86</v>
      </c>
      <c r="J21" s="59" t="s">
        <v>86</v>
      </c>
      <c r="K21" s="59" t="s">
        <v>86</v>
      </c>
      <c r="L21" s="59" t="s">
        <v>86</v>
      </c>
      <c r="M21" s="59" t="s">
        <v>86</v>
      </c>
      <c r="N21" s="59" t="s">
        <v>86</v>
      </c>
      <c r="O21" s="59" t="s">
        <v>86</v>
      </c>
      <c r="P21" s="59" t="s">
        <v>86</v>
      </c>
      <c r="Q21" s="59" t="s">
        <v>86</v>
      </c>
      <c r="R21" s="59" t="s">
        <v>86</v>
      </c>
      <c r="S21" s="59"/>
      <c r="T21" s="59"/>
    </row>
    <row r="22" spans="1:20" ht="21.6" customHeight="1" x14ac:dyDescent="0.4">
      <c r="A22" s="56"/>
      <c r="B22" s="55" t="s">
        <v>4</v>
      </c>
      <c r="C22" s="59" t="s">
        <v>86</v>
      </c>
      <c r="D22" s="59" t="s">
        <v>86</v>
      </c>
      <c r="E22" s="59" t="s">
        <v>86</v>
      </c>
      <c r="F22" s="59" t="s">
        <v>86</v>
      </c>
      <c r="G22" s="59" t="s">
        <v>86</v>
      </c>
      <c r="H22" s="59" t="s">
        <v>86</v>
      </c>
      <c r="I22" s="59" t="s">
        <v>86</v>
      </c>
      <c r="J22" s="59" t="s">
        <v>86</v>
      </c>
      <c r="K22" s="59" t="s">
        <v>86</v>
      </c>
      <c r="L22" s="59" t="s">
        <v>86</v>
      </c>
      <c r="M22" s="59" t="s">
        <v>86</v>
      </c>
      <c r="N22" s="59" t="s">
        <v>86</v>
      </c>
      <c r="O22" s="59" t="s">
        <v>86</v>
      </c>
      <c r="P22" s="59" t="s">
        <v>86</v>
      </c>
      <c r="Q22" s="59" t="s">
        <v>86</v>
      </c>
      <c r="R22" s="59" t="s">
        <v>86</v>
      </c>
      <c r="S22" s="59"/>
      <c r="T22" s="59"/>
    </row>
    <row r="23" spans="1:20" ht="21.6" customHeight="1" x14ac:dyDescent="0.4">
      <c r="A23" s="56"/>
      <c r="B23" s="55" t="s">
        <v>112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</row>
    <row r="24" spans="1:20" ht="21.6" customHeight="1" x14ac:dyDescent="0.4">
      <c r="A24" s="56"/>
      <c r="B24" s="60" t="s">
        <v>116</v>
      </c>
      <c r="C24" s="61" t="str">
        <f t="shared" ref="C24:S24" si="0">IFERROR(AVERAGE(C17:C23),"")</f>
        <v/>
      </c>
      <c r="D24" s="61" t="str">
        <f t="shared" si="0"/>
        <v/>
      </c>
      <c r="E24" s="61" t="str">
        <f t="shared" si="0"/>
        <v/>
      </c>
      <c r="F24" s="61" t="str">
        <f t="shared" si="0"/>
        <v/>
      </c>
      <c r="G24" s="61"/>
      <c r="H24" s="61" t="str">
        <f t="shared" si="0"/>
        <v/>
      </c>
      <c r="I24" s="61"/>
      <c r="J24" s="61" t="str">
        <f t="shared" si="0"/>
        <v/>
      </c>
      <c r="K24" s="61" t="str">
        <f t="shared" si="0"/>
        <v/>
      </c>
      <c r="L24" s="61" t="str">
        <f t="shared" si="0"/>
        <v/>
      </c>
      <c r="M24" s="61" t="str">
        <f t="shared" si="0"/>
        <v/>
      </c>
      <c r="N24" s="61" t="str">
        <f t="shared" si="0"/>
        <v/>
      </c>
      <c r="O24" s="61" t="str">
        <f t="shared" si="0"/>
        <v/>
      </c>
      <c r="P24" s="61" t="str">
        <f t="shared" si="0"/>
        <v/>
      </c>
      <c r="Q24" s="61" t="str">
        <f t="shared" si="0"/>
        <v/>
      </c>
      <c r="R24" s="61" t="str">
        <f t="shared" si="0"/>
        <v/>
      </c>
      <c r="S24" s="61" t="str">
        <f t="shared" si="0"/>
        <v/>
      </c>
      <c r="T24" s="61"/>
    </row>
    <row r="25" spans="1:20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</sheetData>
  <sheetProtection algorithmName="SHA-512" hashValue="ZVkkGDEcHwoEsGPge+jaAxp9KWO4KwX8y0BqZI6SJQ60x6QhEswayMzCMTDibz5LDmJhRfq+4DYDstzjkXSN0g==" saltValue="tq215FzHb9UbM9dzg9JB1g==" spinCount="100000" sheet="1" objects="1" scenarios="1"/>
  <protectedRanges>
    <protectedRange sqref="H9:I11" name="Range2"/>
    <protectedRange sqref="C6:G12 M6 R6 C17:T23" name="Range1"/>
  </protectedRanges>
  <mergeCells count="18">
    <mergeCell ref="C12:F12"/>
    <mergeCell ref="J6:L6"/>
    <mergeCell ref="J8:S8"/>
    <mergeCell ref="Q9:S9"/>
    <mergeCell ref="Q10:S10"/>
    <mergeCell ref="Q11:S11"/>
    <mergeCell ref="C6:F6"/>
    <mergeCell ref="C7:F7"/>
    <mergeCell ref="C8:F8"/>
    <mergeCell ref="C9:F9"/>
    <mergeCell ref="C10:F10"/>
    <mergeCell ref="J1:P4"/>
    <mergeCell ref="O5:R5"/>
    <mergeCell ref="O6:Q6"/>
    <mergeCell ref="C11:F11"/>
    <mergeCell ref="J9:P9"/>
    <mergeCell ref="J10:P10"/>
    <mergeCell ref="J11:P11"/>
  </mergeCells>
  <pageMargins left="0.25" right="0.25" top="0.75" bottom="0.75" header="0.3" footer="0.3"/>
  <pageSetup scale="71" fitToHeight="0" orientation="landscape" r:id="rId1"/>
  <headerFooter>
    <oddHeader>&amp;C&amp;8Prepared By: Dr Vishal Patil
Jain (Deemed-to-be University)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D097-CE9C-4389-A188-24DCBE4096A1}">
  <dimension ref="A1:W23"/>
  <sheetViews>
    <sheetView zoomScaleNormal="100" workbookViewId="0"/>
  </sheetViews>
  <sheetFormatPr defaultColWidth="0" defaultRowHeight="14.4" zeroHeight="1" x14ac:dyDescent="0.3"/>
  <cols>
    <col min="1" max="1" width="8.88671875" customWidth="1"/>
    <col min="2" max="2" width="14.109375" customWidth="1"/>
    <col min="3" max="3" width="22.6640625" customWidth="1"/>
    <col min="4" max="4" width="11.21875" customWidth="1"/>
    <col min="5" max="21" width="8.88671875" customWidth="1"/>
    <col min="22" max="16384" width="8.88671875" hidden="1"/>
  </cols>
  <sheetData>
    <row r="1" spans="1:23" ht="15" thickBot="1" x14ac:dyDescent="0.35"/>
    <row r="2" spans="1:23" ht="16.2" thickBot="1" x14ac:dyDescent="0.35">
      <c r="A2" s="258" t="s">
        <v>162</v>
      </c>
      <c r="B2" s="259"/>
      <c r="C2" s="259"/>
      <c r="D2" s="259"/>
      <c r="E2" s="259"/>
      <c r="F2" s="259"/>
      <c r="G2" s="259"/>
      <c r="H2" s="259"/>
      <c r="I2" s="259"/>
      <c r="J2" s="260"/>
    </row>
    <row r="3" spans="1:23" x14ac:dyDescent="0.3"/>
    <row r="4" spans="1:23" ht="15" thickBot="1" x14ac:dyDescent="0.35"/>
    <row r="5" spans="1:23" ht="18.600000000000001" thickBot="1" x14ac:dyDescent="0.4">
      <c r="B5" s="77" t="s">
        <v>158</v>
      </c>
      <c r="C5" s="78" t="s">
        <v>159</v>
      </c>
      <c r="D5" s="79" t="s">
        <v>161</v>
      </c>
      <c r="F5" s="64"/>
      <c r="G5" s="64"/>
      <c r="H5" s="64"/>
      <c r="I5" s="64"/>
      <c r="J5" s="268" t="s">
        <v>134</v>
      </c>
      <c r="K5" s="269"/>
      <c r="L5" s="269"/>
      <c r="M5" s="269"/>
      <c r="N5" s="269"/>
      <c r="O5" s="269"/>
      <c r="P5" s="269"/>
      <c r="Q5" s="270"/>
      <c r="R5" s="64"/>
      <c r="S5" s="64"/>
      <c r="T5" s="64"/>
    </row>
    <row r="6" spans="1:23" ht="18" x14ac:dyDescent="0.35">
      <c r="B6" s="82" t="s">
        <v>147</v>
      </c>
      <c r="C6" s="83" t="s">
        <v>97</v>
      </c>
      <c r="D6" s="84">
        <f>H11</f>
        <v>80</v>
      </c>
      <c r="F6" s="85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</row>
    <row r="7" spans="1:23" ht="18" x14ac:dyDescent="0.35">
      <c r="B7" s="82" t="s">
        <v>148</v>
      </c>
      <c r="C7" s="83" t="s">
        <v>98</v>
      </c>
      <c r="D7" s="84">
        <f>T11</f>
        <v>20</v>
      </c>
      <c r="F7" s="85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</row>
    <row r="8" spans="1:23" ht="18" x14ac:dyDescent="0.35">
      <c r="B8" s="72" t="s">
        <v>149</v>
      </c>
      <c r="C8" s="71" t="s">
        <v>153</v>
      </c>
      <c r="D8" s="73">
        <f>H17</f>
        <v>50</v>
      </c>
      <c r="F8" s="85"/>
      <c r="G8" s="85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</row>
    <row r="9" spans="1:23" ht="18" x14ac:dyDescent="0.35">
      <c r="B9" s="72" t="s">
        <v>139</v>
      </c>
      <c r="C9" s="71" t="s">
        <v>96</v>
      </c>
      <c r="D9" s="73">
        <f>N17</f>
        <v>50</v>
      </c>
      <c r="F9" s="85"/>
      <c r="G9" s="85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</row>
    <row r="10" spans="1:23" ht="18.600000000000001" thickBot="1" x14ac:dyDescent="0.4">
      <c r="B10" s="72" t="s">
        <v>151</v>
      </c>
      <c r="C10" s="71" t="s">
        <v>155</v>
      </c>
      <c r="D10" s="73">
        <f>F21</f>
        <v>20</v>
      </c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</row>
    <row r="11" spans="1:23" ht="18.600000000000001" thickBot="1" x14ac:dyDescent="0.4">
      <c r="B11" s="72" t="s">
        <v>131</v>
      </c>
      <c r="C11" s="71" t="s">
        <v>156</v>
      </c>
      <c r="D11" s="73">
        <f>H21</f>
        <v>5</v>
      </c>
      <c r="F11" s="64"/>
      <c r="G11" s="64"/>
      <c r="H11" s="65">
        <v>80</v>
      </c>
      <c r="I11" s="261" t="s">
        <v>147</v>
      </c>
      <c r="J11" s="261"/>
      <c r="K11" s="261"/>
      <c r="L11" s="261"/>
      <c r="M11" s="261"/>
      <c r="N11" s="263" t="s">
        <v>202</v>
      </c>
      <c r="O11" s="264"/>
      <c r="P11" s="264"/>
      <c r="Q11" s="265"/>
      <c r="R11" s="262" t="s">
        <v>148</v>
      </c>
      <c r="S11" s="262"/>
      <c r="T11" s="68">
        <v>20</v>
      </c>
    </row>
    <row r="12" spans="1:23" ht="18" x14ac:dyDescent="0.35">
      <c r="B12" s="72" t="s">
        <v>138</v>
      </c>
      <c r="C12" s="71" t="s">
        <v>157</v>
      </c>
      <c r="D12" s="73">
        <f>L21</f>
        <v>10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</row>
    <row r="13" spans="1:23" ht="29.4" x14ac:dyDescent="0.35">
      <c r="B13" s="72" t="s">
        <v>152</v>
      </c>
      <c r="C13" s="86" t="s">
        <v>160</v>
      </c>
      <c r="D13" s="73">
        <f>J21</f>
        <v>10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</row>
    <row r="14" spans="1:23" ht="18.600000000000001" thickBot="1" x14ac:dyDescent="0.4">
      <c r="B14" s="74" t="s">
        <v>150</v>
      </c>
      <c r="C14" s="75" t="s">
        <v>154</v>
      </c>
      <c r="D14" s="76">
        <f>R17</f>
        <v>20</v>
      </c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</row>
    <row r="15" spans="1:23" ht="18" x14ac:dyDescent="0.35"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</row>
    <row r="16" spans="1:23" ht="18" x14ac:dyDescent="0.35">
      <c r="F16" s="64"/>
      <c r="G16" s="64"/>
      <c r="H16" s="261" t="s">
        <v>149</v>
      </c>
      <c r="I16" s="261"/>
      <c r="J16" s="64"/>
      <c r="K16" s="64"/>
      <c r="L16" s="64"/>
      <c r="M16" s="64"/>
      <c r="N16" s="66" t="s">
        <v>139</v>
      </c>
      <c r="O16" s="64"/>
      <c r="P16" s="64"/>
      <c r="Q16" s="64"/>
      <c r="R16" s="262" t="s">
        <v>150</v>
      </c>
      <c r="S16" s="262"/>
      <c r="T16" s="266" t="s">
        <v>202</v>
      </c>
      <c r="U16" s="266"/>
      <c r="V16" s="266"/>
      <c r="W16" s="266"/>
    </row>
    <row r="17" spans="6:23" ht="18.600000000000001" customHeight="1" thickBot="1" x14ac:dyDescent="0.4">
      <c r="F17" s="64"/>
      <c r="G17" s="64"/>
      <c r="H17" s="271">
        <v>50</v>
      </c>
      <c r="I17" s="272"/>
      <c r="J17" s="263" t="s">
        <v>202</v>
      </c>
      <c r="K17" s="264"/>
      <c r="L17" s="264"/>
      <c r="M17" s="265"/>
      <c r="N17" s="67">
        <v>50</v>
      </c>
      <c r="O17" s="64"/>
      <c r="P17" s="64"/>
      <c r="Q17" s="64"/>
      <c r="R17" s="271">
        <v>20</v>
      </c>
      <c r="S17" s="272"/>
      <c r="T17" s="266"/>
      <c r="U17" s="266"/>
      <c r="V17" s="266"/>
      <c r="W17" s="266"/>
    </row>
    <row r="18" spans="6:23" ht="18" x14ac:dyDescent="0.35"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</row>
    <row r="19" spans="6:23" ht="18" x14ac:dyDescent="0.35"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</row>
    <row r="20" spans="6:23" ht="26.4" x14ac:dyDescent="0.35">
      <c r="F20" s="69" t="s">
        <v>151</v>
      </c>
      <c r="G20" s="64"/>
      <c r="H20" s="69" t="s">
        <v>131</v>
      </c>
      <c r="I20" s="64"/>
      <c r="J20" s="70" t="s">
        <v>152</v>
      </c>
      <c r="K20" s="64"/>
      <c r="L20" s="267" t="s">
        <v>138</v>
      </c>
      <c r="M20" s="267"/>
      <c r="N20" s="64"/>
      <c r="O20" s="64"/>
      <c r="P20" s="64"/>
      <c r="Q20" s="64"/>
      <c r="R20" s="64"/>
      <c r="S20" s="64"/>
      <c r="T20" s="64"/>
    </row>
    <row r="21" spans="6:23" ht="18.600000000000001" thickBot="1" x14ac:dyDescent="0.4">
      <c r="F21" s="67">
        <v>20</v>
      </c>
      <c r="G21" s="64"/>
      <c r="H21" s="67">
        <v>5</v>
      </c>
      <c r="I21" s="64"/>
      <c r="J21" s="67">
        <v>10</v>
      </c>
      <c r="K21" s="64"/>
      <c r="L21" s="80">
        <v>10</v>
      </c>
      <c r="M21" s="81"/>
      <c r="N21" s="64"/>
      <c r="O21" s="64"/>
      <c r="P21" s="64"/>
      <c r="Q21" s="64"/>
      <c r="R21" s="64"/>
      <c r="S21" s="64"/>
      <c r="T21" s="64"/>
    </row>
    <row r="22" spans="6:23" x14ac:dyDescent="0.3"/>
    <row r="23" spans="6:23" x14ac:dyDescent="0.3"/>
  </sheetData>
  <sheetProtection algorithmName="SHA-512" hashValue="uduQOiF2oXCk8OZo0Qa7B0NO8RyOODMfQZsEuCwthpwlWg9JP06GKst9Zl9i9M+dgYNBx9o3d6oRMurOkleuQQ==" saltValue="FkSia1ltP/zOkB0mkhQvDg==" spinCount="100000" sheet="1" objects="1" scenarios="1"/>
  <protectedRanges>
    <protectedRange sqref="H11 T11 H17 N17 R17 F21 H21 J21 L21" name="Range1_2"/>
  </protectedRanges>
  <mergeCells count="12">
    <mergeCell ref="T16:W17"/>
    <mergeCell ref="L20:M20"/>
    <mergeCell ref="J5:Q5"/>
    <mergeCell ref="H17:I17"/>
    <mergeCell ref="R17:S17"/>
    <mergeCell ref="J17:M17"/>
    <mergeCell ref="A2:J2"/>
    <mergeCell ref="I11:M11"/>
    <mergeCell ref="R11:S11"/>
    <mergeCell ref="R16:S16"/>
    <mergeCell ref="H16:I16"/>
    <mergeCell ref="N11:Q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O107"/>
  <sheetViews>
    <sheetView zoomScale="80" zoomScaleNormal="80" workbookViewId="0">
      <pane xSplit="3" ySplit="9" topLeftCell="D10" activePane="bottomRight" state="frozen"/>
      <selection pane="topRight"/>
      <selection pane="bottomLeft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39.77734375" customWidth="1"/>
    <col min="3" max="3" width="23.109375" customWidth="1"/>
    <col min="4" max="4" width="10.33203125" customWidth="1"/>
    <col min="5" max="109" width="8.88671875" hidden="1" customWidth="1"/>
    <col min="110" max="127" width="8.88671875" customWidth="1"/>
    <col min="128" max="128" width="6.6640625" customWidth="1"/>
    <col min="129" max="129" width="4.6640625" customWidth="1"/>
    <col min="130" max="138" width="8.88671875" customWidth="1"/>
    <col min="139" max="145" width="0" hidden="1" customWidth="1"/>
    <col min="146" max="16384" width="8.88671875" hidden="1"/>
  </cols>
  <sheetData>
    <row r="1" spans="1:144" x14ac:dyDescent="0.3">
      <c r="A1" s="281" t="s">
        <v>127</v>
      </c>
      <c r="B1" s="281"/>
    </row>
    <row r="2" spans="1:144" ht="37.200000000000003" customHeight="1" x14ac:dyDescent="0.65">
      <c r="A2" s="281"/>
      <c r="B2" s="281"/>
      <c r="C2" s="130"/>
      <c r="D2" s="130"/>
      <c r="E2" s="130"/>
      <c r="F2" s="279"/>
      <c r="G2" s="279"/>
      <c r="H2" s="248"/>
      <c r="I2" s="248"/>
      <c r="J2" s="248"/>
      <c r="K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</row>
    <row r="3" spans="1:144" ht="20.399999999999999" customHeight="1" x14ac:dyDescent="0.65">
      <c r="A3" s="129"/>
      <c r="B3" s="130"/>
      <c r="C3" s="130"/>
      <c r="D3" s="130"/>
      <c r="E3" s="130"/>
      <c r="F3" s="279"/>
      <c r="G3" s="279"/>
      <c r="H3" s="248"/>
      <c r="I3" s="248"/>
      <c r="J3" s="248"/>
      <c r="K3" s="248"/>
      <c r="X3" s="130"/>
      <c r="Y3" s="130"/>
      <c r="Z3" s="130"/>
      <c r="AA3" s="130"/>
    </row>
    <row r="4" spans="1:144" ht="18" customHeight="1" x14ac:dyDescent="0.65">
      <c r="A4" s="273" t="s">
        <v>166</v>
      </c>
      <c r="B4" s="273"/>
      <c r="D4" s="128"/>
      <c r="F4" s="279"/>
      <c r="G4" s="279"/>
      <c r="H4" s="248"/>
      <c r="I4" s="248"/>
      <c r="J4" s="248"/>
      <c r="K4" s="248"/>
      <c r="X4" s="130"/>
      <c r="Y4" s="130"/>
      <c r="Z4" s="130"/>
      <c r="AA4" s="130"/>
    </row>
    <row r="5" spans="1:144" ht="38.4" customHeight="1" x14ac:dyDescent="0.35">
      <c r="A5" s="280" t="s">
        <v>165</v>
      </c>
      <c r="B5" s="280"/>
      <c r="C5" s="280"/>
      <c r="D5" s="124"/>
      <c r="E5" s="124"/>
      <c r="F5" s="124"/>
      <c r="G5" s="124"/>
      <c r="H5" s="124"/>
      <c r="I5" s="124"/>
      <c r="J5" s="124"/>
      <c r="K5" s="124"/>
      <c r="L5" s="291"/>
      <c r="M5" s="291"/>
      <c r="N5" s="291"/>
      <c r="O5" s="120"/>
      <c r="P5" s="120"/>
      <c r="Q5" s="120"/>
      <c r="R5" s="120"/>
      <c r="S5" s="120"/>
      <c r="T5" s="120"/>
      <c r="U5" s="120"/>
      <c r="V5" s="120"/>
      <c r="W5" s="120"/>
      <c r="AI5" s="120"/>
      <c r="AJ5" s="120"/>
      <c r="AK5" s="120"/>
      <c r="AL5" s="120"/>
      <c r="AM5" s="120"/>
      <c r="AN5" s="120"/>
      <c r="AO5" s="120"/>
      <c r="AP5" s="120"/>
      <c r="AQ5" s="120"/>
      <c r="BE5" s="120"/>
      <c r="BF5" s="120"/>
      <c r="BG5" s="120"/>
      <c r="BH5" s="120"/>
      <c r="BI5" s="120"/>
      <c r="BJ5" s="120"/>
      <c r="BK5" s="120"/>
      <c r="BZ5" s="120"/>
      <c r="CA5" s="120"/>
      <c r="CB5" s="120"/>
      <c r="CC5" s="120"/>
      <c r="CD5" s="120"/>
      <c r="CE5" s="120"/>
      <c r="CF5" s="120"/>
      <c r="CU5" s="120"/>
      <c r="CV5" s="120"/>
      <c r="CW5" s="120"/>
      <c r="CX5" s="120"/>
      <c r="CY5" s="120"/>
      <c r="CZ5" s="120"/>
      <c r="DA5" s="120"/>
    </row>
    <row r="6" spans="1:144" ht="26.4" customHeight="1" x14ac:dyDescent="0.5">
      <c r="A6" s="53"/>
      <c r="B6" s="53"/>
      <c r="C6" s="53"/>
      <c r="D6" s="53"/>
      <c r="E6" s="122" t="s">
        <v>128</v>
      </c>
      <c r="F6" s="123"/>
      <c r="G6" s="123"/>
      <c r="H6" s="123"/>
      <c r="Z6" s="298" t="s">
        <v>129</v>
      </c>
      <c r="AA6" s="298"/>
      <c r="AB6" s="298"/>
      <c r="AC6" s="298"/>
      <c r="AU6" s="298" t="s">
        <v>130</v>
      </c>
      <c r="AV6" s="298"/>
      <c r="AW6" s="298"/>
      <c r="AX6" s="298"/>
      <c r="BP6" s="298" t="s">
        <v>163</v>
      </c>
      <c r="BQ6" s="298"/>
      <c r="BR6" s="298"/>
      <c r="BS6" s="298"/>
      <c r="BU6" s="121"/>
      <c r="BV6" s="121"/>
      <c r="BW6" s="121"/>
      <c r="CK6" s="298" t="s">
        <v>164</v>
      </c>
      <c r="CL6" s="298"/>
      <c r="CM6" s="298"/>
      <c r="CN6" s="298"/>
      <c r="CP6" s="121"/>
      <c r="CQ6" s="121"/>
      <c r="CR6" s="121"/>
      <c r="DZ6" s="35"/>
    </row>
    <row r="7" spans="1:144" x14ac:dyDescent="0.3">
      <c r="A7" s="1"/>
      <c r="B7" s="2"/>
      <c r="C7" s="2"/>
      <c r="D7" s="22" t="s">
        <v>16</v>
      </c>
      <c r="E7" s="29">
        <v>1</v>
      </c>
      <c r="F7" s="29">
        <v>2</v>
      </c>
      <c r="G7" s="29">
        <v>3</v>
      </c>
      <c r="H7" s="29">
        <v>4</v>
      </c>
      <c r="I7" s="29">
        <v>5</v>
      </c>
      <c r="J7" s="30">
        <v>6</v>
      </c>
      <c r="K7" s="30">
        <v>7</v>
      </c>
      <c r="L7" s="30">
        <v>8</v>
      </c>
      <c r="M7" s="30">
        <v>9</v>
      </c>
      <c r="N7" s="30">
        <v>10</v>
      </c>
      <c r="O7" s="30">
        <v>11</v>
      </c>
      <c r="P7" s="30">
        <v>12</v>
      </c>
      <c r="Q7" s="30">
        <v>13</v>
      </c>
      <c r="R7" s="30">
        <v>14</v>
      </c>
      <c r="S7" s="30">
        <v>15</v>
      </c>
      <c r="T7" s="30">
        <v>16</v>
      </c>
      <c r="U7" s="30">
        <v>17</v>
      </c>
      <c r="V7" s="30">
        <v>18</v>
      </c>
      <c r="W7" s="30">
        <v>19</v>
      </c>
      <c r="X7" s="30">
        <v>20</v>
      </c>
      <c r="Y7" s="285" t="s">
        <v>0</v>
      </c>
      <c r="Z7" s="29">
        <v>1</v>
      </c>
      <c r="AA7" s="29">
        <v>2</v>
      </c>
      <c r="AB7" s="29">
        <v>3</v>
      </c>
      <c r="AC7" s="29">
        <v>4</v>
      </c>
      <c r="AD7" s="29">
        <v>5</v>
      </c>
      <c r="AE7" s="30">
        <v>6</v>
      </c>
      <c r="AF7" s="30">
        <v>7</v>
      </c>
      <c r="AG7" s="30">
        <v>8</v>
      </c>
      <c r="AH7" s="30">
        <v>9</v>
      </c>
      <c r="AI7" s="30">
        <v>10</v>
      </c>
      <c r="AJ7" s="30">
        <v>11</v>
      </c>
      <c r="AK7" s="30">
        <v>12</v>
      </c>
      <c r="AL7" s="30">
        <v>13</v>
      </c>
      <c r="AM7" s="30">
        <v>14</v>
      </c>
      <c r="AN7" s="30">
        <v>15</v>
      </c>
      <c r="AO7" s="30">
        <v>16</v>
      </c>
      <c r="AP7" s="30">
        <v>17</v>
      </c>
      <c r="AQ7" s="30">
        <v>18</v>
      </c>
      <c r="AR7" s="30">
        <v>19</v>
      </c>
      <c r="AS7" s="30">
        <v>20</v>
      </c>
      <c r="AT7" s="285" t="s">
        <v>0</v>
      </c>
      <c r="AU7" s="28">
        <v>1</v>
      </c>
      <c r="AV7" s="28">
        <v>2</v>
      </c>
      <c r="AW7" s="28">
        <v>3</v>
      </c>
      <c r="AX7" s="28">
        <v>4</v>
      </c>
      <c r="AY7" s="28">
        <v>5</v>
      </c>
      <c r="AZ7" s="30">
        <v>6</v>
      </c>
      <c r="BA7" s="30">
        <v>7</v>
      </c>
      <c r="BB7" s="30">
        <v>8</v>
      </c>
      <c r="BC7" s="30">
        <v>9</v>
      </c>
      <c r="BD7" s="30">
        <v>10</v>
      </c>
      <c r="BE7" s="30">
        <v>11</v>
      </c>
      <c r="BF7" s="30">
        <v>12</v>
      </c>
      <c r="BG7" s="30">
        <v>13</v>
      </c>
      <c r="BH7" s="30">
        <v>14</v>
      </c>
      <c r="BI7" s="30">
        <v>15</v>
      </c>
      <c r="BJ7" s="30">
        <v>16</v>
      </c>
      <c r="BK7" s="30">
        <v>17</v>
      </c>
      <c r="BL7" s="30">
        <v>18</v>
      </c>
      <c r="BM7" s="30">
        <v>19</v>
      </c>
      <c r="BN7" s="30">
        <v>20</v>
      </c>
      <c r="BO7" s="285" t="s">
        <v>0</v>
      </c>
      <c r="BP7" s="28">
        <v>1</v>
      </c>
      <c r="BQ7" s="28">
        <v>2</v>
      </c>
      <c r="BR7" s="28">
        <v>3</v>
      </c>
      <c r="BS7" s="28">
        <v>4</v>
      </c>
      <c r="BT7" s="28">
        <v>5</v>
      </c>
      <c r="BU7" s="30">
        <v>6</v>
      </c>
      <c r="BV7" s="30">
        <v>7</v>
      </c>
      <c r="BW7" s="30">
        <v>8</v>
      </c>
      <c r="BX7" s="30">
        <v>9</v>
      </c>
      <c r="BY7" s="30">
        <v>10</v>
      </c>
      <c r="BZ7" s="30">
        <v>11</v>
      </c>
      <c r="CA7" s="30">
        <v>12</v>
      </c>
      <c r="CB7" s="30">
        <v>13</v>
      </c>
      <c r="CC7" s="30">
        <v>14</v>
      </c>
      <c r="CD7" s="30">
        <v>15</v>
      </c>
      <c r="CE7" s="30">
        <v>16</v>
      </c>
      <c r="CF7" s="30">
        <v>17</v>
      </c>
      <c r="CG7" s="30">
        <v>18</v>
      </c>
      <c r="CH7" s="30">
        <v>19</v>
      </c>
      <c r="CI7" s="30">
        <v>20</v>
      </c>
      <c r="CJ7" s="285" t="s">
        <v>0</v>
      </c>
      <c r="CK7" s="28">
        <v>1</v>
      </c>
      <c r="CL7" s="28">
        <v>2</v>
      </c>
      <c r="CM7" s="28">
        <v>3</v>
      </c>
      <c r="CN7" s="28">
        <v>4</v>
      </c>
      <c r="CO7" s="28">
        <v>5</v>
      </c>
      <c r="CP7" s="30">
        <v>6</v>
      </c>
      <c r="CQ7" s="30">
        <v>7</v>
      </c>
      <c r="CR7" s="30">
        <v>8</v>
      </c>
      <c r="CS7" s="30">
        <v>9</v>
      </c>
      <c r="CT7" s="30">
        <v>10</v>
      </c>
      <c r="CU7" s="30">
        <v>11</v>
      </c>
      <c r="CV7" s="30">
        <v>12</v>
      </c>
      <c r="CW7" s="30">
        <v>13</v>
      </c>
      <c r="CX7" s="30">
        <v>14</v>
      </c>
      <c r="CY7" s="30">
        <v>15</v>
      </c>
      <c r="CZ7" s="30">
        <v>16</v>
      </c>
      <c r="DA7" s="30">
        <v>17</v>
      </c>
      <c r="DB7" s="30">
        <v>18</v>
      </c>
      <c r="DC7" s="30">
        <v>19</v>
      </c>
      <c r="DD7" s="30">
        <v>20</v>
      </c>
      <c r="DE7" s="285" t="s">
        <v>0</v>
      </c>
      <c r="DG7" s="292" t="s">
        <v>12</v>
      </c>
      <c r="DH7" s="293"/>
      <c r="DI7" s="293"/>
      <c r="DJ7" s="293"/>
      <c r="DK7" s="293"/>
      <c r="DL7" s="293"/>
      <c r="DN7" s="294" t="s">
        <v>13</v>
      </c>
      <c r="DO7" s="295"/>
      <c r="DP7" s="295"/>
      <c r="DQ7" s="295"/>
      <c r="DR7" s="295"/>
      <c r="DS7" s="295"/>
    </row>
    <row r="8" spans="1:144" ht="18" x14ac:dyDescent="0.35">
      <c r="A8" s="1"/>
      <c r="B8" s="3"/>
      <c r="C8" s="3"/>
      <c r="D8" s="23" t="s">
        <v>10</v>
      </c>
      <c r="E8" s="27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286"/>
      <c r="Z8" s="31"/>
      <c r="AA8" s="31"/>
      <c r="AB8" s="31"/>
      <c r="AC8" s="31"/>
      <c r="AD8" s="31"/>
      <c r="AE8" s="31"/>
      <c r="AF8" s="31"/>
      <c r="AG8" s="31"/>
      <c r="AH8" s="31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1"/>
      <c r="AT8" s="286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0"/>
      <c r="BF8" s="30"/>
      <c r="BG8" s="30"/>
      <c r="BH8" s="30"/>
      <c r="BI8" s="30"/>
      <c r="BJ8" s="30"/>
      <c r="BK8" s="30"/>
      <c r="BL8" s="31"/>
      <c r="BM8" s="31"/>
      <c r="BN8" s="32"/>
      <c r="BO8" s="286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0"/>
      <c r="CA8" s="30"/>
      <c r="CB8" s="30"/>
      <c r="CC8" s="30"/>
      <c r="CD8" s="30"/>
      <c r="CE8" s="30"/>
      <c r="CF8" s="30"/>
      <c r="CG8" s="31"/>
      <c r="CH8" s="31"/>
      <c r="CI8" s="32"/>
      <c r="CJ8" s="286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0"/>
      <c r="CV8" s="30"/>
      <c r="CW8" s="30"/>
      <c r="CX8" s="30"/>
      <c r="CY8" s="30"/>
      <c r="CZ8" s="30"/>
      <c r="DA8" s="30"/>
      <c r="DB8" s="31"/>
      <c r="DC8" s="31"/>
      <c r="DD8" s="32"/>
      <c r="DE8" s="286"/>
      <c r="DG8" s="5" t="s">
        <v>1</v>
      </c>
      <c r="DH8" s="5" t="s">
        <v>2</v>
      </c>
      <c r="DI8" s="5" t="s">
        <v>3</v>
      </c>
      <c r="DJ8" s="5" t="s">
        <v>6</v>
      </c>
      <c r="DK8" s="5" t="s">
        <v>5</v>
      </c>
      <c r="DL8" s="5" t="s">
        <v>4</v>
      </c>
      <c r="DN8" s="18" t="s">
        <v>1</v>
      </c>
      <c r="DO8" s="18" t="s">
        <v>2</v>
      </c>
      <c r="DP8" s="18" t="s">
        <v>3</v>
      </c>
      <c r="DQ8" s="18" t="s">
        <v>6</v>
      </c>
      <c r="DR8" s="18" t="s">
        <v>5</v>
      </c>
      <c r="DS8" s="18" t="s">
        <v>4</v>
      </c>
      <c r="DU8" s="296" t="s">
        <v>14</v>
      </c>
      <c r="DV8" s="296"/>
      <c r="DW8" s="296"/>
      <c r="DX8" s="296"/>
      <c r="DY8" s="296"/>
      <c r="DZ8" s="296"/>
      <c r="EA8" s="296"/>
      <c r="EB8" s="297"/>
      <c r="EC8" s="297"/>
      <c r="ED8" s="297"/>
      <c r="EE8" s="11"/>
      <c r="EF8" s="11"/>
      <c r="EG8" s="11"/>
      <c r="EH8" s="11"/>
      <c r="EI8" s="11"/>
      <c r="EJ8" s="11"/>
    </row>
    <row r="9" spans="1:144" ht="23.4" x14ac:dyDescent="0.45">
      <c r="A9" s="4" t="s">
        <v>7</v>
      </c>
      <c r="B9" s="4" t="s">
        <v>9</v>
      </c>
      <c r="C9" s="4" t="s">
        <v>8</v>
      </c>
      <c r="D9" s="20" t="s">
        <v>11</v>
      </c>
      <c r="E9" s="27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287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287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287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287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287"/>
      <c r="DG9" s="16">
        <f>SUMIF($E$8:$DE$8, "CO1", E9:DE9)</f>
        <v>0</v>
      </c>
      <c r="DH9" s="17">
        <f t="shared" ref="DH9:DH40" si="0">SUMIF($E$8:$DE$8, "CO2", E9:DE9)</f>
        <v>0</v>
      </c>
      <c r="DI9" s="17">
        <f t="shared" ref="DI9:DI40" si="1">SUMIF($E$8:$DE$8, "CO3", E9:DE9)</f>
        <v>0</v>
      </c>
      <c r="DJ9" s="17">
        <f t="shared" ref="DJ9:DJ40" si="2">SUMIF($E$8:$DE$8, "CO4", E9:DE9)</f>
        <v>0</v>
      </c>
      <c r="DK9" s="17">
        <f t="shared" ref="DK9:DK40" si="3">SUMIF($E$8:$DE$8, "CO5", E9:DE9)</f>
        <v>0</v>
      </c>
      <c r="DL9" s="17">
        <f t="shared" ref="DL9:DL40" si="4">SUMIF($E$8:$DE$8, "CO6", E9:DE9)</f>
        <v>0</v>
      </c>
      <c r="DM9" s="7"/>
      <c r="DN9" s="19" t="str">
        <f>IFERROR(DG9/SUMIFS($E$9:$DE$9,$E$8:$DE$8,"CO1",E9:DE9,"&lt;&gt;")*100,"")</f>
        <v/>
      </c>
      <c r="DO9" s="19" t="str">
        <f t="shared" ref="DO9:DO40" si="5">IFERROR(DH9/SUMIFS($E$9:$DE$9,$E$8:$DE$8,"CO2",E9:DE9,"&lt;&gt;")*100,"")</f>
        <v/>
      </c>
      <c r="DP9" s="19" t="str">
        <f t="shared" ref="DP9:DP40" si="6">IFERROR(DI9/SUMIFS($E$9:$DE$9,$E$8:$DE$8,"CO3",E9:DE9,"&lt;&gt;")*100,"")</f>
        <v/>
      </c>
      <c r="DQ9" s="19" t="str">
        <f t="shared" ref="DQ9:DQ40" si="7">IFERROR(DJ9/SUMIFS($E$9:$DE$9,$E$8:$DE$8,"CO4",E9:DE9,"&lt;&gt;")*100,"")</f>
        <v/>
      </c>
      <c r="DR9" s="19" t="str">
        <f t="shared" ref="DR9:DR40" si="8">IFERROR(DK9/SUMIFS($E$9:$DE$9,$E$8:$DE$8,"CO5",E9:DE9,"&lt;&gt;")*100,"")</f>
        <v/>
      </c>
      <c r="DS9" s="19" t="str">
        <f t="shared" ref="DS9:DS40" si="9">IFERROR(DL9/SUMIFS($E$9:$DE$9,$E$8:$DE$8,"CO6",E9:DE9,"&lt;&gt;")*100,"")</f>
        <v/>
      </c>
      <c r="DU9" s="299" t="str">
        <f>START!J9</f>
        <v>&gt;= 80  of students scoring&gt;= 50 marks</v>
      </c>
      <c r="DV9" s="300"/>
      <c r="DW9" s="300"/>
      <c r="DX9" s="300"/>
      <c r="DY9" s="300"/>
      <c r="DZ9" s="300"/>
      <c r="EA9" s="301"/>
      <c r="EB9" s="289">
        <v>3</v>
      </c>
      <c r="EC9" s="290"/>
      <c r="ED9" s="290"/>
      <c r="EE9" s="12"/>
      <c r="EF9" s="12"/>
      <c r="EG9" s="13"/>
    </row>
    <row r="10" spans="1:144" ht="23.4" x14ac:dyDescent="0.45">
      <c r="A10" s="6"/>
      <c r="B10" s="6"/>
      <c r="C10" s="6"/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5">
        <f t="shared" ref="Y10:Y41" si="10">SUM(E10:X10)</f>
        <v>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5">
        <f t="shared" ref="AT10:AT74" si="11">SUM(Z10:AS10)</f>
        <v>0</v>
      </c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5">
        <f t="shared" ref="BO10:BO74" si="12">SUM(AU10:BN10)</f>
        <v>0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5">
        <f t="shared" ref="CJ10:CJ74" si="13">SUM(BP10:CI10)</f>
        <v>0</v>
      </c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>
        <f t="shared" ref="DE10:DE74" si="14">SUM(CK10:DD10)</f>
        <v>0</v>
      </c>
      <c r="DG10" s="16">
        <f t="shared" ref="DG10:DG40" si="15">SUMIF($E$8:$DE$8, "CO1", E10:DE10)</f>
        <v>0</v>
      </c>
      <c r="DH10" s="17">
        <f t="shared" si="0"/>
        <v>0</v>
      </c>
      <c r="DI10" s="17">
        <f t="shared" si="1"/>
        <v>0</v>
      </c>
      <c r="DJ10" s="17">
        <f t="shared" si="2"/>
        <v>0</v>
      </c>
      <c r="DK10" s="17">
        <f t="shared" si="3"/>
        <v>0</v>
      </c>
      <c r="DL10" s="17">
        <f t="shared" si="4"/>
        <v>0</v>
      </c>
      <c r="DM10" s="7"/>
      <c r="DN10" s="19" t="str">
        <f t="shared" ref="DN10:DN40" si="16">IFERROR(DG10/SUMIFS($E$9:$DE$9,$E$8:$DE$8,"CO1",E10:DE10,"&lt;&gt;")*100,"")</f>
        <v/>
      </c>
      <c r="DO10" s="19" t="str">
        <f t="shared" si="5"/>
        <v/>
      </c>
      <c r="DP10" s="19" t="str">
        <f t="shared" si="6"/>
        <v/>
      </c>
      <c r="DQ10" s="19" t="str">
        <f t="shared" si="7"/>
        <v/>
      </c>
      <c r="DR10" s="19" t="str">
        <f t="shared" si="8"/>
        <v/>
      </c>
      <c r="DS10" s="19" t="str">
        <f t="shared" si="9"/>
        <v/>
      </c>
      <c r="DU10" s="299" t="str">
        <f>START!J10</f>
        <v xml:space="preserve"> 70-80 of students scoring&gt;=50 marks</v>
      </c>
      <c r="DV10" s="300"/>
      <c r="DW10" s="300"/>
      <c r="DX10" s="300"/>
      <c r="DY10" s="300"/>
      <c r="DZ10" s="300"/>
      <c r="EA10" s="301"/>
      <c r="EB10" s="289">
        <v>2</v>
      </c>
      <c r="EC10" s="290"/>
      <c r="ED10" s="290"/>
      <c r="EE10" s="12"/>
      <c r="EF10" s="12"/>
      <c r="EG10" s="13"/>
    </row>
    <row r="11" spans="1:144" ht="23.4" x14ac:dyDescent="0.45">
      <c r="A11" s="6"/>
      <c r="B11" s="6"/>
      <c r="C11" s="6"/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5">
        <f t="shared" si="10"/>
        <v>0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5">
        <f t="shared" si="11"/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5">
        <f t="shared" si="12"/>
        <v>0</v>
      </c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5">
        <f t="shared" si="13"/>
        <v>0</v>
      </c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>
        <f t="shared" si="14"/>
        <v>0</v>
      </c>
      <c r="DG11" s="16">
        <f t="shared" si="15"/>
        <v>0</v>
      </c>
      <c r="DH11" s="17">
        <f t="shared" si="0"/>
        <v>0</v>
      </c>
      <c r="DI11" s="17">
        <f t="shared" si="1"/>
        <v>0</v>
      </c>
      <c r="DJ11" s="17">
        <f t="shared" si="2"/>
        <v>0</v>
      </c>
      <c r="DK11" s="17">
        <f t="shared" si="3"/>
        <v>0</v>
      </c>
      <c r="DL11" s="17">
        <f t="shared" si="4"/>
        <v>0</v>
      </c>
      <c r="DM11" s="7"/>
      <c r="DN11" s="19" t="str">
        <f t="shared" si="16"/>
        <v/>
      </c>
      <c r="DO11" s="19" t="str">
        <f t="shared" si="5"/>
        <v/>
      </c>
      <c r="DP11" s="19" t="str">
        <f t="shared" si="6"/>
        <v/>
      </c>
      <c r="DQ11" s="19" t="str">
        <f t="shared" si="7"/>
        <v/>
      </c>
      <c r="DR11" s="19" t="str">
        <f t="shared" si="8"/>
        <v/>
      </c>
      <c r="DS11" s="19" t="str">
        <f t="shared" si="9"/>
        <v/>
      </c>
      <c r="DU11" s="299" t="str">
        <f>START!J11</f>
        <v>&lt; 70  of students scoring&gt;=50 marks</v>
      </c>
      <c r="DV11" s="300"/>
      <c r="DW11" s="300"/>
      <c r="DX11" s="300"/>
      <c r="DY11" s="300"/>
      <c r="DZ11" s="300"/>
      <c r="EA11" s="301"/>
      <c r="EB11" s="289">
        <v>1</v>
      </c>
      <c r="EC11" s="290"/>
      <c r="ED11" s="290"/>
      <c r="EE11" s="12"/>
      <c r="EF11" s="12"/>
      <c r="EG11" s="13"/>
    </row>
    <row r="12" spans="1:144" x14ac:dyDescent="0.3">
      <c r="A12" s="6"/>
      <c r="B12" s="6"/>
      <c r="C12" s="6"/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5">
        <f t="shared" si="10"/>
        <v>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5">
        <f t="shared" si="11"/>
        <v>0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5">
        <f t="shared" si="12"/>
        <v>0</v>
      </c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5">
        <f t="shared" si="13"/>
        <v>0</v>
      </c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>
        <f t="shared" si="14"/>
        <v>0</v>
      </c>
      <c r="DG12" s="16">
        <f t="shared" si="15"/>
        <v>0</v>
      </c>
      <c r="DH12" s="17">
        <f t="shared" si="0"/>
        <v>0</v>
      </c>
      <c r="DI12" s="17">
        <f t="shared" si="1"/>
        <v>0</v>
      </c>
      <c r="DJ12" s="17">
        <f t="shared" si="2"/>
        <v>0</v>
      </c>
      <c r="DK12" s="17">
        <f t="shared" si="3"/>
        <v>0</v>
      </c>
      <c r="DL12" s="17">
        <f t="shared" si="4"/>
        <v>0</v>
      </c>
      <c r="DM12" s="7"/>
      <c r="DN12" s="19" t="str">
        <f t="shared" si="16"/>
        <v/>
      </c>
      <c r="DO12" s="19" t="str">
        <f t="shared" si="5"/>
        <v/>
      </c>
      <c r="DP12" s="19" t="str">
        <f t="shared" si="6"/>
        <v/>
      </c>
      <c r="DQ12" s="19" t="str">
        <f t="shared" si="7"/>
        <v/>
      </c>
      <c r="DR12" s="19" t="str">
        <f t="shared" si="8"/>
        <v/>
      </c>
      <c r="DS12" s="19" t="str">
        <f t="shared" si="9"/>
        <v/>
      </c>
    </row>
    <row r="13" spans="1:144" ht="15.6" x14ac:dyDescent="0.3">
      <c r="A13" s="6"/>
      <c r="B13" s="6"/>
      <c r="C13" s="6"/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5">
        <f t="shared" si="10"/>
        <v>0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5">
        <f t="shared" si="11"/>
        <v>0</v>
      </c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5">
        <f t="shared" si="12"/>
        <v>0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5">
        <f t="shared" si="13"/>
        <v>0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>
        <f t="shared" si="14"/>
        <v>0</v>
      </c>
      <c r="DG13" s="16">
        <f t="shared" si="15"/>
        <v>0</v>
      </c>
      <c r="DH13" s="17">
        <f t="shared" si="0"/>
        <v>0</v>
      </c>
      <c r="DI13" s="17">
        <f t="shared" si="1"/>
        <v>0</v>
      </c>
      <c r="DJ13" s="17">
        <f t="shared" si="2"/>
        <v>0</v>
      </c>
      <c r="DK13" s="17">
        <f t="shared" si="3"/>
        <v>0</v>
      </c>
      <c r="DL13" s="17">
        <f t="shared" si="4"/>
        <v>0</v>
      </c>
      <c r="DM13" s="7"/>
      <c r="DN13" s="19" t="str">
        <f t="shared" si="16"/>
        <v/>
      </c>
      <c r="DO13" s="19" t="str">
        <f t="shared" si="5"/>
        <v/>
      </c>
      <c r="DP13" s="19" t="str">
        <f t="shared" si="6"/>
        <v/>
      </c>
      <c r="DQ13" s="19" t="str">
        <f t="shared" si="7"/>
        <v/>
      </c>
      <c r="DR13" s="19" t="str">
        <f t="shared" si="8"/>
        <v/>
      </c>
      <c r="DS13" s="19" t="str">
        <f t="shared" si="9"/>
        <v/>
      </c>
      <c r="DU13" s="288" t="s">
        <v>10</v>
      </c>
      <c r="DV13" s="288"/>
      <c r="DW13" s="288"/>
      <c r="DX13" s="288"/>
      <c r="DY13" s="288"/>
      <c r="DZ13" s="288"/>
      <c r="EA13" s="288"/>
      <c r="EB13" s="44" t="s">
        <v>1</v>
      </c>
      <c r="EC13" s="44" t="s">
        <v>2</v>
      </c>
      <c r="ED13" s="44" t="s">
        <v>3</v>
      </c>
      <c r="EE13" s="44" t="s">
        <v>6</v>
      </c>
      <c r="EF13" s="44" t="s">
        <v>5</v>
      </c>
      <c r="EG13" s="44" t="s">
        <v>4</v>
      </c>
    </row>
    <row r="14" spans="1:144" ht="22.8" x14ac:dyDescent="0.3">
      <c r="A14" s="6"/>
      <c r="B14" s="6"/>
      <c r="C14" s="6"/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5">
        <f t="shared" si="10"/>
        <v>0</v>
      </c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5">
        <f t="shared" si="11"/>
        <v>0</v>
      </c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5">
        <f t="shared" si="12"/>
        <v>0</v>
      </c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5">
        <f t="shared" si="13"/>
        <v>0</v>
      </c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>
        <f t="shared" si="14"/>
        <v>0</v>
      </c>
      <c r="DG14" s="16">
        <f t="shared" si="15"/>
        <v>0</v>
      </c>
      <c r="DH14" s="17">
        <f t="shared" si="0"/>
        <v>0</v>
      </c>
      <c r="DI14" s="17">
        <f t="shared" si="1"/>
        <v>0</v>
      </c>
      <c r="DJ14" s="17">
        <f t="shared" si="2"/>
        <v>0</v>
      </c>
      <c r="DK14" s="17">
        <f t="shared" si="3"/>
        <v>0</v>
      </c>
      <c r="DL14" s="17">
        <f t="shared" si="4"/>
        <v>0</v>
      </c>
      <c r="DM14" s="7"/>
      <c r="DN14" s="19" t="str">
        <f t="shared" si="16"/>
        <v/>
      </c>
      <c r="DO14" s="19" t="str">
        <f t="shared" si="5"/>
        <v/>
      </c>
      <c r="DP14" s="19" t="str">
        <f t="shared" si="6"/>
        <v/>
      </c>
      <c r="DQ14" s="19" t="str">
        <f t="shared" si="7"/>
        <v/>
      </c>
      <c r="DR14" s="19" t="str">
        <f t="shared" si="8"/>
        <v/>
      </c>
      <c r="DS14" s="19" t="str">
        <f t="shared" si="9"/>
        <v/>
      </c>
      <c r="DU14" s="276" t="s">
        <v>121</v>
      </c>
      <c r="DV14" s="277"/>
      <c r="DW14" s="277"/>
      <c r="DX14" s="277"/>
      <c r="DY14" s="277"/>
      <c r="DZ14" s="278"/>
      <c r="EA14" s="10"/>
      <c r="EB14" s="147">
        <f>COUNTIF(DN10:DN107, "&gt;0")</f>
        <v>0</v>
      </c>
      <c r="EC14" s="147">
        <f t="shared" ref="EC14:EG14" si="17">COUNTIF(DO10:DO107, "&gt;0")</f>
        <v>0</v>
      </c>
      <c r="ED14" s="147">
        <f t="shared" si="17"/>
        <v>0</v>
      </c>
      <c r="EE14" s="147">
        <f>COUNTIF(DQ10:DQ107, "&gt;=0")</f>
        <v>0</v>
      </c>
      <c r="EF14" s="147">
        <f t="shared" si="17"/>
        <v>0</v>
      </c>
      <c r="EG14" s="147">
        <f t="shared" si="17"/>
        <v>0</v>
      </c>
      <c r="EL14" s="14"/>
      <c r="EM14" s="14"/>
      <c r="EN14" s="14"/>
    </row>
    <row r="15" spans="1:144" ht="15.6" x14ac:dyDescent="0.3">
      <c r="A15" s="6"/>
      <c r="B15" s="6"/>
      <c r="C15" s="6"/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5">
        <f t="shared" si="10"/>
        <v>0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5">
        <f t="shared" si="11"/>
        <v>0</v>
      </c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5">
        <f t="shared" si="12"/>
        <v>0</v>
      </c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5">
        <f t="shared" si="13"/>
        <v>0</v>
      </c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>
        <f t="shared" si="14"/>
        <v>0</v>
      </c>
      <c r="DG15" s="16">
        <f t="shared" si="15"/>
        <v>0</v>
      </c>
      <c r="DH15" s="17">
        <f t="shared" si="0"/>
        <v>0</v>
      </c>
      <c r="DI15" s="17">
        <f t="shared" si="1"/>
        <v>0</v>
      </c>
      <c r="DJ15" s="17">
        <f t="shared" si="2"/>
        <v>0</v>
      </c>
      <c r="DK15" s="17">
        <f t="shared" si="3"/>
        <v>0</v>
      </c>
      <c r="DL15" s="17">
        <f t="shared" si="4"/>
        <v>0</v>
      </c>
      <c r="DM15" s="7"/>
      <c r="DN15" s="19" t="str">
        <f t="shared" si="16"/>
        <v/>
      </c>
      <c r="DO15" s="19" t="str">
        <f t="shared" si="5"/>
        <v/>
      </c>
      <c r="DP15" s="19" t="str">
        <f t="shared" si="6"/>
        <v/>
      </c>
      <c r="DQ15" s="19" t="str">
        <f t="shared" si="7"/>
        <v/>
      </c>
      <c r="DR15" s="19" t="str">
        <f t="shared" si="8"/>
        <v/>
      </c>
      <c r="DS15" s="19" t="str">
        <f t="shared" si="9"/>
        <v/>
      </c>
      <c r="DU15" s="274" t="s">
        <v>64</v>
      </c>
      <c r="DV15" s="275"/>
      <c r="DW15" s="275"/>
      <c r="DX15" s="39">
        <f>DY9</f>
        <v>0</v>
      </c>
      <c r="DY15" s="37"/>
      <c r="DZ15" s="38"/>
      <c r="EA15" s="8"/>
      <c r="EB15" s="147">
        <f>COUNTIF(DN10:DN107,"&gt;="&amp;START!$I$9)</f>
        <v>0</v>
      </c>
      <c r="EC15" s="147">
        <f>COUNTIF(DO10:DO107,"&gt;="&amp;START!$I$9)</f>
        <v>0</v>
      </c>
      <c r="ED15" s="147">
        <f>COUNTIF(DP10:DP107,"&gt;="&amp;START!$I$9)</f>
        <v>0</v>
      </c>
      <c r="EE15" s="147">
        <f>COUNTIF(DQ10:DQ107,"&gt;="&amp;START!$I$9)</f>
        <v>0</v>
      </c>
      <c r="EF15" s="147">
        <f>COUNTIF(DR10:DR107,"&gt;="&amp;START!$I$9)</f>
        <v>0</v>
      </c>
      <c r="EG15" s="147">
        <f>COUNTIF(DS10:DS107,"&gt;="&amp;START!$I$9)</f>
        <v>0</v>
      </c>
      <c r="EL15" s="15"/>
      <c r="EM15" s="15"/>
      <c r="EN15" s="15"/>
    </row>
    <row r="16" spans="1:144" ht="15.6" x14ac:dyDescent="0.3">
      <c r="A16" s="6"/>
      <c r="B16" s="6"/>
      <c r="C16" s="6"/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5">
        <f t="shared" si="10"/>
        <v>0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5">
        <f t="shared" si="11"/>
        <v>0</v>
      </c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5">
        <f t="shared" si="12"/>
        <v>0</v>
      </c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5">
        <f t="shared" si="13"/>
        <v>0</v>
      </c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>
        <f t="shared" si="14"/>
        <v>0</v>
      </c>
      <c r="DG16" s="16">
        <f t="shared" si="15"/>
        <v>0</v>
      </c>
      <c r="DH16" s="17">
        <f t="shared" si="0"/>
        <v>0</v>
      </c>
      <c r="DI16" s="17">
        <f t="shared" si="1"/>
        <v>0</v>
      </c>
      <c r="DJ16" s="17">
        <f t="shared" si="2"/>
        <v>0</v>
      </c>
      <c r="DK16" s="17">
        <f t="shared" si="3"/>
        <v>0</v>
      </c>
      <c r="DL16" s="17">
        <f t="shared" si="4"/>
        <v>0</v>
      </c>
      <c r="DM16" s="7"/>
      <c r="DN16" s="19" t="str">
        <f t="shared" si="16"/>
        <v/>
      </c>
      <c r="DO16" s="19" t="str">
        <f t="shared" si="5"/>
        <v/>
      </c>
      <c r="DP16" s="19" t="str">
        <f t="shared" si="6"/>
        <v/>
      </c>
      <c r="DQ16" s="19" t="str">
        <f t="shared" si="7"/>
        <v/>
      </c>
      <c r="DR16" s="19" t="str">
        <f t="shared" si="8"/>
        <v/>
      </c>
      <c r="DS16" s="19" t="str">
        <f t="shared" si="9"/>
        <v/>
      </c>
      <c r="DU16" s="274" t="s">
        <v>65</v>
      </c>
      <c r="DV16" s="275"/>
      <c r="DW16" s="275"/>
      <c r="DX16" s="39">
        <f>DY9</f>
        <v>0</v>
      </c>
      <c r="DY16" s="37"/>
      <c r="DZ16" s="38"/>
      <c r="EA16" s="8"/>
      <c r="EB16" s="147" t="e">
        <f>EB15/EB14*100</f>
        <v>#DIV/0!</v>
      </c>
      <c r="EC16" s="147" t="e">
        <f t="shared" ref="EC16:EG16" si="18">EC15/EC14*100</f>
        <v>#DIV/0!</v>
      </c>
      <c r="ED16" s="147" t="e">
        <f t="shared" si="18"/>
        <v>#DIV/0!</v>
      </c>
      <c r="EE16" s="147" t="e">
        <f t="shared" si="18"/>
        <v>#DIV/0!</v>
      </c>
      <c r="EF16" s="147" t="e">
        <f t="shared" si="18"/>
        <v>#DIV/0!</v>
      </c>
      <c r="EG16" s="147" t="e">
        <f t="shared" si="18"/>
        <v>#DIV/0!</v>
      </c>
      <c r="EL16" s="15"/>
      <c r="EM16" s="15"/>
      <c r="EN16" s="15"/>
    </row>
    <row r="17" spans="1:144" ht="15.6" x14ac:dyDescent="0.3">
      <c r="A17" s="6"/>
      <c r="B17" s="6"/>
      <c r="C17" s="6"/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5">
        <f t="shared" si="10"/>
        <v>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5">
        <f t="shared" si="11"/>
        <v>0</v>
      </c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5">
        <f t="shared" si="12"/>
        <v>0</v>
      </c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5">
        <f t="shared" si="13"/>
        <v>0</v>
      </c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>
        <f t="shared" si="14"/>
        <v>0</v>
      </c>
      <c r="DG17" s="16">
        <f t="shared" si="15"/>
        <v>0</v>
      </c>
      <c r="DH17" s="17">
        <f t="shared" si="0"/>
        <v>0</v>
      </c>
      <c r="DI17" s="17">
        <f t="shared" si="1"/>
        <v>0</v>
      </c>
      <c r="DJ17" s="17">
        <f t="shared" si="2"/>
        <v>0</v>
      </c>
      <c r="DK17" s="17">
        <f t="shared" si="3"/>
        <v>0</v>
      </c>
      <c r="DL17" s="17">
        <f t="shared" si="4"/>
        <v>0</v>
      </c>
      <c r="DM17" s="7"/>
      <c r="DN17" s="19" t="str">
        <f t="shared" si="16"/>
        <v/>
      </c>
      <c r="DO17" s="19" t="str">
        <f t="shared" si="5"/>
        <v/>
      </c>
      <c r="DP17" s="19" t="str">
        <f t="shared" si="6"/>
        <v/>
      </c>
      <c r="DQ17" s="19" t="str">
        <f t="shared" si="7"/>
        <v/>
      </c>
      <c r="DR17" s="19" t="str">
        <f t="shared" si="8"/>
        <v/>
      </c>
      <c r="DS17" s="19" t="str">
        <f t="shared" si="9"/>
        <v/>
      </c>
      <c r="DU17" s="282" t="s">
        <v>15</v>
      </c>
      <c r="DV17" s="283"/>
      <c r="DW17" s="283"/>
      <c r="DX17" s="283"/>
      <c r="DY17" s="283"/>
      <c r="DZ17" s="284"/>
      <c r="EA17" s="9"/>
      <c r="EB17" s="148" t="str">
        <f>IFERROR(IF(EB16&gt;=START!$H$9,3,IF(EB16&gt;=START!$H$11,2,IF(EB16&lt;START!$H$11,1,1))),"")</f>
        <v/>
      </c>
      <c r="EC17" s="148" t="str">
        <f>IFERROR(IF(EC16&gt;=START!$H$9,3,IF(EC16&gt;=START!$H$11,2,IF(EC16&lt;START!$H$11,1,1))),"")</f>
        <v/>
      </c>
      <c r="ED17" s="148" t="str">
        <f>IFERROR(IF(ED16&gt;=START!$H$9,3,IF(ED16&gt;=START!$H$11,2,IF(ED16&lt;START!$H$11,1,1))),"")</f>
        <v/>
      </c>
      <c r="EE17" s="148" t="str">
        <f>IFERROR(IF(EE16&gt;=START!$H$9,3,IF(EE16&gt;=START!$H$11,2,IF(EE16&lt;START!$H$11,1,1))),"")</f>
        <v/>
      </c>
      <c r="EF17" s="148" t="str">
        <f>IFERROR(IF(EF16&gt;=START!$H$9,3,IF(EF16&gt;=START!$H$11,2,IF(EF16&lt;START!$H$11,1,1))),"")</f>
        <v/>
      </c>
      <c r="EG17" s="148" t="str">
        <f>IFERROR(IF(EG16&gt;=START!$H$9,3,IF(EG16&gt;=START!$H$11,2,IF(EG16&lt;START!$H$11,1,1))),"")</f>
        <v/>
      </c>
      <c r="EL17" s="15"/>
      <c r="EM17" s="15"/>
      <c r="EN17" s="15"/>
    </row>
    <row r="18" spans="1:144" x14ac:dyDescent="0.3">
      <c r="A18" s="6"/>
      <c r="B18" s="6"/>
      <c r="C18" s="6"/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5">
        <f t="shared" si="10"/>
        <v>0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5">
        <f t="shared" si="11"/>
        <v>0</v>
      </c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5">
        <f t="shared" si="12"/>
        <v>0</v>
      </c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5">
        <f t="shared" si="13"/>
        <v>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>
        <f t="shared" si="14"/>
        <v>0</v>
      </c>
      <c r="DG18" s="16">
        <f t="shared" si="15"/>
        <v>0</v>
      </c>
      <c r="DH18" s="17">
        <f t="shared" si="0"/>
        <v>0</v>
      </c>
      <c r="DI18" s="17">
        <f t="shared" si="1"/>
        <v>0</v>
      </c>
      <c r="DJ18" s="17">
        <f t="shared" si="2"/>
        <v>0</v>
      </c>
      <c r="DK18" s="17">
        <f t="shared" si="3"/>
        <v>0</v>
      </c>
      <c r="DL18" s="17">
        <f t="shared" si="4"/>
        <v>0</v>
      </c>
      <c r="DM18" s="7"/>
      <c r="DN18" s="19" t="str">
        <f t="shared" si="16"/>
        <v/>
      </c>
      <c r="DO18" s="19" t="str">
        <f t="shared" si="5"/>
        <v/>
      </c>
      <c r="DP18" s="19" t="str">
        <f t="shared" si="6"/>
        <v/>
      </c>
      <c r="DQ18" s="19" t="str">
        <f t="shared" si="7"/>
        <v/>
      </c>
      <c r="DR18" s="19" t="str">
        <f t="shared" si="8"/>
        <v/>
      </c>
      <c r="DS18" s="19" t="str">
        <f t="shared" si="9"/>
        <v/>
      </c>
    </row>
    <row r="19" spans="1:144" x14ac:dyDescent="0.3">
      <c r="A19" s="6"/>
      <c r="B19" s="6"/>
      <c r="C19" s="6"/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5">
        <f t="shared" si="10"/>
        <v>0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5">
        <f t="shared" si="11"/>
        <v>0</v>
      </c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5">
        <f t="shared" si="12"/>
        <v>0</v>
      </c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5">
        <f t="shared" si="13"/>
        <v>0</v>
      </c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>
        <f t="shared" si="14"/>
        <v>0</v>
      </c>
      <c r="DG19" s="16">
        <f t="shared" si="15"/>
        <v>0</v>
      </c>
      <c r="DH19" s="17">
        <f t="shared" si="0"/>
        <v>0</v>
      </c>
      <c r="DI19" s="17">
        <f t="shared" si="1"/>
        <v>0</v>
      </c>
      <c r="DJ19" s="17">
        <f t="shared" si="2"/>
        <v>0</v>
      </c>
      <c r="DK19" s="17">
        <f t="shared" si="3"/>
        <v>0</v>
      </c>
      <c r="DL19" s="17">
        <f t="shared" si="4"/>
        <v>0</v>
      </c>
      <c r="DM19" s="7"/>
      <c r="DN19" s="19" t="str">
        <f t="shared" si="16"/>
        <v/>
      </c>
      <c r="DO19" s="19" t="str">
        <f t="shared" si="5"/>
        <v/>
      </c>
      <c r="DP19" s="19" t="str">
        <f t="shared" si="6"/>
        <v/>
      </c>
      <c r="DQ19" s="19" t="str">
        <f t="shared" si="7"/>
        <v/>
      </c>
      <c r="DR19" s="19" t="str">
        <f t="shared" si="8"/>
        <v/>
      </c>
      <c r="DS19" s="19" t="str">
        <f t="shared" si="9"/>
        <v/>
      </c>
    </row>
    <row r="20" spans="1:144" x14ac:dyDescent="0.3">
      <c r="A20" s="6"/>
      <c r="B20" s="6"/>
      <c r="C20" s="6"/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5">
        <f t="shared" si="10"/>
        <v>0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5">
        <f t="shared" si="11"/>
        <v>0</v>
      </c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5">
        <f t="shared" si="12"/>
        <v>0</v>
      </c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5">
        <f t="shared" si="13"/>
        <v>0</v>
      </c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>
        <f t="shared" si="14"/>
        <v>0</v>
      </c>
      <c r="DG20" s="16">
        <f t="shared" si="15"/>
        <v>0</v>
      </c>
      <c r="DH20" s="17">
        <f t="shared" si="0"/>
        <v>0</v>
      </c>
      <c r="DI20" s="17">
        <f t="shared" si="1"/>
        <v>0</v>
      </c>
      <c r="DJ20" s="17">
        <f t="shared" si="2"/>
        <v>0</v>
      </c>
      <c r="DK20" s="17">
        <f t="shared" si="3"/>
        <v>0</v>
      </c>
      <c r="DL20" s="17">
        <f t="shared" si="4"/>
        <v>0</v>
      </c>
      <c r="DM20" s="7"/>
      <c r="DN20" s="19" t="str">
        <f t="shared" si="16"/>
        <v/>
      </c>
      <c r="DO20" s="19" t="str">
        <f t="shared" si="5"/>
        <v/>
      </c>
      <c r="DP20" s="19" t="str">
        <f t="shared" si="6"/>
        <v/>
      </c>
      <c r="DQ20" s="19" t="str">
        <f t="shared" si="7"/>
        <v/>
      </c>
      <c r="DR20" s="19" t="str">
        <f t="shared" si="8"/>
        <v/>
      </c>
      <c r="DS20" s="19" t="str">
        <f t="shared" si="9"/>
        <v/>
      </c>
    </row>
    <row r="21" spans="1:144" x14ac:dyDescent="0.3">
      <c r="A21" s="6"/>
      <c r="B21" s="6"/>
      <c r="C21" s="6"/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5">
        <f t="shared" si="10"/>
        <v>0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5">
        <f t="shared" si="11"/>
        <v>0</v>
      </c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5">
        <f t="shared" si="12"/>
        <v>0</v>
      </c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5">
        <f t="shared" si="13"/>
        <v>0</v>
      </c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>
        <f t="shared" si="14"/>
        <v>0</v>
      </c>
      <c r="DG21" s="16">
        <f t="shared" si="15"/>
        <v>0</v>
      </c>
      <c r="DH21" s="17">
        <f t="shared" si="0"/>
        <v>0</v>
      </c>
      <c r="DI21" s="17">
        <f t="shared" si="1"/>
        <v>0</v>
      </c>
      <c r="DJ21" s="17">
        <f t="shared" si="2"/>
        <v>0</v>
      </c>
      <c r="DK21" s="17">
        <f t="shared" si="3"/>
        <v>0</v>
      </c>
      <c r="DL21" s="17">
        <f t="shared" si="4"/>
        <v>0</v>
      </c>
      <c r="DM21" s="7"/>
      <c r="DN21" s="19" t="str">
        <f t="shared" si="16"/>
        <v/>
      </c>
      <c r="DO21" s="19" t="str">
        <f t="shared" si="5"/>
        <v/>
      </c>
      <c r="DP21" s="19" t="str">
        <f t="shared" si="6"/>
        <v/>
      </c>
      <c r="DQ21" s="19" t="str">
        <f t="shared" si="7"/>
        <v/>
      </c>
      <c r="DR21" s="19" t="str">
        <f t="shared" si="8"/>
        <v/>
      </c>
      <c r="DS21" s="19" t="str">
        <f t="shared" si="9"/>
        <v/>
      </c>
    </row>
    <row r="22" spans="1:144" x14ac:dyDescent="0.3">
      <c r="A22" s="6"/>
      <c r="B22" s="6"/>
      <c r="C22" s="6"/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5">
        <f t="shared" si="10"/>
        <v>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5">
        <f t="shared" si="11"/>
        <v>0</v>
      </c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5">
        <f t="shared" si="12"/>
        <v>0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5">
        <f t="shared" si="13"/>
        <v>0</v>
      </c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>
        <f t="shared" si="14"/>
        <v>0</v>
      </c>
      <c r="DG22" s="16">
        <f t="shared" si="15"/>
        <v>0</v>
      </c>
      <c r="DH22" s="17">
        <f t="shared" si="0"/>
        <v>0</v>
      </c>
      <c r="DI22" s="17">
        <f t="shared" si="1"/>
        <v>0</v>
      </c>
      <c r="DJ22" s="17">
        <f t="shared" si="2"/>
        <v>0</v>
      </c>
      <c r="DK22" s="17">
        <f t="shared" si="3"/>
        <v>0</v>
      </c>
      <c r="DL22" s="17">
        <f t="shared" si="4"/>
        <v>0</v>
      </c>
      <c r="DM22" s="7"/>
      <c r="DN22" s="19" t="str">
        <f t="shared" si="16"/>
        <v/>
      </c>
      <c r="DO22" s="19" t="str">
        <f t="shared" si="5"/>
        <v/>
      </c>
      <c r="DP22" s="19" t="str">
        <f t="shared" si="6"/>
        <v/>
      </c>
      <c r="DQ22" s="19" t="str">
        <f t="shared" si="7"/>
        <v/>
      </c>
      <c r="DR22" s="19" t="str">
        <f t="shared" si="8"/>
        <v/>
      </c>
      <c r="DS22" s="19" t="str">
        <f t="shared" si="9"/>
        <v/>
      </c>
    </row>
    <row r="23" spans="1:144" x14ac:dyDescent="0.3">
      <c r="A23" s="6"/>
      <c r="B23" s="6"/>
      <c r="C23" s="6"/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5">
        <f t="shared" si="10"/>
        <v>0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5">
        <f t="shared" si="11"/>
        <v>0</v>
      </c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5">
        <f t="shared" si="12"/>
        <v>0</v>
      </c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5">
        <f t="shared" si="13"/>
        <v>0</v>
      </c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>
        <f t="shared" si="14"/>
        <v>0</v>
      </c>
      <c r="DG23" s="16">
        <f t="shared" si="15"/>
        <v>0</v>
      </c>
      <c r="DH23" s="17">
        <f t="shared" si="0"/>
        <v>0</v>
      </c>
      <c r="DI23" s="17">
        <f t="shared" si="1"/>
        <v>0</v>
      </c>
      <c r="DJ23" s="17">
        <f t="shared" si="2"/>
        <v>0</v>
      </c>
      <c r="DK23" s="17">
        <f t="shared" si="3"/>
        <v>0</v>
      </c>
      <c r="DL23" s="17">
        <f t="shared" si="4"/>
        <v>0</v>
      </c>
      <c r="DM23" s="7"/>
      <c r="DN23" s="19" t="str">
        <f t="shared" si="16"/>
        <v/>
      </c>
      <c r="DO23" s="19" t="str">
        <f t="shared" si="5"/>
        <v/>
      </c>
      <c r="DP23" s="19" t="str">
        <f t="shared" si="6"/>
        <v/>
      </c>
      <c r="DQ23" s="19" t="str">
        <f t="shared" si="7"/>
        <v/>
      </c>
      <c r="DR23" s="19" t="str">
        <f t="shared" si="8"/>
        <v/>
      </c>
      <c r="DS23" s="19" t="str">
        <f t="shared" si="9"/>
        <v/>
      </c>
    </row>
    <row r="24" spans="1:144" x14ac:dyDescent="0.3">
      <c r="A24" s="6"/>
      <c r="B24" s="6"/>
      <c r="C24" s="6"/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5">
        <f t="shared" si="10"/>
        <v>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5">
        <f t="shared" si="11"/>
        <v>0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5">
        <f t="shared" si="12"/>
        <v>0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5">
        <f t="shared" si="13"/>
        <v>0</v>
      </c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>
        <f t="shared" si="14"/>
        <v>0</v>
      </c>
      <c r="DG24" s="16">
        <f t="shared" si="15"/>
        <v>0</v>
      </c>
      <c r="DH24" s="17">
        <f t="shared" si="0"/>
        <v>0</v>
      </c>
      <c r="DI24" s="17">
        <f t="shared" si="1"/>
        <v>0</v>
      </c>
      <c r="DJ24" s="17">
        <f t="shared" si="2"/>
        <v>0</v>
      </c>
      <c r="DK24" s="17">
        <f t="shared" si="3"/>
        <v>0</v>
      </c>
      <c r="DL24" s="17">
        <f t="shared" si="4"/>
        <v>0</v>
      </c>
      <c r="DM24" s="7"/>
      <c r="DN24" s="19" t="str">
        <f t="shared" si="16"/>
        <v/>
      </c>
      <c r="DO24" s="19" t="str">
        <f t="shared" si="5"/>
        <v/>
      </c>
      <c r="DP24" s="19" t="str">
        <f t="shared" si="6"/>
        <v/>
      </c>
      <c r="DQ24" s="19" t="str">
        <f t="shared" si="7"/>
        <v/>
      </c>
      <c r="DR24" s="19" t="str">
        <f t="shared" si="8"/>
        <v/>
      </c>
      <c r="DS24" s="19" t="str">
        <f t="shared" si="9"/>
        <v/>
      </c>
    </row>
    <row r="25" spans="1:144" x14ac:dyDescent="0.3">
      <c r="A25" s="6"/>
      <c r="B25" s="6"/>
      <c r="C25" s="6"/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5">
        <f t="shared" si="10"/>
        <v>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5">
        <f t="shared" si="11"/>
        <v>0</v>
      </c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5">
        <f t="shared" si="12"/>
        <v>0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5">
        <f t="shared" si="13"/>
        <v>0</v>
      </c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>
        <f t="shared" si="14"/>
        <v>0</v>
      </c>
      <c r="DG25" s="16">
        <f t="shared" si="15"/>
        <v>0</v>
      </c>
      <c r="DH25" s="17">
        <f t="shared" si="0"/>
        <v>0</v>
      </c>
      <c r="DI25" s="17">
        <f t="shared" si="1"/>
        <v>0</v>
      </c>
      <c r="DJ25" s="17">
        <f t="shared" si="2"/>
        <v>0</v>
      </c>
      <c r="DK25" s="17">
        <f t="shared" si="3"/>
        <v>0</v>
      </c>
      <c r="DL25" s="17">
        <f t="shared" si="4"/>
        <v>0</v>
      </c>
      <c r="DM25" s="7"/>
      <c r="DN25" s="19" t="str">
        <f t="shared" si="16"/>
        <v/>
      </c>
      <c r="DO25" s="19" t="str">
        <f t="shared" si="5"/>
        <v/>
      </c>
      <c r="DP25" s="19" t="str">
        <f t="shared" si="6"/>
        <v/>
      </c>
      <c r="DQ25" s="19" t="str">
        <f t="shared" si="7"/>
        <v/>
      </c>
      <c r="DR25" s="19" t="str">
        <f t="shared" si="8"/>
        <v/>
      </c>
      <c r="DS25" s="19" t="str">
        <f t="shared" si="9"/>
        <v/>
      </c>
    </row>
    <row r="26" spans="1:144" x14ac:dyDescent="0.3">
      <c r="A26" s="6"/>
      <c r="B26" s="6"/>
      <c r="C26" s="6"/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5">
        <f t="shared" si="10"/>
        <v>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5">
        <f t="shared" si="11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5">
        <f t="shared" si="12"/>
        <v>0</v>
      </c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5">
        <f t="shared" si="13"/>
        <v>0</v>
      </c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>
        <f t="shared" si="14"/>
        <v>0</v>
      </c>
      <c r="DG26" s="16">
        <f t="shared" si="15"/>
        <v>0</v>
      </c>
      <c r="DH26" s="17">
        <f t="shared" si="0"/>
        <v>0</v>
      </c>
      <c r="DI26" s="17">
        <f t="shared" si="1"/>
        <v>0</v>
      </c>
      <c r="DJ26" s="17">
        <f t="shared" si="2"/>
        <v>0</v>
      </c>
      <c r="DK26" s="17">
        <f t="shared" si="3"/>
        <v>0</v>
      </c>
      <c r="DL26" s="17">
        <f t="shared" si="4"/>
        <v>0</v>
      </c>
      <c r="DM26" s="7"/>
      <c r="DN26" s="19" t="str">
        <f t="shared" si="16"/>
        <v/>
      </c>
      <c r="DO26" s="19" t="str">
        <f t="shared" si="5"/>
        <v/>
      </c>
      <c r="DP26" s="19" t="str">
        <f t="shared" si="6"/>
        <v/>
      </c>
      <c r="DQ26" s="19" t="str">
        <f t="shared" si="7"/>
        <v/>
      </c>
      <c r="DR26" s="19" t="str">
        <f t="shared" si="8"/>
        <v/>
      </c>
      <c r="DS26" s="19" t="str">
        <f t="shared" si="9"/>
        <v/>
      </c>
    </row>
    <row r="27" spans="1:144" x14ac:dyDescent="0.3">
      <c r="A27" s="6"/>
      <c r="B27" s="6"/>
      <c r="C27" s="6"/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5">
        <f t="shared" si="10"/>
        <v>0</v>
      </c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5">
        <f t="shared" si="11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5">
        <f t="shared" si="12"/>
        <v>0</v>
      </c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5">
        <f t="shared" si="13"/>
        <v>0</v>
      </c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>
        <f t="shared" si="14"/>
        <v>0</v>
      </c>
      <c r="DG27" s="16">
        <f t="shared" si="15"/>
        <v>0</v>
      </c>
      <c r="DH27" s="17">
        <f t="shared" si="0"/>
        <v>0</v>
      </c>
      <c r="DI27" s="17">
        <f t="shared" si="1"/>
        <v>0</v>
      </c>
      <c r="DJ27" s="17">
        <f t="shared" si="2"/>
        <v>0</v>
      </c>
      <c r="DK27" s="17">
        <f t="shared" si="3"/>
        <v>0</v>
      </c>
      <c r="DL27" s="17">
        <f t="shared" si="4"/>
        <v>0</v>
      </c>
      <c r="DM27" s="7"/>
      <c r="DN27" s="19" t="str">
        <f t="shared" si="16"/>
        <v/>
      </c>
      <c r="DO27" s="19" t="str">
        <f t="shared" si="5"/>
        <v/>
      </c>
      <c r="DP27" s="19" t="str">
        <f t="shared" si="6"/>
        <v/>
      </c>
      <c r="DQ27" s="19" t="str">
        <f t="shared" si="7"/>
        <v/>
      </c>
      <c r="DR27" s="19" t="str">
        <f t="shared" si="8"/>
        <v/>
      </c>
      <c r="DS27" s="19" t="str">
        <f t="shared" si="9"/>
        <v/>
      </c>
    </row>
    <row r="28" spans="1:144" x14ac:dyDescent="0.3">
      <c r="A28" s="6"/>
      <c r="B28" s="6"/>
      <c r="C28" s="6"/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5">
        <f t="shared" si="10"/>
        <v>0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5">
        <f t="shared" si="11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5">
        <f t="shared" si="12"/>
        <v>0</v>
      </c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5">
        <f t="shared" si="13"/>
        <v>0</v>
      </c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>
        <f t="shared" si="14"/>
        <v>0</v>
      </c>
      <c r="DG28" s="16">
        <f t="shared" si="15"/>
        <v>0</v>
      </c>
      <c r="DH28" s="17">
        <f t="shared" si="0"/>
        <v>0</v>
      </c>
      <c r="DI28" s="17">
        <f t="shared" si="1"/>
        <v>0</v>
      </c>
      <c r="DJ28" s="17">
        <f t="shared" si="2"/>
        <v>0</v>
      </c>
      <c r="DK28" s="17">
        <f t="shared" si="3"/>
        <v>0</v>
      </c>
      <c r="DL28" s="17">
        <f t="shared" si="4"/>
        <v>0</v>
      </c>
      <c r="DM28" s="7"/>
      <c r="DN28" s="19" t="str">
        <f t="shared" si="16"/>
        <v/>
      </c>
      <c r="DO28" s="19" t="str">
        <f t="shared" si="5"/>
        <v/>
      </c>
      <c r="DP28" s="19" t="str">
        <f t="shared" si="6"/>
        <v/>
      </c>
      <c r="DQ28" s="19" t="str">
        <f t="shared" si="7"/>
        <v/>
      </c>
      <c r="DR28" s="19" t="str">
        <f t="shared" si="8"/>
        <v/>
      </c>
      <c r="DS28" s="19" t="str">
        <f t="shared" si="9"/>
        <v/>
      </c>
    </row>
    <row r="29" spans="1:144" x14ac:dyDescent="0.3">
      <c r="A29" s="6"/>
      <c r="B29" s="6"/>
      <c r="C29" s="6"/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5">
        <f t="shared" si="10"/>
        <v>0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5">
        <f t="shared" si="11"/>
        <v>0</v>
      </c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5">
        <f t="shared" si="12"/>
        <v>0</v>
      </c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5">
        <f t="shared" si="13"/>
        <v>0</v>
      </c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>
        <f t="shared" si="14"/>
        <v>0</v>
      </c>
      <c r="DG29" s="16">
        <f t="shared" si="15"/>
        <v>0</v>
      </c>
      <c r="DH29" s="17">
        <f t="shared" si="0"/>
        <v>0</v>
      </c>
      <c r="DI29" s="17">
        <f t="shared" si="1"/>
        <v>0</v>
      </c>
      <c r="DJ29" s="17">
        <f t="shared" si="2"/>
        <v>0</v>
      </c>
      <c r="DK29" s="17">
        <f t="shared" si="3"/>
        <v>0</v>
      </c>
      <c r="DL29" s="17">
        <f t="shared" si="4"/>
        <v>0</v>
      </c>
      <c r="DM29" s="7"/>
      <c r="DN29" s="19" t="str">
        <f t="shared" si="16"/>
        <v/>
      </c>
      <c r="DO29" s="19" t="str">
        <f t="shared" si="5"/>
        <v/>
      </c>
      <c r="DP29" s="19" t="str">
        <f t="shared" si="6"/>
        <v/>
      </c>
      <c r="DQ29" s="19" t="str">
        <f t="shared" si="7"/>
        <v/>
      </c>
      <c r="DR29" s="19" t="str">
        <f t="shared" si="8"/>
        <v/>
      </c>
      <c r="DS29" s="19" t="str">
        <f t="shared" si="9"/>
        <v/>
      </c>
    </row>
    <row r="30" spans="1:144" x14ac:dyDescent="0.3">
      <c r="A30" s="6"/>
      <c r="B30" s="6"/>
      <c r="C30" s="6"/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5">
        <f t="shared" si="10"/>
        <v>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5">
        <f t="shared" si="11"/>
        <v>0</v>
      </c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5">
        <f t="shared" si="12"/>
        <v>0</v>
      </c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5">
        <f t="shared" si="13"/>
        <v>0</v>
      </c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>
        <f t="shared" si="14"/>
        <v>0</v>
      </c>
      <c r="DG30" s="16">
        <f t="shared" si="15"/>
        <v>0</v>
      </c>
      <c r="DH30" s="17">
        <f t="shared" si="0"/>
        <v>0</v>
      </c>
      <c r="DI30" s="17">
        <f t="shared" si="1"/>
        <v>0</v>
      </c>
      <c r="DJ30" s="17">
        <f t="shared" si="2"/>
        <v>0</v>
      </c>
      <c r="DK30" s="17">
        <f t="shared" si="3"/>
        <v>0</v>
      </c>
      <c r="DL30" s="17">
        <f t="shared" si="4"/>
        <v>0</v>
      </c>
      <c r="DM30" s="7"/>
      <c r="DN30" s="19" t="str">
        <f t="shared" si="16"/>
        <v/>
      </c>
      <c r="DO30" s="19" t="str">
        <f t="shared" si="5"/>
        <v/>
      </c>
      <c r="DP30" s="19" t="str">
        <f t="shared" si="6"/>
        <v/>
      </c>
      <c r="DQ30" s="19" t="str">
        <f t="shared" si="7"/>
        <v/>
      </c>
      <c r="DR30" s="19" t="str">
        <f t="shared" si="8"/>
        <v/>
      </c>
      <c r="DS30" s="19" t="str">
        <f t="shared" si="9"/>
        <v/>
      </c>
    </row>
    <row r="31" spans="1:144" x14ac:dyDescent="0.3">
      <c r="A31" s="6"/>
      <c r="B31" s="6"/>
      <c r="C31" s="6"/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5">
        <f t="shared" si="10"/>
        <v>0</v>
      </c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5">
        <f t="shared" si="11"/>
        <v>0</v>
      </c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5">
        <f t="shared" si="12"/>
        <v>0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5">
        <f t="shared" si="13"/>
        <v>0</v>
      </c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>
        <f t="shared" si="14"/>
        <v>0</v>
      </c>
      <c r="DG31" s="16">
        <f t="shared" si="15"/>
        <v>0</v>
      </c>
      <c r="DH31" s="17">
        <f t="shared" si="0"/>
        <v>0</v>
      </c>
      <c r="DI31" s="17">
        <f t="shared" si="1"/>
        <v>0</v>
      </c>
      <c r="DJ31" s="17">
        <f t="shared" si="2"/>
        <v>0</v>
      </c>
      <c r="DK31" s="17">
        <f t="shared" si="3"/>
        <v>0</v>
      </c>
      <c r="DL31" s="17">
        <f t="shared" si="4"/>
        <v>0</v>
      </c>
      <c r="DM31" s="7"/>
      <c r="DN31" s="19" t="str">
        <f t="shared" si="16"/>
        <v/>
      </c>
      <c r="DO31" s="19" t="str">
        <f t="shared" si="5"/>
        <v/>
      </c>
      <c r="DP31" s="19" t="str">
        <f t="shared" si="6"/>
        <v/>
      </c>
      <c r="DQ31" s="19" t="str">
        <f t="shared" si="7"/>
        <v/>
      </c>
      <c r="DR31" s="19" t="str">
        <f t="shared" si="8"/>
        <v/>
      </c>
      <c r="DS31" s="19" t="str">
        <f t="shared" si="9"/>
        <v/>
      </c>
    </row>
    <row r="32" spans="1:144" x14ac:dyDescent="0.3">
      <c r="A32" s="6"/>
      <c r="B32" s="6"/>
      <c r="C32" s="6"/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5">
        <f t="shared" si="10"/>
        <v>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5">
        <f t="shared" si="11"/>
        <v>0</v>
      </c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5">
        <f t="shared" si="12"/>
        <v>0</v>
      </c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5">
        <f t="shared" si="13"/>
        <v>0</v>
      </c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>
        <f t="shared" si="14"/>
        <v>0</v>
      </c>
      <c r="DG32" s="16">
        <f t="shared" si="15"/>
        <v>0</v>
      </c>
      <c r="DH32" s="17">
        <f t="shared" si="0"/>
        <v>0</v>
      </c>
      <c r="DI32" s="17">
        <f t="shared" si="1"/>
        <v>0</v>
      </c>
      <c r="DJ32" s="17">
        <f t="shared" si="2"/>
        <v>0</v>
      </c>
      <c r="DK32" s="17">
        <f t="shared" si="3"/>
        <v>0</v>
      </c>
      <c r="DL32" s="17">
        <f t="shared" si="4"/>
        <v>0</v>
      </c>
      <c r="DM32" s="7"/>
      <c r="DN32" s="19" t="str">
        <f t="shared" si="16"/>
        <v/>
      </c>
      <c r="DO32" s="19" t="str">
        <f t="shared" si="5"/>
        <v/>
      </c>
      <c r="DP32" s="19" t="str">
        <f t="shared" si="6"/>
        <v/>
      </c>
      <c r="DQ32" s="19" t="str">
        <f t="shared" si="7"/>
        <v/>
      </c>
      <c r="DR32" s="19" t="str">
        <f t="shared" si="8"/>
        <v/>
      </c>
      <c r="DS32" s="19" t="str">
        <f t="shared" si="9"/>
        <v/>
      </c>
    </row>
    <row r="33" spans="1:123" x14ac:dyDescent="0.3">
      <c r="A33" s="6"/>
      <c r="B33" s="6"/>
      <c r="C33" s="6"/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5">
        <f t="shared" si="10"/>
        <v>0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5">
        <f t="shared" si="11"/>
        <v>0</v>
      </c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5">
        <f t="shared" si="12"/>
        <v>0</v>
      </c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5">
        <f t="shared" si="13"/>
        <v>0</v>
      </c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>
        <f t="shared" si="14"/>
        <v>0</v>
      </c>
      <c r="DG33" s="16">
        <f t="shared" si="15"/>
        <v>0</v>
      </c>
      <c r="DH33" s="17">
        <f t="shared" si="0"/>
        <v>0</v>
      </c>
      <c r="DI33" s="17">
        <f t="shared" si="1"/>
        <v>0</v>
      </c>
      <c r="DJ33" s="17">
        <f t="shared" si="2"/>
        <v>0</v>
      </c>
      <c r="DK33" s="17">
        <f t="shared" si="3"/>
        <v>0</v>
      </c>
      <c r="DL33" s="17">
        <f t="shared" si="4"/>
        <v>0</v>
      </c>
      <c r="DM33" s="7"/>
      <c r="DN33" s="19" t="str">
        <f t="shared" si="16"/>
        <v/>
      </c>
      <c r="DO33" s="19" t="str">
        <f t="shared" si="5"/>
        <v/>
      </c>
      <c r="DP33" s="19" t="str">
        <f t="shared" si="6"/>
        <v/>
      </c>
      <c r="DQ33" s="19" t="str">
        <f t="shared" si="7"/>
        <v/>
      </c>
      <c r="DR33" s="19" t="str">
        <f t="shared" si="8"/>
        <v/>
      </c>
      <c r="DS33" s="19" t="str">
        <f t="shared" si="9"/>
        <v/>
      </c>
    </row>
    <row r="34" spans="1:123" x14ac:dyDescent="0.3">
      <c r="A34" s="6"/>
      <c r="B34" s="6"/>
      <c r="C34" s="6"/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5">
        <f t="shared" si="10"/>
        <v>0</v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5">
        <f t="shared" si="11"/>
        <v>0</v>
      </c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5">
        <f t="shared" si="12"/>
        <v>0</v>
      </c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5">
        <f t="shared" si="13"/>
        <v>0</v>
      </c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>
        <f t="shared" si="14"/>
        <v>0</v>
      </c>
      <c r="DG34" s="16">
        <f t="shared" si="15"/>
        <v>0</v>
      </c>
      <c r="DH34" s="17">
        <f t="shared" si="0"/>
        <v>0</v>
      </c>
      <c r="DI34" s="17">
        <f t="shared" si="1"/>
        <v>0</v>
      </c>
      <c r="DJ34" s="17">
        <f t="shared" si="2"/>
        <v>0</v>
      </c>
      <c r="DK34" s="17">
        <f t="shared" si="3"/>
        <v>0</v>
      </c>
      <c r="DL34" s="17">
        <f t="shared" si="4"/>
        <v>0</v>
      </c>
      <c r="DM34" s="7"/>
      <c r="DN34" s="19" t="str">
        <f t="shared" si="16"/>
        <v/>
      </c>
      <c r="DO34" s="19" t="str">
        <f t="shared" si="5"/>
        <v/>
      </c>
      <c r="DP34" s="19" t="str">
        <f t="shared" si="6"/>
        <v/>
      </c>
      <c r="DQ34" s="19" t="str">
        <f t="shared" si="7"/>
        <v/>
      </c>
      <c r="DR34" s="19" t="str">
        <f t="shared" si="8"/>
        <v/>
      </c>
      <c r="DS34" s="19" t="str">
        <f t="shared" si="9"/>
        <v/>
      </c>
    </row>
    <row r="35" spans="1:123" x14ac:dyDescent="0.3">
      <c r="A35" s="6"/>
      <c r="B35" s="6"/>
      <c r="C35" s="6"/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5">
        <f t="shared" si="10"/>
        <v>0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5">
        <f t="shared" si="11"/>
        <v>0</v>
      </c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5">
        <f t="shared" si="12"/>
        <v>0</v>
      </c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5">
        <f t="shared" si="13"/>
        <v>0</v>
      </c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>
        <f t="shared" si="14"/>
        <v>0</v>
      </c>
      <c r="DG35" s="16">
        <f t="shared" si="15"/>
        <v>0</v>
      </c>
      <c r="DH35" s="17">
        <f t="shared" si="0"/>
        <v>0</v>
      </c>
      <c r="DI35" s="17">
        <f t="shared" si="1"/>
        <v>0</v>
      </c>
      <c r="DJ35" s="17">
        <f t="shared" si="2"/>
        <v>0</v>
      </c>
      <c r="DK35" s="17">
        <f t="shared" si="3"/>
        <v>0</v>
      </c>
      <c r="DL35" s="17">
        <f t="shared" si="4"/>
        <v>0</v>
      </c>
      <c r="DM35" s="7"/>
      <c r="DN35" s="19" t="str">
        <f t="shared" si="16"/>
        <v/>
      </c>
      <c r="DO35" s="19" t="str">
        <f t="shared" si="5"/>
        <v/>
      </c>
      <c r="DP35" s="19" t="str">
        <f t="shared" si="6"/>
        <v/>
      </c>
      <c r="DQ35" s="19" t="str">
        <f t="shared" si="7"/>
        <v/>
      </c>
      <c r="DR35" s="19" t="str">
        <f t="shared" si="8"/>
        <v/>
      </c>
      <c r="DS35" s="19" t="str">
        <f t="shared" si="9"/>
        <v/>
      </c>
    </row>
    <row r="36" spans="1:123" x14ac:dyDescent="0.3">
      <c r="A36" s="6"/>
      <c r="B36" s="6"/>
      <c r="C36" s="6"/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5">
        <f t="shared" si="10"/>
        <v>0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5">
        <f t="shared" si="11"/>
        <v>0</v>
      </c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5">
        <f t="shared" si="12"/>
        <v>0</v>
      </c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5">
        <f t="shared" si="13"/>
        <v>0</v>
      </c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>
        <f t="shared" si="14"/>
        <v>0</v>
      </c>
      <c r="DG36" s="16">
        <f t="shared" si="15"/>
        <v>0</v>
      </c>
      <c r="DH36" s="17">
        <f t="shared" si="0"/>
        <v>0</v>
      </c>
      <c r="DI36" s="17">
        <f t="shared" si="1"/>
        <v>0</v>
      </c>
      <c r="DJ36" s="17">
        <f t="shared" si="2"/>
        <v>0</v>
      </c>
      <c r="DK36" s="17">
        <f t="shared" si="3"/>
        <v>0</v>
      </c>
      <c r="DL36" s="17">
        <f t="shared" si="4"/>
        <v>0</v>
      </c>
      <c r="DM36" s="7"/>
      <c r="DN36" s="19" t="str">
        <f t="shared" si="16"/>
        <v/>
      </c>
      <c r="DO36" s="19" t="str">
        <f t="shared" si="5"/>
        <v/>
      </c>
      <c r="DP36" s="19" t="str">
        <f t="shared" si="6"/>
        <v/>
      </c>
      <c r="DQ36" s="19" t="str">
        <f t="shared" si="7"/>
        <v/>
      </c>
      <c r="DR36" s="19" t="str">
        <f t="shared" si="8"/>
        <v/>
      </c>
      <c r="DS36" s="19" t="str">
        <f t="shared" si="9"/>
        <v/>
      </c>
    </row>
    <row r="37" spans="1:123" x14ac:dyDescent="0.3">
      <c r="A37" s="6"/>
      <c r="B37" s="6"/>
      <c r="C37" s="6"/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5">
        <f t="shared" si="10"/>
        <v>0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5">
        <f t="shared" si="11"/>
        <v>0</v>
      </c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5">
        <f t="shared" si="12"/>
        <v>0</v>
      </c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5">
        <f t="shared" si="13"/>
        <v>0</v>
      </c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>
        <f t="shared" si="14"/>
        <v>0</v>
      </c>
      <c r="DG37" s="16">
        <f t="shared" si="15"/>
        <v>0</v>
      </c>
      <c r="DH37" s="17">
        <f t="shared" si="0"/>
        <v>0</v>
      </c>
      <c r="DI37" s="17">
        <f t="shared" si="1"/>
        <v>0</v>
      </c>
      <c r="DJ37" s="17">
        <f t="shared" si="2"/>
        <v>0</v>
      </c>
      <c r="DK37" s="17">
        <f t="shared" si="3"/>
        <v>0</v>
      </c>
      <c r="DL37" s="17">
        <f t="shared" si="4"/>
        <v>0</v>
      </c>
      <c r="DM37" s="7"/>
      <c r="DN37" s="19" t="str">
        <f t="shared" si="16"/>
        <v/>
      </c>
      <c r="DO37" s="19" t="str">
        <f t="shared" si="5"/>
        <v/>
      </c>
      <c r="DP37" s="19" t="str">
        <f t="shared" si="6"/>
        <v/>
      </c>
      <c r="DQ37" s="19" t="str">
        <f t="shared" si="7"/>
        <v/>
      </c>
      <c r="DR37" s="19" t="str">
        <f t="shared" si="8"/>
        <v/>
      </c>
      <c r="DS37" s="19" t="str">
        <f t="shared" si="9"/>
        <v/>
      </c>
    </row>
    <row r="38" spans="1:123" x14ac:dyDescent="0.3">
      <c r="A38" s="6"/>
      <c r="B38" s="6"/>
      <c r="C38" s="6"/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5">
        <f t="shared" si="10"/>
        <v>0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5">
        <f t="shared" si="11"/>
        <v>0</v>
      </c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5">
        <f t="shared" si="12"/>
        <v>0</v>
      </c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5">
        <f t="shared" si="13"/>
        <v>0</v>
      </c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>
        <f t="shared" si="14"/>
        <v>0</v>
      </c>
      <c r="DG38" s="16">
        <f t="shared" si="15"/>
        <v>0</v>
      </c>
      <c r="DH38" s="17">
        <f t="shared" si="0"/>
        <v>0</v>
      </c>
      <c r="DI38" s="17">
        <f t="shared" si="1"/>
        <v>0</v>
      </c>
      <c r="DJ38" s="17">
        <f t="shared" si="2"/>
        <v>0</v>
      </c>
      <c r="DK38" s="17">
        <f t="shared" si="3"/>
        <v>0</v>
      </c>
      <c r="DL38" s="17">
        <f t="shared" si="4"/>
        <v>0</v>
      </c>
      <c r="DM38" s="7"/>
      <c r="DN38" s="19" t="str">
        <f t="shared" si="16"/>
        <v/>
      </c>
      <c r="DO38" s="19" t="str">
        <f t="shared" si="5"/>
        <v/>
      </c>
      <c r="DP38" s="19" t="str">
        <f t="shared" si="6"/>
        <v/>
      </c>
      <c r="DQ38" s="19" t="str">
        <f t="shared" si="7"/>
        <v/>
      </c>
      <c r="DR38" s="19" t="str">
        <f t="shared" si="8"/>
        <v/>
      </c>
      <c r="DS38" s="19" t="str">
        <f t="shared" si="9"/>
        <v/>
      </c>
    </row>
    <row r="39" spans="1:123" x14ac:dyDescent="0.3">
      <c r="A39" s="6"/>
      <c r="B39" s="6"/>
      <c r="C39" s="6"/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5">
        <f t="shared" si="10"/>
        <v>0</v>
      </c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5">
        <f t="shared" si="11"/>
        <v>0</v>
      </c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5">
        <f t="shared" si="12"/>
        <v>0</v>
      </c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5">
        <f t="shared" si="13"/>
        <v>0</v>
      </c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>
        <f t="shared" si="14"/>
        <v>0</v>
      </c>
      <c r="DG39" s="16">
        <f t="shared" si="15"/>
        <v>0</v>
      </c>
      <c r="DH39" s="17">
        <f t="shared" si="0"/>
        <v>0</v>
      </c>
      <c r="DI39" s="17">
        <f t="shared" si="1"/>
        <v>0</v>
      </c>
      <c r="DJ39" s="17">
        <f t="shared" si="2"/>
        <v>0</v>
      </c>
      <c r="DK39" s="17">
        <f t="shared" si="3"/>
        <v>0</v>
      </c>
      <c r="DL39" s="17">
        <f t="shared" si="4"/>
        <v>0</v>
      </c>
      <c r="DM39" s="7"/>
      <c r="DN39" s="19" t="str">
        <f t="shared" si="16"/>
        <v/>
      </c>
      <c r="DO39" s="19" t="str">
        <f t="shared" si="5"/>
        <v/>
      </c>
      <c r="DP39" s="19" t="str">
        <f t="shared" si="6"/>
        <v/>
      </c>
      <c r="DQ39" s="19" t="str">
        <f t="shared" si="7"/>
        <v/>
      </c>
      <c r="DR39" s="19" t="str">
        <f t="shared" si="8"/>
        <v/>
      </c>
      <c r="DS39" s="19" t="str">
        <f t="shared" si="9"/>
        <v/>
      </c>
    </row>
    <row r="40" spans="1:123" x14ac:dyDescent="0.3">
      <c r="A40" s="6"/>
      <c r="B40" s="6"/>
      <c r="C40" s="6"/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5">
        <f t="shared" si="10"/>
        <v>0</v>
      </c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5">
        <f t="shared" si="11"/>
        <v>0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5">
        <f t="shared" si="12"/>
        <v>0</v>
      </c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5">
        <f t="shared" si="13"/>
        <v>0</v>
      </c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>
        <f t="shared" si="14"/>
        <v>0</v>
      </c>
      <c r="DG40" s="16">
        <f t="shared" si="15"/>
        <v>0</v>
      </c>
      <c r="DH40" s="17">
        <f t="shared" si="0"/>
        <v>0</v>
      </c>
      <c r="DI40" s="17">
        <f t="shared" si="1"/>
        <v>0</v>
      </c>
      <c r="DJ40" s="17">
        <f t="shared" si="2"/>
        <v>0</v>
      </c>
      <c r="DK40" s="17">
        <f t="shared" si="3"/>
        <v>0</v>
      </c>
      <c r="DL40" s="17">
        <f t="shared" si="4"/>
        <v>0</v>
      </c>
      <c r="DM40" s="7"/>
      <c r="DN40" s="19" t="str">
        <f t="shared" si="16"/>
        <v/>
      </c>
      <c r="DO40" s="19" t="str">
        <f t="shared" si="5"/>
        <v/>
      </c>
      <c r="DP40" s="19" t="str">
        <f t="shared" si="6"/>
        <v/>
      </c>
      <c r="DQ40" s="19" t="str">
        <f t="shared" si="7"/>
        <v/>
      </c>
      <c r="DR40" s="19" t="str">
        <f t="shared" si="8"/>
        <v/>
      </c>
      <c r="DS40" s="19" t="str">
        <f t="shared" si="9"/>
        <v/>
      </c>
    </row>
    <row r="41" spans="1:123" x14ac:dyDescent="0.3">
      <c r="A41" s="6"/>
      <c r="B41" s="6"/>
      <c r="C41" s="6"/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5">
        <f t="shared" si="10"/>
        <v>0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5">
        <f t="shared" si="11"/>
        <v>0</v>
      </c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5">
        <f t="shared" si="12"/>
        <v>0</v>
      </c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5">
        <f t="shared" si="13"/>
        <v>0</v>
      </c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>
        <f t="shared" si="14"/>
        <v>0</v>
      </c>
      <c r="DG41" s="16">
        <f t="shared" ref="DG41:DG72" si="19">SUMIF($E$8:$DE$8, "CO1", E41:DE41)</f>
        <v>0</v>
      </c>
      <c r="DH41" s="17">
        <f t="shared" ref="DH41:DH72" si="20">SUMIF($E$8:$DE$8, "CO2", E41:DE41)</f>
        <v>0</v>
      </c>
      <c r="DI41" s="17">
        <f t="shared" ref="DI41:DI72" si="21">SUMIF($E$8:$DE$8, "CO3", E41:DE41)</f>
        <v>0</v>
      </c>
      <c r="DJ41" s="17">
        <f t="shared" ref="DJ41:DJ72" si="22">SUMIF($E$8:$DE$8, "CO4", E41:DE41)</f>
        <v>0</v>
      </c>
      <c r="DK41" s="17">
        <f t="shared" ref="DK41:DK72" si="23">SUMIF($E$8:$DE$8, "CO5", E41:DE41)</f>
        <v>0</v>
      </c>
      <c r="DL41" s="17">
        <f t="shared" ref="DL41:DL72" si="24">SUMIF($E$8:$DE$8, "CO6", E41:DE41)</f>
        <v>0</v>
      </c>
      <c r="DM41" s="7"/>
      <c r="DN41" s="19" t="str">
        <f t="shared" ref="DN41:DN72" si="25">IFERROR(DG41/SUMIFS($E$9:$DE$9,$E$8:$DE$8,"CO1",E41:DE41,"&lt;&gt;")*100,"")</f>
        <v/>
      </c>
      <c r="DO41" s="19" t="str">
        <f t="shared" ref="DO41:DO72" si="26">IFERROR(DH41/SUMIFS($E$9:$DE$9,$E$8:$DE$8,"CO2",E41:DE41,"&lt;&gt;")*100,"")</f>
        <v/>
      </c>
      <c r="DP41" s="19" t="str">
        <f t="shared" ref="DP41:DP72" si="27">IFERROR(DI41/SUMIFS($E$9:$DE$9,$E$8:$DE$8,"CO3",E41:DE41,"&lt;&gt;")*100,"")</f>
        <v/>
      </c>
      <c r="DQ41" s="19" t="str">
        <f t="shared" ref="DQ41:DQ72" si="28">IFERROR(DJ41/SUMIFS($E$9:$DE$9,$E$8:$DE$8,"CO4",E41:DE41,"&lt;&gt;")*100,"")</f>
        <v/>
      </c>
      <c r="DR41" s="19" t="str">
        <f t="shared" ref="DR41:DR72" si="29">IFERROR(DK41/SUMIFS($E$9:$DE$9,$E$8:$DE$8,"CO5",E41:DE41,"&lt;&gt;")*100,"")</f>
        <v/>
      </c>
      <c r="DS41" s="19" t="str">
        <f t="shared" ref="DS41:DS72" si="30">IFERROR(DL41/SUMIFS($E$9:$DE$9,$E$8:$DE$8,"CO6",E41:DE41,"&lt;&gt;")*100,"")</f>
        <v/>
      </c>
    </row>
    <row r="42" spans="1:123" x14ac:dyDescent="0.3">
      <c r="A42" s="6"/>
      <c r="B42" s="6"/>
      <c r="C42" s="6"/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5">
        <f t="shared" ref="Y42:Y73" si="31">SUM(E42:X42)</f>
        <v>0</v>
      </c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5">
        <f t="shared" si="11"/>
        <v>0</v>
      </c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5">
        <f t="shared" si="12"/>
        <v>0</v>
      </c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5">
        <f t="shared" si="13"/>
        <v>0</v>
      </c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>
        <f t="shared" si="14"/>
        <v>0</v>
      </c>
      <c r="DG42" s="16">
        <f t="shared" si="19"/>
        <v>0</v>
      </c>
      <c r="DH42" s="17">
        <f t="shared" si="20"/>
        <v>0</v>
      </c>
      <c r="DI42" s="17">
        <f t="shared" si="21"/>
        <v>0</v>
      </c>
      <c r="DJ42" s="17">
        <f t="shared" si="22"/>
        <v>0</v>
      </c>
      <c r="DK42" s="17">
        <f t="shared" si="23"/>
        <v>0</v>
      </c>
      <c r="DL42" s="17">
        <f t="shared" si="24"/>
        <v>0</v>
      </c>
      <c r="DM42" s="7"/>
      <c r="DN42" s="19" t="str">
        <f t="shared" si="25"/>
        <v/>
      </c>
      <c r="DO42" s="19" t="str">
        <f t="shared" si="26"/>
        <v/>
      </c>
      <c r="DP42" s="19" t="str">
        <f t="shared" si="27"/>
        <v/>
      </c>
      <c r="DQ42" s="19" t="str">
        <f t="shared" si="28"/>
        <v/>
      </c>
      <c r="DR42" s="19" t="str">
        <f t="shared" si="29"/>
        <v/>
      </c>
      <c r="DS42" s="19" t="str">
        <f t="shared" si="30"/>
        <v/>
      </c>
    </row>
    <row r="43" spans="1:123" x14ac:dyDescent="0.3">
      <c r="A43" s="6"/>
      <c r="B43" s="6"/>
      <c r="C43" s="6"/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5">
        <f t="shared" si="31"/>
        <v>0</v>
      </c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5">
        <f t="shared" si="11"/>
        <v>0</v>
      </c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5">
        <f t="shared" si="12"/>
        <v>0</v>
      </c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5">
        <f t="shared" si="13"/>
        <v>0</v>
      </c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>
        <f t="shared" si="14"/>
        <v>0</v>
      </c>
      <c r="DG43" s="16">
        <f t="shared" si="19"/>
        <v>0</v>
      </c>
      <c r="DH43" s="17">
        <f t="shared" si="20"/>
        <v>0</v>
      </c>
      <c r="DI43" s="17">
        <f t="shared" si="21"/>
        <v>0</v>
      </c>
      <c r="DJ43" s="17">
        <f t="shared" si="22"/>
        <v>0</v>
      </c>
      <c r="DK43" s="17">
        <f t="shared" si="23"/>
        <v>0</v>
      </c>
      <c r="DL43" s="17">
        <f t="shared" si="24"/>
        <v>0</v>
      </c>
      <c r="DM43" s="7"/>
      <c r="DN43" s="19" t="str">
        <f t="shared" si="25"/>
        <v/>
      </c>
      <c r="DO43" s="19" t="str">
        <f t="shared" si="26"/>
        <v/>
      </c>
      <c r="DP43" s="19" t="str">
        <f t="shared" si="27"/>
        <v/>
      </c>
      <c r="DQ43" s="19" t="str">
        <f t="shared" si="28"/>
        <v/>
      </c>
      <c r="DR43" s="19" t="str">
        <f t="shared" si="29"/>
        <v/>
      </c>
      <c r="DS43" s="19" t="str">
        <f t="shared" si="30"/>
        <v/>
      </c>
    </row>
    <row r="44" spans="1:123" x14ac:dyDescent="0.3">
      <c r="A44" s="6"/>
      <c r="B44" s="6"/>
      <c r="C44" s="6"/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5">
        <f t="shared" si="31"/>
        <v>0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5">
        <f t="shared" si="11"/>
        <v>0</v>
      </c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5">
        <f t="shared" si="12"/>
        <v>0</v>
      </c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5">
        <f t="shared" si="13"/>
        <v>0</v>
      </c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>
        <f t="shared" si="14"/>
        <v>0</v>
      </c>
      <c r="DG44" s="16">
        <f t="shared" si="19"/>
        <v>0</v>
      </c>
      <c r="DH44" s="17">
        <f t="shared" si="20"/>
        <v>0</v>
      </c>
      <c r="DI44" s="17">
        <f t="shared" si="21"/>
        <v>0</v>
      </c>
      <c r="DJ44" s="17">
        <f t="shared" si="22"/>
        <v>0</v>
      </c>
      <c r="DK44" s="17">
        <f t="shared" si="23"/>
        <v>0</v>
      </c>
      <c r="DL44" s="17">
        <f t="shared" si="24"/>
        <v>0</v>
      </c>
      <c r="DM44" s="7"/>
      <c r="DN44" s="19" t="str">
        <f t="shared" si="25"/>
        <v/>
      </c>
      <c r="DO44" s="19" t="str">
        <f t="shared" si="26"/>
        <v/>
      </c>
      <c r="DP44" s="19" t="str">
        <f t="shared" si="27"/>
        <v/>
      </c>
      <c r="DQ44" s="19" t="str">
        <f t="shared" si="28"/>
        <v/>
      </c>
      <c r="DR44" s="19" t="str">
        <f t="shared" si="29"/>
        <v/>
      </c>
      <c r="DS44" s="19" t="str">
        <f t="shared" si="30"/>
        <v/>
      </c>
    </row>
    <row r="45" spans="1:123" x14ac:dyDescent="0.3">
      <c r="A45" s="6"/>
      <c r="B45" s="6"/>
      <c r="C45" s="6"/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5">
        <f t="shared" si="31"/>
        <v>0</v>
      </c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5">
        <f t="shared" si="11"/>
        <v>0</v>
      </c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5">
        <f t="shared" si="12"/>
        <v>0</v>
      </c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5">
        <f t="shared" si="13"/>
        <v>0</v>
      </c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>
        <f t="shared" si="14"/>
        <v>0</v>
      </c>
      <c r="DG45" s="16">
        <f t="shared" si="19"/>
        <v>0</v>
      </c>
      <c r="DH45" s="17">
        <f t="shared" si="20"/>
        <v>0</v>
      </c>
      <c r="DI45" s="17">
        <f t="shared" si="21"/>
        <v>0</v>
      </c>
      <c r="DJ45" s="17">
        <f t="shared" si="22"/>
        <v>0</v>
      </c>
      <c r="DK45" s="17">
        <f t="shared" si="23"/>
        <v>0</v>
      </c>
      <c r="DL45" s="17">
        <f t="shared" si="24"/>
        <v>0</v>
      </c>
      <c r="DM45" s="7"/>
      <c r="DN45" s="19" t="str">
        <f t="shared" si="25"/>
        <v/>
      </c>
      <c r="DO45" s="19" t="str">
        <f t="shared" si="26"/>
        <v/>
      </c>
      <c r="DP45" s="19" t="str">
        <f t="shared" si="27"/>
        <v/>
      </c>
      <c r="DQ45" s="19" t="str">
        <f t="shared" si="28"/>
        <v/>
      </c>
      <c r="DR45" s="19" t="str">
        <f t="shared" si="29"/>
        <v/>
      </c>
      <c r="DS45" s="19" t="str">
        <f t="shared" si="30"/>
        <v/>
      </c>
    </row>
    <row r="46" spans="1:123" x14ac:dyDescent="0.3">
      <c r="A46" s="6"/>
      <c r="B46" s="6"/>
      <c r="C46" s="6"/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5">
        <f t="shared" si="31"/>
        <v>0</v>
      </c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5">
        <f t="shared" si="11"/>
        <v>0</v>
      </c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5">
        <f t="shared" si="12"/>
        <v>0</v>
      </c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5">
        <f t="shared" si="13"/>
        <v>0</v>
      </c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>
        <f t="shared" si="14"/>
        <v>0</v>
      </c>
      <c r="DG46" s="16">
        <f t="shared" si="19"/>
        <v>0</v>
      </c>
      <c r="DH46" s="17">
        <f t="shared" si="20"/>
        <v>0</v>
      </c>
      <c r="DI46" s="17">
        <f t="shared" si="21"/>
        <v>0</v>
      </c>
      <c r="DJ46" s="17">
        <f t="shared" si="22"/>
        <v>0</v>
      </c>
      <c r="DK46" s="17">
        <f t="shared" si="23"/>
        <v>0</v>
      </c>
      <c r="DL46" s="17">
        <f t="shared" si="24"/>
        <v>0</v>
      </c>
      <c r="DM46" s="7"/>
      <c r="DN46" s="19" t="str">
        <f t="shared" si="25"/>
        <v/>
      </c>
      <c r="DO46" s="19" t="str">
        <f t="shared" si="26"/>
        <v/>
      </c>
      <c r="DP46" s="19" t="str">
        <f t="shared" si="27"/>
        <v/>
      </c>
      <c r="DQ46" s="19" t="str">
        <f t="shared" si="28"/>
        <v/>
      </c>
      <c r="DR46" s="19" t="str">
        <f t="shared" si="29"/>
        <v/>
      </c>
      <c r="DS46" s="19" t="str">
        <f t="shared" si="30"/>
        <v/>
      </c>
    </row>
    <row r="47" spans="1:123" x14ac:dyDescent="0.3">
      <c r="A47" s="6"/>
      <c r="B47" s="6"/>
      <c r="C47" s="6"/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5">
        <f t="shared" si="31"/>
        <v>0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5">
        <f t="shared" si="11"/>
        <v>0</v>
      </c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5">
        <f t="shared" si="12"/>
        <v>0</v>
      </c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5">
        <f t="shared" si="13"/>
        <v>0</v>
      </c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>
        <f t="shared" si="14"/>
        <v>0</v>
      </c>
      <c r="DG47" s="16">
        <f t="shared" si="19"/>
        <v>0</v>
      </c>
      <c r="DH47" s="17">
        <f t="shared" si="20"/>
        <v>0</v>
      </c>
      <c r="DI47" s="17">
        <f t="shared" si="21"/>
        <v>0</v>
      </c>
      <c r="DJ47" s="17">
        <f t="shared" si="22"/>
        <v>0</v>
      </c>
      <c r="DK47" s="17">
        <f t="shared" si="23"/>
        <v>0</v>
      </c>
      <c r="DL47" s="17">
        <f t="shared" si="24"/>
        <v>0</v>
      </c>
      <c r="DM47" s="7"/>
      <c r="DN47" s="19" t="str">
        <f t="shared" si="25"/>
        <v/>
      </c>
      <c r="DO47" s="19" t="str">
        <f t="shared" si="26"/>
        <v/>
      </c>
      <c r="DP47" s="19" t="str">
        <f t="shared" si="27"/>
        <v/>
      </c>
      <c r="DQ47" s="19" t="str">
        <f t="shared" si="28"/>
        <v/>
      </c>
      <c r="DR47" s="19" t="str">
        <f t="shared" si="29"/>
        <v/>
      </c>
      <c r="DS47" s="19" t="str">
        <f t="shared" si="30"/>
        <v/>
      </c>
    </row>
    <row r="48" spans="1:123" x14ac:dyDescent="0.3">
      <c r="A48" s="6"/>
      <c r="B48" s="6"/>
      <c r="C48" s="6"/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5">
        <f t="shared" si="31"/>
        <v>0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5">
        <f t="shared" si="11"/>
        <v>0</v>
      </c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5">
        <f t="shared" si="12"/>
        <v>0</v>
      </c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5">
        <f t="shared" si="13"/>
        <v>0</v>
      </c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>
        <f t="shared" si="14"/>
        <v>0</v>
      </c>
      <c r="DG48" s="16">
        <f t="shared" si="19"/>
        <v>0</v>
      </c>
      <c r="DH48" s="17">
        <f t="shared" si="20"/>
        <v>0</v>
      </c>
      <c r="DI48" s="17">
        <f t="shared" si="21"/>
        <v>0</v>
      </c>
      <c r="DJ48" s="17">
        <f t="shared" si="22"/>
        <v>0</v>
      </c>
      <c r="DK48" s="17">
        <f t="shared" si="23"/>
        <v>0</v>
      </c>
      <c r="DL48" s="17">
        <f t="shared" si="24"/>
        <v>0</v>
      </c>
      <c r="DM48" s="7"/>
      <c r="DN48" s="19" t="str">
        <f t="shared" si="25"/>
        <v/>
      </c>
      <c r="DO48" s="19" t="str">
        <f t="shared" si="26"/>
        <v/>
      </c>
      <c r="DP48" s="19" t="str">
        <f t="shared" si="27"/>
        <v/>
      </c>
      <c r="DQ48" s="19" t="str">
        <f t="shared" si="28"/>
        <v/>
      </c>
      <c r="DR48" s="19" t="str">
        <f t="shared" si="29"/>
        <v/>
      </c>
      <c r="DS48" s="19" t="str">
        <f t="shared" si="30"/>
        <v/>
      </c>
    </row>
    <row r="49" spans="1:123" x14ac:dyDescent="0.3">
      <c r="A49" s="6"/>
      <c r="B49" s="6"/>
      <c r="C49" s="6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5">
        <f t="shared" si="31"/>
        <v>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5">
        <f t="shared" si="11"/>
        <v>0</v>
      </c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5">
        <f t="shared" si="12"/>
        <v>0</v>
      </c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5">
        <f t="shared" si="13"/>
        <v>0</v>
      </c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>
        <f t="shared" si="14"/>
        <v>0</v>
      </c>
      <c r="DG49" s="16">
        <f t="shared" si="19"/>
        <v>0</v>
      </c>
      <c r="DH49" s="17">
        <f t="shared" si="20"/>
        <v>0</v>
      </c>
      <c r="DI49" s="17">
        <f t="shared" si="21"/>
        <v>0</v>
      </c>
      <c r="DJ49" s="17">
        <f t="shared" si="22"/>
        <v>0</v>
      </c>
      <c r="DK49" s="17">
        <f t="shared" si="23"/>
        <v>0</v>
      </c>
      <c r="DL49" s="17">
        <f t="shared" si="24"/>
        <v>0</v>
      </c>
      <c r="DM49" s="7"/>
      <c r="DN49" s="19" t="str">
        <f t="shared" si="25"/>
        <v/>
      </c>
      <c r="DO49" s="19" t="str">
        <f t="shared" si="26"/>
        <v/>
      </c>
      <c r="DP49" s="19" t="str">
        <f t="shared" si="27"/>
        <v/>
      </c>
      <c r="DQ49" s="19" t="str">
        <f t="shared" si="28"/>
        <v/>
      </c>
      <c r="DR49" s="19" t="str">
        <f t="shared" si="29"/>
        <v/>
      </c>
      <c r="DS49" s="19" t="str">
        <f t="shared" si="30"/>
        <v/>
      </c>
    </row>
    <row r="50" spans="1:123" x14ac:dyDescent="0.3">
      <c r="A50" s="6"/>
      <c r="B50" s="6"/>
      <c r="C50" s="6"/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5">
        <f t="shared" si="31"/>
        <v>0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5">
        <f t="shared" si="11"/>
        <v>0</v>
      </c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5">
        <f t="shared" si="12"/>
        <v>0</v>
      </c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5">
        <f t="shared" si="13"/>
        <v>0</v>
      </c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>
        <f t="shared" si="14"/>
        <v>0</v>
      </c>
      <c r="DG50" s="16">
        <f t="shared" si="19"/>
        <v>0</v>
      </c>
      <c r="DH50" s="17">
        <f t="shared" si="20"/>
        <v>0</v>
      </c>
      <c r="DI50" s="17">
        <f t="shared" si="21"/>
        <v>0</v>
      </c>
      <c r="DJ50" s="17">
        <f t="shared" si="22"/>
        <v>0</v>
      </c>
      <c r="DK50" s="17">
        <f t="shared" si="23"/>
        <v>0</v>
      </c>
      <c r="DL50" s="17">
        <f t="shared" si="24"/>
        <v>0</v>
      </c>
      <c r="DM50" s="7"/>
      <c r="DN50" s="19" t="str">
        <f t="shared" si="25"/>
        <v/>
      </c>
      <c r="DO50" s="19" t="str">
        <f t="shared" si="26"/>
        <v/>
      </c>
      <c r="DP50" s="19" t="str">
        <f t="shared" si="27"/>
        <v/>
      </c>
      <c r="DQ50" s="19" t="str">
        <f t="shared" si="28"/>
        <v/>
      </c>
      <c r="DR50" s="19" t="str">
        <f t="shared" si="29"/>
        <v/>
      </c>
      <c r="DS50" s="19" t="str">
        <f t="shared" si="30"/>
        <v/>
      </c>
    </row>
    <row r="51" spans="1:123" x14ac:dyDescent="0.3">
      <c r="A51" s="6"/>
      <c r="B51" s="6"/>
      <c r="C51" s="6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5">
        <f t="shared" si="31"/>
        <v>0</v>
      </c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5">
        <f t="shared" si="11"/>
        <v>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5">
        <f t="shared" si="12"/>
        <v>0</v>
      </c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5">
        <f t="shared" si="13"/>
        <v>0</v>
      </c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>
        <f t="shared" si="14"/>
        <v>0</v>
      </c>
      <c r="DG51" s="16">
        <f t="shared" si="19"/>
        <v>0</v>
      </c>
      <c r="DH51" s="17">
        <f t="shared" si="20"/>
        <v>0</v>
      </c>
      <c r="DI51" s="17">
        <f t="shared" si="21"/>
        <v>0</v>
      </c>
      <c r="DJ51" s="17">
        <f t="shared" si="22"/>
        <v>0</v>
      </c>
      <c r="DK51" s="17">
        <f t="shared" si="23"/>
        <v>0</v>
      </c>
      <c r="DL51" s="17">
        <f t="shared" si="24"/>
        <v>0</v>
      </c>
      <c r="DM51" s="7"/>
      <c r="DN51" s="19" t="str">
        <f t="shared" si="25"/>
        <v/>
      </c>
      <c r="DO51" s="19" t="str">
        <f t="shared" si="26"/>
        <v/>
      </c>
      <c r="DP51" s="19" t="str">
        <f t="shared" si="27"/>
        <v/>
      </c>
      <c r="DQ51" s="19" t="str">
        <f t="shared" si="28"/>
        <v/>
      </c>
      <c r="DR51" s="19" t="str">
        <f t="shared" si="29"/>
        <v/>
      </c>
      <c r="DS51" s="19" t="str">
        <f t="shared" si="30"/>
        <v/>
      </c>
    </row>
    <row r="52" spans="1:123" x14ac:dyDescent="0.3">
      <c r="A52" s="6"/>
      <c r="B52" s="6"/>
      <c r="C52" s="6"/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5">
        <f t="shared" si="31"/>
        <v>0</v>
      </c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5">
        <f t="shared" si="11"/>
        <v>0</v>
      </c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5">
        <f t="shared" si="12"/>
        <v>0</v>
      </c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5">
        <f t="shared" si="13"/>
        <v>0</v>
      </c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>
        <f t="shared" si="14"/>
        <v>0</v>
      </c>
      <c r="DG52" s="16">
        <f t="shared" si="19"/>
        <v>0</v>
      </c>
      <c r="DH52" s="17">
        <f t="shared" si="20"/>
        <v>0</v>
      </c>
      <c r="DI52" s="17">
        <f t="shared" si="21"/>
        <v>0</v>
      </c>
      <c r="DJ52" s="17">
        <f t="shared" si="22"/>
        <v>0</v>
      </c>
      <c r="DK52" s="17">
        <f t="shared" si="23"/>
        <v>0</v>
      </c>
      <c r="DL52" s="17">
        <f t="shared" si="24"/>
        <v>0</v>
      </c>
      <c r="DM52" s="7"/>
      <c r="DN52" s="19" t="str">
        <f t="shared" si="25"/>
        <v/>
      </c>
      <c r="DO52" s="19" t="str">
        <f t="shared" si="26"/>
        <v/>
      </c>
      <c r="DP52" s="19" t="str">
        <f t="shared" si="27"/>
        <v/>
      </c>
      <c r="DQ52" s="19" t="str">
        <f t="shared" si="28"/>
        <v/>
      </c>
      <c r="DR52" s="19" t="str">
        <f t="shared" si="29"/>
        <v/>
      </c>
      <c r="DS52" s="19" t="str">
        <f t="shared" si="30"/>
        <v/>
      </c>
    </row>
    <row r="53" spans="1:123" x14ac:dyDescent="0.3">
      <c r="A53" s="6"/>
      <c r="B53" s="6"/>
      <c r="C53" s="6"/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5">
        <f t="shared" si="31"/>
        <v>0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5">
        <f t="shared" si="11"/>
        <v>0</v>
      </c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5">
        <f t="shared" si="12"/>
        <v>0</v>
      </c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5">
        <f t="shared" si="13"/>
        <v>0</v>
      </c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>
        <f t="shared" si="14"/>
        <v>0</v>
      </c>
      <c r="DG53" s="16">
        <f t="shared" si="19"/>
        <v>0</v>
      </c>
      <c r="DH53" s="17">
        <f t="shared" si="20"/>
        <v>0</v>
      </c>
      <c r="DI53" s="17">
        <f t="shared" si="21"/>
        <v>0</v>
      </c>
      <c r="DJ53" s="17">
        <f t="shared" si="22"/>
        <v>0</v>
      </c>
      <c r="DK53" s="17">
        <f t="shared" si="23"/>
        <v>0</v>
      </c>
      <c r="DL53" s="17">
        <f t="shared" si="24"/>
        <v>0</v>
      </c>
      <c r="DM53" s="7"/>
      <c r="DN53" s="19" t="str">
        <f t="shared" si="25"/>
        <v/>
      </c>
      <c r="DO53" s="19" t="str">
        <f t="shared" si="26"/>
        <v/>
      </c>
      <c r="DP53" s="19" t="str">
        <f t="shared" si="27"/>
        <v/>
      </c>
      <c r="DQ53" s="19" t="str">
        <f t="shared" si="28"/>
        <v/>
      </c>
      <c r="DR53" s="19" t="str">
        <f t="shared" si="29"/>
        <v/>
      </c>
      <c r="DS53" s="19" t="str">
        <f t="shared" si="30"/>
        <v/>
      </c>
    </row>
    <row r="54" spans="1:123" x14ac:dyDescent="0.3">
      <c r="A54" s="6"/>
      <c r="B54" s="6"/>
      <c r="C54" s="6"/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5">
        <f t="shared" si="31"/>
        <v>0</v>
      </c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5">
        <f t="shared" si="11"/>
        <v>0</v>
      </c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5">
        <f t="shared" si="12"/>
        <v>0</v>
      </c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5">
        <f t="shared" si="13"/>
        <v>0</v>
      </c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>
        <f t="shared" si="14"/>
        <v>0</v>
      </c>
      <c r="DG54" s="16">
        <f t="shared" si="19"/>
        <v>0</v>
      </c>
      <c r="DH54" s="17">
        <f t="shared" si="20"/>
        <v>0</v>
      </c>
      <c r="DI54" s="17">
        <f t="shared" si="21"/>
        <v>0</v>
      </c>
      <c r="DJ54" s="17">
        <f t="shared" si="22"/>
        <v>0</v>
      </c>
      <c r="DK54" s="17">
        <f t="shared" si="23"/>
        <v>0</v>
      </c>
      <c r="DL54" s="17">
        <f t="shared" si="24"/>
        <v>0</v>
      </c>
      <c r="DM54" s="7"/>
      <c r="DN54" s="19" t="str">
        <f t="shared" si="25"/>
        <v/>
      </c>
      <c r="DO54" s="19" t="str">
        <f t="shared" si="26"/>
        <v/>
      </c>
      <c r="DP54" s="19" t="str">
        <f t="shared" si="27"/>
        <v/>
      </c>
      <c r="DQ54" s="19" t="str">
        <f t="shared" si="28"/>
        <v/>
      </c>
      <c r="DR54" s="19" t="str">
        <f t="shared" si="29"/>
        <v/>
      </c>
      <c r="DS54" s="19" t="str">
        <f t="shared" si="30"/>
        <v/>
      </c>
    </row>
    <row r="55" spans="1:123" x14ac:dyDescent="0.3">
      <c r="A55" s="6"/>
      <c r="B55" s="6"/>
      <c r="C55" s="6"/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5">
        <f t="shared" si="31"/>
        <v>0</v>
      </c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5">
        <f t="shared" si="11"/>
        <v>0</v>
      </c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5">
        <f t="shared" si="12"/>
        <v>0</v>
      </c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5">
        <f t="shared" si="13"/>
        <v>0</v>
      </c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>
        <f t="shared" si="14"/>
        <v>0</v>
      </c>
      <c r="DG55" s="16">
        <f t="shared" si="19"/>
        <v>0</v>
      </c>
      <c r="DH55" s="17">
        <f t="shared" si="20"/>
        <v>0</v>
      </c>
      <c r="DI55" s="17">
        <f t="shared" si="21"/>
        <v>0</v>
      </c>
      <c r="DJ55" s="17">
        <f t="shared" si="22"/>
        <v>0</v>
      </c>
      <c r="DK55" s="17">
        <f t="shared" si="23"/>
        <v>0</v>
      </c>
      <c r="DL55" s="17">
        <f t="shared" si="24"/>
        <v>0</v>
      </c>
      <c r="DM55" s="7"/>
      <c r="DN55" s="19" t="str">
        <f t="shared" si="25"/>
        <v/>
      </c>
      <c r="DO55" s="19" t="str">
        <f t="shared" si="26"/>
        <v/>
      </c>
      <c r="DP55" s="19" t="str">
        <f t="shared" si="27"/>
        <v/>
      </c>
      <c r="DQ55" s="19" t="str">
        <f t="shared" si="28"/>
        <v/>
      </c>
      <c r="DR55" s="19" t="str">
        <f t="shared" si="29"/>
        <v/>
      </c>
      <c r="DS55" s="19" t="str">
        <f t="shared" si="30"/>
        <v/>
      </c>
    </row>
    <row r="56" spans="1:123" x14ac:dyDescent="0.3">
      <c r="A56" s="6"/>
      <c r="B56" s="6"/>
      <c r="C56" s="6"/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5">
        <f t="shared" si="31"/>
        <v>0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5">
        <f t="shared" si="11"/>
        <v>0</v>
      </c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5">
        <f t="shared" si="12"/>
        <v>0</v>
      </c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5">
        <f t="shared" si="13"/>
        <v>0</v>
      </c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>
        <f t="shared" si="14"/>
        <v>0</v>
      </c>
      <c r="DG56" s="16">
        <f t="shared" si="19"/>
        <v>0</v>
      </c>
      <c r="DH56" s="17">
        <f t="shared" si="20"/>
        <v>0</v>
      </c>
      <c r="DI56" s="17">
        <f t="shared" si="21"/>
        <v>0</v>
      </c>
      <c r="DJ56" s="17">
        <f t="shared" si="22"/>
        <v>0</v>
      </c>
      <c r="DK56" s="17">
        <f t="shared" si="23"/>
        <v>0</v>
      </c>
      <c r="DL56" s="17">
        <f t="shared" si="24"/>
        <v>0</v>
      </c>
      <c r="DM56" s="7"/>
      <c r="DN56" s="19" t="str">
        <f t="shared" si="25"/>
        <v/>
      </c>
      <c r="DO56" s="19" t="str">
        <f t="shared" si="26"/>
        <v/>
      </c>
      <c r="DP56" s="19" t="str">
        <f t="shared" si="27"/>
        <v/>
      </c>
      <c r="DQ56" s="19" t="str">
        <f t="shared" si="28"/>
        <v/>
      </c>
      <c r="DR56" s="19" t="str">
        <f t="shared" si="29"/>
        <v/>
      </c>
      <c r="DS56" s="19" t="str">
        <f t="shared" si="30"/>
        <v/>
      </c>
    </row>
    <row r="57" spans="1:123" x14ac:dyDescent="0.3">
      <c r="A57" s="6"/>
      <c r="B57" s="6"/>
      <c r="C57" s="6"/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5">
        <f t="shared" si="31"/>
        <v>0</v>
      </c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5">
        <f t="shared" si="11"/>
        <v>0</v>
      </c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5">
        <f t="shared" si="12"/>
        <v>0</v>
      </c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5">
        <f t="shared" si="13"/>
        <v>0</v>
      </c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>
        <f t="shared" si="14"/>
        <v>0</v>
      </c>
      <c r="DG57" s="16">
        <f t="shared" si="19"/>
        <v>0</v>
      </c>
      <c r="DH57" s="17">
        <f t="shared" si="20"/>
        <v>0</v>
      </c>
      <c r="DI57" s="17">
        <f t="shared" si="21"/>
        <v>0</v>
      </c>
      <c r="DJ57" s="17">
        <f t="shared" si="22"/>
        <v>0</v>
      </c>
      <c r="DK57" s="17">
        <f t="shared" si="23"/>
        <v>0</v>
      </c>
      <c r="DL57" s="17">
        <f t="shared" si="24"/>
        <v>0</v>
      </c>
      <c r="DM57" s="7"/>
      <c r="DN57" s="19" t="str">
        <f t="shared" si="25"/>
        <v/>
      </c>
      <c r="DO57" s="19" t="str">
        <f t="shared" si="26"/>
        <v/>
      </c>
      <c r="DP57" s="19" t="str">
        <f t="shared" si="27"/>
        <v/>
      </c>
      <c r="DQ57" s="19" t="str">
        <f t="shared" si="28"/>
        <v/>
      </c>
      <c r="DR57" s="19" t="str">
        <f t="shared" si="29"/>
        <v/>
      </c>
      <c r="DS57" s="19" t="str">
        <f t="shared" si="30"/>
        <v/>
      </c>
    </row>
    <row r="58" spans="1:123" x14ac:dyDescent="0.3">
      <c r="A58" s="6"/>
      <c r="B58" s="6"/>
      <c r="C58" s="6"/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5">
        <f t="shared" si="31"/>
        <v>0</v>
      </c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5">
        <f t="shared" si="11"/>
        <v>0</v>
      </c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5">
        <f t="shared" si="12"/>
        <v>0</v>
      </c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5">
        <f t="shared" si="13"/>
        <v>0</v>
      </c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>
        <f t="shared" si="14"/>
        <v>0</v>
      </c>
      <c r="DG58" s="16">
        <f t="shared" si="19"/>
        <v>0</v>
      </c>
      <c r="DH58" s="17">
        <f t="shared" si="20"/>
        <v>0</v>
      </c>
      <c r="DI58" s="17">
        <f t="shared" si="21"/>
        <v>0</v>
      </c>
      <c r="DJ58" s="17">
        <f t="shared" si="22"/>
        <v>0</v>
      </c>
      <c r="DK58" s="17">
        <f t="shared" si="23"/>
        <v>0</v>
      </c>
      <c r="DL58" s="17">
        <f t="shared" si="24"/>
        <v>0</v>
      </c>
      <c r="DM58" s="7"/>
      <c r="DN58" s="19" t="str">
        <f t="shared" si="25"/>
        <v/>
      </c>
      <c r="DO58" s="19" t="str">
        <f t="shared" si="26"/>
        <v/>
      </c>
      <c r="DP58" s="19" t="str">
        <f t="shared" si="27"/>
        <v/>
      </c>
      <c r="DQ58" s="19" t="str">
        <f t="shared" si="28"/>
        <v/>
      </c>
      <c r="DR58" s="19" t="str">
        <f t="shared" si="29"/>
        <v/>
      </c>
      <c r="DS58" s="19" t="str">
        <f t="shared" si="30"/>
        <v/>
      </c>
    </row>
    <row r="59" spans="1:123" x14ac:dyDescent="0.3">
      <c r="A59" s="6"/>
      <c r="B59" s="6"/>
      <c r="C59" s="6"/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5">
        <f t="shared" si="31"/>
        <v>0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5">
        <f t="shared" si="11"/>
        <v>0</v>
      </c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5">
        <f t="shared" si="12"/>
        <v>0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5">
        <f t="shared" si="13"/>
        <v>0</v>
      </c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>
        <f t="shared" si="14"/>
        <v>0</v>
      </c>
      <c r="DG59" s="16">
        <f t="shared" si="19"/>
        <v>0</v>
      </c>
      <c r="DH59" s="17">
        <f t="shared" si="20"/>
        <v>0</v>
      </c>
      <c r="DI59" s="17">
        <f t="shared" si="21"/>
        <v>0</v>
      </c>
      <c r="DJ59" s="17">
        <f t="shared" si="22"/>
        <v>0</v>
      </c>
      <c r="DK59" s="17">
        <f t="shared" si="23"/>
        <v>0</v>
      </c>
      <c r="DL59" s="17">
        <f t="shared" si="24"/>
        <v>0</v>
      </c>
      <c r="DM59" s="7"/>
      <c r="DN59" s="19" t="str">
        <f t="shared" si="25"/>
        <v/>
      </c>
      <c r="DO59" s="19" t="str">
        <f t="shared" si="26"/>
        <v/>
      </c>
      <c r="DP59" s="19" t="str">
        <f t="shared" si="27"/>
        <v/>
      </c>
      <c r="DQ59" s="19" t="str">
        <f t="shared" si="28"/>
        <v/>
      </c>
      <c r="DR59" s="19" t="str">
        <f t="shared" si="29"/>
        <v/>
      </c>
      <c r="DS59" s="19" t="str">
        <f t="shared" si="30"/>
        <v/>
      </c>
    </row>
    <row r="60" spans="1:123" x14ac:dyDescent="0.3">
      <c r="A60" s="6"/>
      <c r="B60" s="6"/>
      <c r="C60" s="6"/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5">
        <f t="shared" si="31"/>
        <v>0</v>
      </c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5">
        <f t="shared" si="11"/>
        <v>0</v>
      </c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5">
        <f t="shared" si="12"/>
        <v>0</v>
      </c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5">
        <f t="shared" si="13"/>
        <v>0</v>
      </c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>
        <f t="shared" si="14"/>
        <v>0</v>
      </c>
      <c r="DG60" s="16">
        <f t="shared" si="19"/>
        <v>0</v>
      </c>
      <c r="DH60" s="17">
        <f t="shared" si="20"/>
        <v>0</v>
      </c>
      <c r="DI60" s="17">
        <f t="shared" si="21"/>
        <v>0</v>
      </c>
      <c r="DJ60" s="17">
        <f t="shared" si="22"/>
        <v>0</v>
      </c>
      <c r="DK60" s="17">
        <f t="shared" si="23"/>
        <v>0</v>
      </c>
      <c r="DL60" s="17">
        <f t="shared" si="24"/>
        <v>0</v>
      </c>
      <c r="DM60" s="7"/>
      <c r="DN60" s="19" t="str">
        <f t="shared" si="25"/>
        <v/>
      </c>
      <c r="DO60" s="19" t="str">
        <f t="shared" si="26"/>
        <v/>
      </c>
      <c r="DP60" s="19" t="str">
        <f t="shared" si="27"/>
        <v/>
      </c>
      <c r="DQ60" s="19" t="str">
        <f t="shared" si="28"/>
        <v/>
      </c>
      <c r="DR60" s="19" t="str">
        <f t="shared" si="29"/>
        <v/>
      </c>
      <c r="DS60" s="19" t="str">
        <f t="shared" si="30"/>
        <v/>
      </c>
    </row>
    <row r="61" spans="1:123" x14ac:dyDescent="0.3">
      <c r="A61" s="6"/>
      <c r="B61" s="6"/>
      <c r="C61" s="6"/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5">
        <f t="shared" si="31"/>
        <v>0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5">
        <f t="shared" si="11"/>
        <v>0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5">
        <f t="shared" si="12"/>
        <v>0</v>
      </c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5">
        <f t="shared" si="13"/>
        <v>0</v>
      </c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>
        <f t="shared" si="14"/>
        <v>0</v>
      </c>
      <c r="DG61" s="16">
        <f t="shared" si="19"/>
        <v>0</v>
      </c>
      <c r="DH61" s="17">
        <f t="shared" si="20"/>
        <v>0</v>
      </c>
      <c r="DI61" s="17">
        <f t="shared" si="21"/>
        <v>0</v>
      </c>
      <c r="DJ61" s="17">
        <f t="shared" si="22"/>
        <v>0</v>
      </c>
      <c r="DK61" s="17">
        <f t="shared" si="23"/>
        <v>0</v>
      </c>
      <c r="DL61" s="17">
        <f t="shared" si="24"/>
        <v>0</v>
      </c>
      <c r="DM61" s="7"/>
      <c r="DN61" s="19" t="str">
        <f t="shared" si="25"/>
        <v/>
      </c>
      <c r="DO61" s="19" t="str">
        <f t="shared" si="26"/>
        <v/>
      </c>
      <c r="DP61" s="19" t="str">
        <f t="shared" si="27"/>
        <v/>
      </c>
      <c r="DQ61" s="19" t="str">
        <f t="shared" si="28"/>
        <v/>
      </c>
      <c r="DR61" s="19" t="str">
        <f t="shared" si="29"/>
        <v/>
      </c>
      <c r="DS61" s="19" t="str">
        <f t="shared" si="30"/>
        <v/>
      </c>
    </row>
    <row r="62" spans="1:123" x14ac:dyDescent="0.3">
      <c r="A62" s="6"/>
      <c r="B62" s="6"/>
      <c r="C62" s="6"/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5">
        <f t="shared" si="31"/>
        <v>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5">
        <f t="shared" si="11"/>
        <v>0</v>
      </c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5">
        <f t="shared" si="12"/>
        <v>0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5">
        <f t="shared" si="13"/>
        <v>0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>
        <f t="shared" si="14"/>
        <v>0</v>
      </c>
      <c r="DG62" s="16">
        <f t="shared" si="19"/>
        <v>0</v>
      </c>
      <c r="DH62" s="17">
        <f t="shared" si="20"/>
        <v>0</v>
      </c>
      <c r="DI62" s="17">
        <f t="shared" si="21"/>
        <v>0</v>
      </c>
      <c r="DJ62" s="17">
        <f t="shared" si="22"/>
        <v>0</v>
      </c>
      <c r="DK62" s="17">
        <f t="shared" si="23"/>
        <v>0</v>
      </c>
      <c r="DL62" s="17">
        <f t="shared" si="24"/>
        <v>0</v>
      </c>
      <c r="DM62" s="7"/>
      <c r="DN62" s="19" t="str">
        <f t="shared" si="25"/>
        <v/>
      </c>
      <c r="DO62" s="19" t="str">
        <f t="shared" si="26"/>
        <v/>
      </c>
      <c r="DP62" s="19" t="str">
        <f t="shared" si="27"/>
        <v/>
      </c>
      <c r="DQ62" s="19" t="str">
        <f t="shared" si="28"/>
        <v/>
      </c>
      <c r="DR62" s="19" t="str">
        <f t="shared" si="29"/>
        <v/>
      </c>
      <c r="DS62" s="19" t="str">
        <f t="shared" si="30"/>
        <v/>
      </c>
    </row>
    <row r="63" spans="1:123" x14ac:dyDescent="0.3">
      <c r="A63" s="6"/>
      <c r="B63" s="6"/>
      <c r="C63" s="6"/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5">
        <f t="shared" si="31"/>
        <v>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5">
        <f t="shared" si="11"/>
        <v>0</v>
      </c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5">
        <f t="shared" si="12"/>
        <v>0</v>
      </c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5">
        <f t="shared" si="13"/>
        <v>0</v>
      </c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>
        <f t="shared" si="14"/>
        <v>0</v>
      </c>
      <c r="DG63" s="16">
        <f t="shared" si="19"/>
        <v>0</v>
      </c>
      <c r="DH63" s="17">
        <f t="shared" si="20"/>
        <v>0</v>
      </c>
      <c r="DI63" s="17">
        <f t="shared" si="21"/>
        <v>0</v>
      </c>
      <c r="DJ63" s="17">
        <f t="shared" si="22"/>
        <v>0</v>
      </c>
      <c r="DK63" s="17">
        <f t="shared" si="23"/>
        <v>0</v>
      </c>
      <c r="DL63" s="17">
        <f t="shared" si="24"/>
        <v>0</v>
      </c>
      <c r="DM63" s="7"/>
      <c r="DN63" s="19" t="str">
        <f t="shared" si="25"/>
        <v/>
      </c>
      <c r="DO63" s="19" t="str">
        <f t="shared" si="26"/>
        <v/>
      </c>
      <c r="DP63" s="19" t="str">
        <f t="shared" si="27"/>
        <v/>
      </c>
      <c r="DQ63" s="19" t="str">
        <f t="shared" si="28"/>
        <v/>
      </c>
      <c r="DR63" s="19" t="str">
        <f t="shared" si="29"/>
        <v/>
      </c>
      <c r="DS63" s="19" t="str">
        <f t="shared" si="30"/>
        <v/>
      </c>
    </row>
    <row r="64" spans="1:123" x14ac:dyDescent="0.3">
      <c r="A64" s="6"/>
      <c r="B64" s="6"/>
      <c r="C64" s="6"/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5">
        <f t="shared" si="31"/>
        <v>0</v>
      </c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5">
        <f t="shared" si="11"/>
        <v>0</v>
      </c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5">
        <f t="shared" si="12"/>
        <v>0</v>
      </c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5">
        <f t="shared" si="13"/>
        <v>0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>
        <f t="shared" si="14"/>
        <v>0</v>
      </c>
      <c r="DG64" s="16">
        <f t="shared" si="19"/>
        <v>0</v>
      </c>
      <c r="DH64" s="17">
        <f t="shared" si="20"/>
        <v>0</v>
      </c>
      <c r="DI64" s="17">
        <f t="shared" si="21"/>
        <v>0</v>
      </c>
      <c r="DJ64" s="17">
        <f t="shared" si="22"/>
        <v>0</v>
      </c>
      <c r="DK64" s="17">
        <f t="shared" si="23"/>
        <v>0</v>
      </c>
      <c r="DL64" s="17">
        <f t="shared" si="24"/>
        <v>0</v>
      </c>
      <c r="DM64" s="7"/>
      <c r="DN64" s="19" t="str">
        <f t="shared" si="25"/>
        <v/>
      </c>
      <c r="DO64" s="19" t="str">
        <f t="shared" si="26"/>
        <v/>
      </c>
      <c r="DP64" s="19" t="str">
        <f t="shared" si="27"/>
        <v/>
      </c>
      <c r="DQ64" s="19" t="str">
        <f t="shared" si="28"/>
        <v/>
      </c>
      <c r="DR64" s="19" t="str">
        <f t="shared" si="29"/>
        <v/>
      </c>
      <c r="DS64" s="19" t="str">
        <f t="shared" si="30"/>
        <v/>
      </c>
    </row>
    <row r="65" spans="1:123" x14ac:dyDescent="0.3">
      <c r="A65" s="6"/>
      <c r="B65" s="6"/>
      <c r="C65" s="6"/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5">
        <f t="shared" si="31"/>
        <v>0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5">
        <f t="shared" si="11"/>
        <v>0</v>
      </c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5">
        <f t="shared" si="12"/>
        <v>0</v>
      </c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5">
        <f t="shared" si="13"/>
        <v>0</v>
      </c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>
        <f t="shared" si="14"/>
        <v>0</v>
      </c>
      <c r="DG65" s="16">
        <f t="shared" si="19"/>
        <v>0</v>
      </c>
      <c r="DH65" s="17">
        <f t="shared" si="20"/>
        <v>0</v>
      </c>
      <c r="DI65" s="17">
        <f t="shared" si="21"/>
        <v>0</v>
      </c>
      <c r="DJ65" s="17">
        <f t="shared" si="22"/>
        <v>0</v>
      </c>
      <c r="DK65" s="17">
        <f t="shared" si="23"/>
        <v>0</v>
      </c>
      <c r="DL65" s="17">
        <f t="shared" si="24"/>
        <v>0</v>
      </c>
      <c r="DM65" s="7"/>
      <c r="DN65" s="19" t="str">
        <f t="shared" si="25"/>
        <v/>
      </c>
      <c r="DO65" s="19" t="str">
        <f t="shared" si="26"/>
        <v/>
      </c>
      <c r="DP65" s="19" t="str">
        <f t="shared" si="27"/>
        <v/>
      </c>
      <c r="DQ65" s="19" t="str">
        <f t="shared" si="28"/>
        <v/>
      </c>
      <c r="DR65" s="19" t="str">
        <f t="shared" si="29"/>
        <v/>
      </c>
      <c r="DS65" s="19" t="str">
        <f t="shared" si="30"/>
        <v/>
      </c>
    </row>
    <row r="66" spans="1:123" x14ac:dyDescent="0.3">
      <c r="A66" s="6"/>
      <c r="B66" s="6"/>
      <c r="C66" s="6"/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5">
        <f t="shared" si="31"/>
        <v>0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5">
        <f t="shared" si="11"/>
        <v>0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5">
        <f t="shared" si="12"/>
        <v>0</v>
      </c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5">
        <f t="shared" si="13"/>
        <v>0</v>
      </c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>
        <f t="shared" si="14"/>
        <v>0</v>
      </c>
      <c r="DG66" s="16">
        <f t="shared" si="19"/>
        <v>0</v>
      </c>
      <c r="DH66" s="17">
        <f t="shared" si="20"/>
        <v>0</v>
      </c>
      <c r="DI66" s="17">
        <f t="shared" si="21"/>
        <v>0</v>
      </c>
      <c r="DJ66" s="17">
        <f t="shared" si="22"/>
        <v>0</v>
      </c>
      <c r="DK66" s="17">
        <f t="shared" si="23"/>
        <v>0</v>
      </c>
      <c r="DL66" s="17">
        <f t="shared" si="24"/>
        <v>0</v>
      </c>
      <c r="DM66" s="7"/>
      <c r="DN66" s="19" t="str">
        <f t="shared" si="25"/>
        <v/>
      </c>
      <c r="DO66" s="19" t="str">
        <f t="shared" si="26"/>
        <v/>
      </c>
      <c r="DP66" s="19" t="str">
        <f t="shared" si="27"/>
        <v/>
      </c>
      <c r="DQ66" s="19" t="str">
        <f t="shared" si="28"/>
        <v/>
      </c>
      <c r="DR66" s="19" t="str">
        <f t="shared" si="29"/>
        <v/>
      </c>
      <c r="DS66" s="19" t="str">
        <f t="shared" si="30"/>
        <v/>
      </c>
    </row>
    <row r="67" spans="1:123" x14ac:dyDescent="0.3">
      <c r="A67" s="6"/>
      <c r="B67" s="6"/>
      <c r="C67" s="6"/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5">
        <f t="shared" si="31"/>
        <v>0</v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5">
        <f t="shared" si="11"/>
        <v>0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5">
        <f t="shared" si="12"/>
        <v>0</v>
      </c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5">
        <f t="shared" si="13"/>
        <v>0</v>
      </c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>
        <f t="shared" si="14"/>
        <v>0</v>
      </c>
      <c r="DG67" s="16">
        <f t="shared" si="19"/>
        <v>0</v>
      </c>
      <c r="DH67" s="17">
        <f t="shared" si="20"/>
        <v>0</v>
      </c>
      <c r="DI67" s="17">
        <f t="shared" si="21"/>
        <v>0</v>
      </c>
      <c r="DJ67" s="17">
        <f t="shared" si="22"/>
        <v>0</v>
      </c>
      <c r="DK67" s="17">
        <f t="shared" si="23"/>
        <v>0</v>
      </c>
      <c r="DL67" s="17">
        <f t="shared" si="24"/>
        <v>0</v>
      </c>
      <c r="DM67" s="7"/>
      <c r="DN67" s="19" t="str">
        <f t="shared" si="25"/>
        <v/>
      </c>
      <c r="DO67" s="19" t="str">
        <f t="shared" si="26"/>
        <v/>
      </c>
      <c r="DP67" s="19" t="str">
        <f t="shared" si="27"/>
        <v/>
      </c>
      <c r="DQ67" s="19" t="str">
        <f t="shared" si="28"/>
        <v/>
      </c>
      <c r="DR67" s="19" t="str">
        <f t="shared" si="29"/>
        <v/>
      </c>
      <c r="DS67" s="19" t="str">
        <f t="shared" si="30"/>
        <v/>
      </c>
    </row>
    <row r="68" spans="1:123" x14ac:dyDescent="0.3">
      <c r="A68" s="6"/>
      <c r="B68" s="6"/>
      <c r="C68" s="6"/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5">
        <f t="shared" si="31"/>
        <v>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5">
        <f t="shared" si="11"/>
        <v>0</v>
      </c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5">
        <f t="shared" si="12"/>
        <v>0</v>
      </c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5">
        <f t="shared" si="13"/>
        <v>0</v>
      </c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>
        <f t="shared" si="14"/>
        <v>0</v>
      </c>
      <c r="DG68" s="16">
        <f t="shared" si="19"/>
        <v>0</v>
      </c>
      <c r="DH68" s="17">
        <f t="shared" si="20"/>
        <v>0</v>
      </c>
      <c r="DI68" s="17">
        <f t="shared" si="21"/>
        <v>0</v>
      </c>
      <c r="DJ68" s="17">
        <f t="shared" si="22"/>
        <v>0</v>
      </c>
      <c r="DK68" s="17">
        <f t="shared" si="23"/>
        <v>0</v>
      </c>
      <c r="DL68" s="17">
        <f t="shared" si="24"/>
        <v>0</v>
      </c>
      <c r="DM68" s="7"/>
      <c r="DN68" s="19" t="str">
        <f t="shared" si="25"/>
        <v/>
      </c>
      <c r="DO68" s="19" t="str">
        <f t="shared" si="26"/>
        <v/>
      </c>
      <c r="DP68" s="19" t="str">
        <f t="shared" si="27"/>
        <v/>
      </c>
      <c r="DQ68" s="19" t="str">
        <f t="shared" si="28"/>
        <v/>
      </c>
      <c r="DR68" s="19" t="str">
        <f t="shared" si="29"/>
        <v/>
      </c>
      <c r="DS68" s="19" t="str">
        <f t="shared" si="30"/>
        <v/>
      </c>
    </row>
    <row r="69" spans="1:123" x14ac:dyDescent="0.3">
      <c r="A69" s="6"/>
      <c r="B69" s="6"/>
      <c r="C69" s="6"/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5">
        <f t="shared" si="31"/>
        <v>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5">
        <f t="shared" si="11"/>
        <v>0</v>
      </c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5">
        <f t="shared" si="12"/>
        <v>0</v>
      </c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5">
        <f t="shared" si="13"/>
        <v>0</v>
      </c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>
        <f t="shared" si="14"/>
        <v>0</v>
      </c>
      <c r="DG69" s="16">
        <f t="shared" si="19"/>
        <v>0</v>
      </c>
      <c r="DH69" s="17">
        <f t="shared" si="20"/>
        <v>0</v>
      </c>
      <c r="DI69" s="17">
        <f t="shared" si="21"/>
        <v>0</v>
      </c>
      <c r="DJ69" s="17">
        <f t="shared" si="22"/>
        <v>0</v>
      </c>
      <c r="DK69" s="17">
        <f t="shared" si="23"/>
        <v>0</v>
      </c>
      <c r="DL69" s="17">
        <f t="shared" si="24"/>
        <v>0</v>
      </c>
      <c r="DM69" s="7"/>
      <c r="DN69" s="19" t="str">
        <f t="shared" si="25"/>
        <v/>
      </c>
      <c r="DO69" s="19" t="str">
        <f t="shared" si="26"/>
        <v/>
      </c>
      <c r="DP69" s="19" t="str">
        <f t="shared" si="27"/>
        <v/>
      </c>
      <c r="DQ69" s="19" t="str">
        <f t="shared" si="28"/>
        <v/>
      </c>
      <c r="DR69" s="19" t="str">
        <f t="shared" si="29"/>
        <v/>
      </c>
      <c r="DS69" s="19" t="str">
        <f t="shared" si="30"/>
        <v/>
      </c>
    </row>
    <row r="70" spans="1:123" x14ac:dyDescent="0.3">
      <c r="A70" s="6"/>
      <c r="B70" s="6"/>
      <c r="C70" s="6"/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5">
        <f t="shared" si="31"/>
        <v>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5">
        <f t="shared" si="11"/>
        <v>0</v>
      </c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5">
        <f t="shared" si="12"/>
        <v>0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5">
        <f t="shared" si="13"/>
        <v>0</v>
      </c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>
        <f t="shared" si="14"/>
        <v>0</v>
      </c>
      <c r="DG70" s="16">
        <f t="shared" si="19"/>
        <v>0</v>
      </c>
      <c r="DH70" s="17">
        <f t="shared" si="20"/>
        <v>0</v>
      </c>
      <c r="DI70" s="17">
        <f t="shared" si="21"/>
        <v>0</v>
      </c>
      <c r="DJ70" s="17">
        <f t="shared" si="22"/>
        <v>0</v>
      </c>
      <c r="DK70" s="17">
        <f t="shared" si="23"/>
        <v>0</v>
      </c>
      <c r="DL70" s="17">
        <f t="shared" si="24"/>
        <v>0</v>
      </c>
      <c r="DM70" s="7"/>
      <c r="DN70" s="19" t="str">
        <f t="shared" si="25"/>
        <v/>
      </c>
      <c r="DO70" s="19" t="str">
        <f t="shared" si="26"/>
        <v/>
      </c>
      <c r="DP70" s="19" t="str">
        <f t="shared" si="27"/>
        <v/>
      </c>
      <c r="DQ70" s="19" t="str">
        <f t="shared" si="28"/>
        <v/>
      </c>
      <c r="DR70" s="19" t="str">
        <f t="shared" si="29"/>
        <v/>
      </c>
      <c r="DS70" s="19" t="str">
        <f t="shared" si="30"/>
        <v/>
      </c>
    </row>
    <row r="71" spans="1:123" x14ac:dyDescent="0.3">
      <c r="A71" s="6"/>
      <c r="B71" s="6"/>
      <c r="C71" s="6"/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5">
        <f t="shared" si="31"/>
        <v>0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5">
        <f t="shared" si="11"/>
        <v>0</v>
      </c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5">
        <f t="shared" si="12"/>
        <v>0</v>
      </c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5">
        <f t="shared" si="13"/>
        <v>0</v>
      </c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>
        <f t="shared" si="14"/>
        <v>0</v>
      </c>
      <c r="DG71" s="16">
        <f t="shared" si="19"/>
        <v>0</v>
      </c>
      <c r="DH71" s="17">
        <f t="shared" si="20"/>
        <v>0</v>
      </c>
      <c r="DI71" s="17">
        <f t="shared" si="21"/>
        <v>0</v>
      </c>
      <c r="DJ71" s="17">
        <f t="shared" si="22"/>
        <v>0</v>
      </c>
      <c r="DK71" s="17">
        <f t="shared" si="23"/>
        <v>0</v>
      </c>
      <c r="DL71" s="17">
        <f t="shared" si="24"/>
        <v>0</v>
      </c>
      <c r="DM71" s="7"/>
      <c r="DN71" s="19" t="str">
        <f t="shared" si="25"/>
        <v/>
      </c>
      <c r="DO71" s="19" t="str">
        <f t="shared" si="26"/>
        <v/>
      </c>
      <c r="DP71" s="19" t="str">
        <f t="shared" si="27"/>
        <v/>
      </c>
      <c r="DQ71" s="19" t="str">
        <f t="shared" si="28"/>
        <v/>
      </c>
      <c r="DR71" s="19" t="str">
        <f t="shared" si="29"/>
        <v/>
      </c>
      <c r="DS71" s="19" t="str">
        <f t="shared" si="30"/>
        <v/>
      </c>
    </row>
    <row r="72" spans="1:123" x14ac:dyDescent="0.3">
      <c r="A72" s="6"/>
      <c r="B72" s="6"/>
      <c r="C72" s="6"/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5">
        <f t="shared" si="31"/>
        <v>0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5">
        <f t="shared" si="11"/>
        <v>0</v>
      </c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5">
        <f t="shared" si="12"/>
        <v>0</v>
      </c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5">
        <f t="shared" si="13"/>
        <v>0</v>
      </c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>
        <f t="shared" si="14"/>
        <v>0</v>
      </c>
      <c r="DG72" s="16">
        <f t="shared" si="19"/>
        <v>0</v>
      </c>
      <c r="DH72" s="17">
        <f t="shared" si="20"/>
        <v>0</v>
      </c>
      <c r="DI72" s="17">
        <f t="shared" si="21"/>
        <v>0</v>
      </c>
      <c r="DJ72" s="17">
        <f t="shared" si="22"/>
        <v>0</v>
      </c>
      <c r="DK72" s="17">
        <f t="shared" si="23"/>
        <v>0</v>
      </c>
      <c r="DL72" s="17">
        <f t="shared" si="24"/>
        <v>0</v>
      </c>
      <c r="DM72" s="7"/>
      <c r="DN72" s="19" t="str">
        <f t="shared" si="25"/>
        <v/>
      </c>
      <c r="DO72" s="19" t="str">
        <f t="shared" si="26"/>
        <v/>
      </c>
      <c r="DP72" s="19" t="str">
        <f t="shared" si="27"/>
        <v/>
      </c>
      <c r="DQ72" s="19" t="str">
        <f t="shared" si="28"/>
        <v/>
      </c>
      <c r="DR72" s="19" t="str">
        <f t="shared" si="29"/>
        <v/>
      </c>
      <c r="DS72" s="19" t="str">
        <f t="shared" si="30"/>
        <v/>
      </c>
    </row>
    <row r="73" spans="1:123" x14ac:dyDescent="0.3">
      <c r="A73" s="6"/>
      <c r="B73" s="6"/>
      <c r="C73" s="6"/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5">
        <f t="shared" si="31"/>
        <v>0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5">
        <f t="shared" si="11"/>
        <v>0</v>
      </c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5">
        <f t="shared" si="12"/>
        <v>0</v>
      </c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5">
        <f t="shared" si="13"/>
        <v>0</v>
      </c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>
        <f t="shared" si="14"/>
        <v>0</v>
      </c>
      <c r="DG73" s="16">
        <f t="shared" ref="DG73:DG107" si="32">SUMIF($E$8:$DE$8, "CO1", E73:DE73)</f>
        <v>0</v>
      </c>
      <c r="DH73" s="17">
        <f t="shared" ref="DH73:DH107" si="33">SUMIF($E$8:$DE$8, "CO2", E73:DE73)</f>
        <v>0</v>
      </c>
      <c r="DI73" s="17">
        <f t="shared" ref="DI73:DI107" si="34">SUMIF($E$8:$DE$8, "CO3", E73:DE73)</f>
        <v>0</v>
      </c>
      <c r="DJ73" s="17">
        <f t="shared" ref="DJ73:DJ107" si="35">SUMIF($E$8:$DE$8, "CO4", E73:DE73)</f>
        <v>0</v>
      </c>
      <c r="DK73" s="17">
        <f t="shared" ref="DK73:DK107" si="36">SUMIF($E$8:$DE$8, "CO5", E73:DE73)</f>
        <v>0</v>
      </c>
      <c r="DL73" s="17">
        <f t="shared" ref="DL73:DL107" si="37">SUMIF($E$8:$DE$8, "CO6", E73:DE73)</f>
        <v>0</v>
      </c>
      <c r="DM73" s="7"/>
      <c r="DN73" s="19" t="str">
        <f t="shared" ref="DN73:DN107" si="38">IFERROR(DG73/SUMIFS($E$9:$DE$9,$E$8:$DE$8,"CO1",E73:DE73,"&lt;&gt;")*100,"")</f>
        <v/>
      </c>
      <c r="DO73" s="19" t="str">
        <f t="shared" ref="DO73:DO107" si="39">IFERROR(DH73/SUMIFS($E$9:$DE$9,$E$8:$DE$8,"CO2",E73:DE73,"&lt;&gt;")*100,"")</f>
        <v/>
      </c>
      <c r="DP73" s="19" t="str">
        <f t="shared" ref="DP73:DP107" si="40">IFERROR(DI73/SUMIFS($E$9:$DE$9,$E$8:$DE$8,"CO3",E73:DE73,"&lt;&gt;")*100,"")</f>
        <v/>
      </c>
      <c r="DQ73" s="19" t="str">
        <f t="shared" ref="DQ73:DQ107" si="41">IFERROR(DJ73/SUMIFS($E$9:$DE$9,$E$8:$DE$8,"CO4",E73:DE73,"&lt;&gt;")*100,"")</f>
        <v/>
      </c>
      <c r="DR73" s="19" t="str">
        <f t="shared" ref="DR73:DR107" si="42">IFERROR(DK73/SUMIFS($E$9:$DE$9,$E$8:$DE$8,"CO5",E73:DE73,"&lt;&gt;")*100,"")</f>
        <v/>
      </c>
      <c r="DS73" s="19" t="str">
        <f t="shared" ref="DS73:DS107" si="43">IFERROR(DL73/SUMIFS($E$9:$DE$9,$E$8:$DE$8,"CO6",E73:DE73,"&lt;&gt;")*100,"")</f>
        <v/>
      </c>
    </row>
    <row r="74" spans="1:123" x14ac:dyDescent="0.3">
      <c r="A74" s="6"/>
      <c r="B74" s="6"/>
      <c r="C74" s="6"/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5">
        <f t="shared" ref="Y74:Y105" si="44">SUM(E74:X74)</f>
        <v>0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5">
        <f t="shared" si="11"/>
        <v>0</v>
      </c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5">
        <f t="shared" si="12"/>
        <v>0</v>
      </c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5">
        <f t="shared" si="13"/>
        <v>0</v>
      </c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>
        <f t="shared" si="14"/>
        <v>0</v>
      </c>
      <c r="DG74" s="16">
        <f t="shared" si="32"/>
        <v>0</v>
      </c>
      <c r="DH74" s="17">
        <f t="shared" si="33"/>
        <v>0</v>
      </c>
      <c r="DI74" s="17">
        <f t="shared" si="34"/>
        <v>0</v>
      </c>
      <c r="DJ74" s="17">
        <f t="shared" si="35"/>
        <v>0</v>
      </c>
      <c r="DK74" s="17">
        <f t="shared" si="36"/>
        <v>0</v>
      </c>
      <c r="DL74" s="17">
        <f t="shared" si="37"/>
        <v>0</v>
      </c>
      <c r="DM74" s="7"/>
      <c r="DN74" s="19" t="str">
        <f t="shared" si="38"/>
        <v/>
      </c>
      <c r="DO74" s="19" t="str">
        <f t="shared" si="39"/>
        <v/>
      </c>
      <c r="DP74" s="19" t="str">
        <f t="shared" si="40"/>
        <v/>
      </c>
      <c r="DQ74" s="19" t="str">
        <f t="shared" si="41"/>
        <v/>
      </c>
      <c r="DR74" s="19" t="str">
        <f t="shared" si="42"/>
        <v/>
      </c>
      <c r="DS74" s="19" t="str">
        <f t="shared" si="43"/>
        <v/>
      </c>
    </row>
    <row r="75" spans="1:123" x14ac:dyDescent="0.3">
      <c r="A75" s="6"/>
      <c r="B75" s="6"/>
      <c r="C75" s="6"/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5">
        <f t="shared" si="44"/>
        <v>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5">
        <f t="shared" ref="AT75:AT107" si="45">SUM(Z75:AS75)</f>
        <v>0</v>
      </c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5">
        <f t="shared" ref="BO75:BO107" si="46">SUM(AU75:BN75)</f>
        <v>0</v>
      </c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5">
        <f t="shared" ref="CJ75:CJ107" si="47">SUM(BP75:CI75)</f>
        <v>0</v>
      </c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>
        <f t="shared" ref="DE75:DE107" si="48">SUM(CK75:DD75)</f>
        <v>0</v>
      </c>
      <c r="DG75" s="16">
        <f t="shared" si="32"/>
        <v>0</v>
      </c>
      <c r="DH75" s="17">
        <f t="shared" si="33"/>
        <v>0</v>
      </c>
      <c r="DI75" s="17">
        <f t="shared" si="34"/>
        <v>0</v>
      </c>
      <c r="DJ75" s="17">
        <f t="shared" si="35"/>
        <v>0</v>
      </c>
      <c r="DK75" s="17">
        <f t="shared" si="36"/>
        <v>0</v>
      </c>
      <c r="DL75" s="17">
        <f t="shared" si="37"/>
        <v>0</v>
      </c>
      <c r="DM75" s="7"/>
      <c r="DN75" s="19" t="str">
        <f t="shared" si="38"/>
        <v/>
      </c>
      <c r="DO75" s="19" t="str">
        <f t="shared" si="39"/>
        <v/>
      </c>
      <c r="DP75" s="19" t="str">
        <f t="shared" si="40"/>
        <v/>
      </c>
      <c r="DQ75" s="19" t="str">
        <f t="shared" si="41"/>
        <v/>
      </c>
      <c r="DR75" s="19" t="str">
        <f t="shared" si="42"/>
        <v/>
      </c>
      <c r="DS75" s="19" t="str">
        <f t="shared" si="43"/>
        <v/>
      </c>
    </row>
    <row r="76" spans="1:123" x14ac:dyDescent="0.3">
      <c r="A76" s="6"/>
      <c r="B76" s="6"/>
      <c r="C76" s="6"/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5">
        <f t="shared" si="44"/>
        <v>0</v>
      </c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5">
        <f t="shared" si="45"/>
        <v>0</v>
      </c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5">
        <f t="shared" si="46"/>
        <v>0</v>
      </c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5">
        <f t="shared" si="47"/>
        <v>0</v>
      </c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>
        <f t="shared" si="48"/>
        <v>0</v>
      </c>
      <c r="DG76" s="16">
        <f t="shared" si="32"/>
        <v>0</v>
      </c>
      <c r="DH76" s="17">
        <f t="shared" si="33"/>
        <v>0</v>
      </c>
      <c r="DI76" s="17">
        <f t="shared" si="34"/>
        <v>0</v>
      </c>
      <c r="DJ76" s="17">
        <f t="shared" si="35"/>
        <v>0</v>
      </c>
      <c r="DK76" s="17">
        <f t="shared" si="36"/>
        <v>0</v>
      </c>
      <c r="DL76" s="17">
        <f t="shared" si="37"/>
        <v>0</v>
      </c>
      <c r="DM76" s="7"/>
      <c r="DN76" s="19" t="str">
        <f t="shared" si="38"/>
        <v/>
      </c>
      <c r="DO76" s="19" t="str">
        <f t="shared" si="39"/>
        <v/>
      </c>
      <c r="DP76" s="19" t="str">
        <f t="shared" si="40"/>
        <v/>
      </c>
      <c r="DQ76" s="19" t="str">
        <f t="shared" si="41"/>
        <v/>
      </c>
      <c r="DR76" s="19" t="str">
        <f t="shared" si="42"/>
        <v/>
      </c>
      <c r="DS76" s="19" t="str">
        <f t="shared" si="43"/>
        <v/>
      </c>
    </row>
    <row r="77" spans="1:123" x14ac:dyDescent="0.3">
      <c r="A77" s="6"/>
      <c r="B77" s="6"/>
      <c r="C77" s="6"/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5">
        <f t="shared" si="44"/>
        <v>0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5">
        <f t="shared" si="45"/>
        <v>0</v>
      </c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5">
        <f t="shared" si="46"/>
        <v>0</v>
      </c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5">
        <f t="shared" si="47"/>
        <v>0</v>
      </c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>
        <f t="shared" si="48"/>
        <v>0</v>
      </c>
      <c r="DG77" s="16">
        <f t="shared" si="32"/>
        <v>0</v>
      </c>
      <c r="DH77" s="17">
        <f t="shared" si="33"/>
        <v>0</v>
      </c>
      <c r="DI77" s="17">
        <f t="shared" si="34"/>
        <v>0</v>
      </c>
      <c r="DJ77" s="17">
        <f t="shared" si="35"/>
        <v>0</v>
      </c>
      <c r="DK77" s="17">
        <f t="shared" si="36"/>
        <v>0</v>
      </c>
      <c r="DL77" s="17">
        <f t="shared" si="37"/>
        <v>0</v>
      </c>
      <c r="DM77" s="7"/>
      <c r="DN77" s="19" t="str">
        <f t="shared" si="38"/>
        <v/>
      </c>
      <c r="DO77" s="19" t="str">
        <f t="shared" si="39"/>
        <v/>
      </c>
      <c r="DP77" s="19" t="str">
        <f t="shared" si="40"/>
        <v/>
      </c>
      <c r="DQ77" s="19" t="str">
        <f t="shared" si="41"/>
        <v/>
      </c>
      <c r="DR77" s="19" t="str">
        <f t="shared" si="42"/>
        <v/>
      </c>
      <c r="DS77" s="19" t="str">
        <f t="shared" si="43"/>
        <v/>
      </c>
    </row>
    <row r="78" spans="1:123" x14ac:dyDescent="0.3">
      <c r="A78" s="6"/>
      <c r="B78" s="6"/>
      <c r="C78" s="6"/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5">
        <f t="shared" si="44"/>
        <v>0</v>
      </c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5">
        <f t="shared" si="45"/>
        <v>0</v>
      </c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5">
        <f t="shared" si="46"/>
        <v>0</v>
      </c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5">
        <f t="shared" si="47"/>
        <v>0</v>
      </c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>
        <f t="shared" si="48"/>
        <v>0</v>
      </c>
      <c r="DG78" s="16">
        <f t="shared" si="32"/>
        <v>0</v>
      </c>
      <c r="DH78" s="17">
        <f t="shared" si="33"/>
        <v>0</v>
      </c>
      <c r="DI78" s="17">
        <f t="shared" si="34"/>
        <v>0</v>
      </c>
      <c r="DJ78" s="17">
        <f t="shared" si="35"/>
        <v>0</v>
      </c>
      <c r="DK78" s="17">
        <f t="shared" si="36"/>
        <v>0</v>
      </c>
      <c r="DL78" s="17">
        <f t="shared" si="37"/>
        <v>0</v>
      </c>
      <c r="DM78" s="7"/>
      <c r="DN78" s="19" t="str">
        <f t="shared" si="38"/>
        <v/>
      </c>
      <c r="DO78" s="19" t="str">
        <f t="shared" si="39"/>
        <v/>
      </c>
      <c r="DP78" s="19" t="str">
        <f t="shared" si="40"/>
        <v/>
      </c>
      <c r="DQ78" s="19" t="str">
        <f t="shared" si="41"/>
        <v/>
      </c>
      <c r="DR78" s="19" t="str">
        <f t="shared" si="42"/>
        <v/>
      </c>
      <c r="DS78" s="19" t="str">
        <f t="shared" si="43"/>
        <v/>
      </c>
    </row>
    <row r="79" spans="1:123" x14ac:dyDescent="0.3">
      <c r="A79" s="6"/>
      <c r="B79" s="6"/>
      <c r="C79" s="6"/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5">
        <f t="shared" si="44"/>
        <v>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5">
        <f t="shared" si="45"/>
        <v>0</v>
      </c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5">
        <f t="shared" si="46"/>
        <v>0</v>
      </c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5">
        <f t="shared" si="47"/>
        <v>0</v>
      </c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>
        <f t="shared" si="48"/>
        <v>0</v>
      </c>
      <c r="DG79" s="16">
        <f t="shared" si="32"/>
        <v>0</v>
      </c>
      <c r="DH79" s="17">
        <f t="shared" si="33"/>
        <v>0</v>
      </c>
      <c r="DI79" s="17">
        <f t="shared" si="34"/>
        <v>0</v>
      </c>
      <c r="DJ79" s="17">
        <f t="shared" si="35"/>
        <v>0</v>
      </c>
      <c r="DK79" s="17">
        <f t="shared" si="36"/>
        <v>0</v>
      </c>
      <c r="DL79" s="17">
        <f t="shared" si="37"/>
        <v>0</v>
      </c>
      <c r="DM79" s="7"/>
      <c r="DN79" s="19" t="str">
        <f t="shared" si="38"/>
        <v/>
      </c>
      <c r="DO79" s="19" t="str">
        <f t="shared" si="39"/>
        <v/>
      </c>
      <c r="DP79" s="19" t="str">
        <f t="shared" si="40"/>
        <v/>
      </c>
      <c r="DQ79" s="19" t="str">
        <f t="shared" si="41"/>
        <v/>
      </c>
      <c r="DR79" s="19" t="str">
        <f t="shared" si="42"/>
        <v/>
      </c>
      <c r="DS79" s="19" t="str">
        <f t="shared" si="43"/>
        <v/>
      </c>
    </row>
    <row r="80" spans="1:123" x14ac:dyDescent="0.3">
      <c r="A80" s="6"/>
      <c r="B80" s="6"/>
      <c r="C80" s="6"/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5">
        <f t="shared" si="44"/>
        <v>0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5">
        <f t="shared" si="45"/>
        <v>0</v>
      </c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5">
        <f t="shared" si="46"/>
        <v>0</v>
      </c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5">
        <f t="shared" si="47"/>
        <v>0</v>
      </c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>
        <f t="shared" si="48"/>
        <v>0</v>
      </c>
      <c r="DG80" s="16">
        <f t="shared" si="32"/>
        <v>0</v>
      </c>
      <c r="DH80" s="17">
        <f t="shared" si="33"/>
        <v>0</v>
      </c>
      <c r="DI80" s="17">
        <f t="shared" si="34"/>
        <v>0</v>
      </c>
      <c r="DJ80" s="17">
        <f t="shared" si="35"/>
        <v>0</v>
      </c>
      <c r="DK80" s="17">
        <f t="shared" si="36"/>
        <v>0</v>
      </c>
      <c r="DL80" s="17">
        <f t="shared" si="37"/>
        <v>0</v>
      </c>
      <c r="DM80" s="7"/>
      <c r="DN80" s="19" t="str">
        <f t="shared" si="38"/>
        <v/>
      </c>
      <c r="DO80" s="19" t="str">
        <f t="shared" si="39"/>
        <v/>
      </c>
      <c r="DP80" s="19" t="str">
        <f t="shared" si="40"/>
        <v/>
      </c>
      <c r="DQ80" s="19" t="str">
        <f t="shared" si="41"/>
        <v/>
      </c>
      <c r="DR80" s="19" t="str">
        <f t="shared" si="42"/>
        <v/>
      </c>
      <c r="DS80" s="19" t="str">
        <f t="shared" si="43"/>
        <v/>
      </c>
    </row>
    <row r="81" spans="1:123" x14ac:dyDescent="0.3">
      <c r="A81" s="6"/>
      <c r="B81" s="6"/>
      <c r="C81" s="6"/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5">
        <f t="shared" si="44"/>
        <v>0</v>
      </c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5">
        <f t="shared" si="45"/>
        <v>0</v>
      </c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5">
        <f t="shared" si="46"/>
        <v>0</v>
      </c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5">
        <f t="shared" si="47"/>
        <v>0</v>
      </c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>
        <f t="shared" si="48"/>
        <v>0</v>
      </c>
      <c r="DG81" s="16">
        <f t="shared" si="32"/>
        <v>0</v>
      </c>
      <c r="DH81" s="17">
        <f t="shared" si="33"/>
        <v>0</v>
      </c>
      <c r="DI81" s="17">
        <f t="shared" si="34"/>
        <v>0</v>
      </c>
      <c r="DJ81" s="17">
        <f t="shared" si="35"/>
        <v>0</v>
      </c>
      <c r="DK81" s="17">
        <f t="shared" si="36"/>
        <v>0</v>
      </c>
      <c r="DL81" s="17">
        <f t="shared" si="37"/>
        <v>0</v>
      </c>
      <c r="DM81" s="7"/>
      <c r="DN81" s="19" t="str">
        <f t="shared" si="38"/>
        <v/>
      </c>
      <c r="DO81" s="19" t="str">
        <f t="shared" si="39"/>
        <v/>
      </c>
      <c r="DP81" s="19" t="str">
        <f t="shared" si="40"/>
        <v/>
      </c>
      <c r="DQ81" s="19" t="str">
        <f t="shared" si="41"/>
        <v/>
      </c>
      <c r="DR81" s="19" t="str">
        <f t="shared" si="42"/>
        <v/>
      </c>
      <c r="DS81" s="19" t="str">
        <f t="shared" si="43"/>
        <v/>
      </c>
    </row>
    <row r="82" spans="1:123" x14ac:dyDescent="0.3">
      <c r="A82" s="6"/>
      <c r="B82" s="6"/>
      <c r="C82" s="6"/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5">
        <f t="shared" si="44"/>
        <v>0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5">
        <f t="shared" si="45"/>
        <v>0</v>
      </c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5">
        <f t="shared" si="46"/>
        <v>0</v>
      </c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5">
        <f t="shared" si="47"/>
        <v>0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>
        <f t="shared" si="48"/>
        <v>0</v>
      </c>
      <c r="DG82" s="16">
        <f t="shared" si="32"/>
        <v>0</v>
      </c>
      <c r="DH82" s="17">
        <f t="shared" si="33"/>
        <v>0</v>
      </c>
      <c r="DI82" s="17">
        <f t="shared" si="34"/>
        <v>0</v>
      </c>
      <c r="DJ82" s="17">
        <f t="shared" si="35"/>
        <v>0</v>
      </c>
      <c r="DK82" s="17">
        <f t="shared" si="36"/>
        <v>0</v>
      </c>
      <c r="DL82" s="17">
        <f t="shared" si="37"/>
        <v>0</v>
      </c>
      <c r="DM82" s="7"/>
      <c r="DN82" s="19" t="str">
        <f t="shared" si="38"/>
        <v/>
      </c>
      <c r="DO82" s="19" t="str">
        <f t="shared" si="39"/>
        <v/>
      </c>
      <c r="DP82" s="19" t="str">
        <f t="shared" si="40"/>
        <v/>
      </c>
      <c r="DQ82" s="19" t="str">
        <f t="shared" si="41"/>
        <v/>
      </c>
      <c r="DR82" s="19" t="str">
        <f t="shared" si="42"/>
        <v/>
      </c>
      <c r="DS82" s="19" t="str">
        <f t="shared" si="43"/>
        <v/>
      </c>
    </row>
    <row r="83" spans="1:123" x14ac:dyDescent="0.3">
      <c r="A83" s="6"/>
      <c r="B83" s="6"/>
      <c r="C83" s="6"/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5">
        <f t="shared" si="44"/>
        <v>0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5">
        <f t="shared" si="45"/>
        <v>0</v>
      </c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5">
        <f t="shared" si="46"/>
        <v>0</v>
      </c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5">
        <f t="shared" si="47"/>
        <v>0</v>
      </c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>
        <f t="shared" si="48"/>
        <v>0</v>
      </c>
      <c r="DG83" s="16">
        <f t="shared" si="32"/>
        <v>0</v>
      </c>
      <c r="DH83" s="17">
        <f t="shared" si="33"/>
        <v>0</v>
      </c>
      <c r="DI83" s="17">
        <f t="shared" si="34"/>
        <v>0</v>
      </c>
      <c r="DJ83" s="17">
        <f t="shared" si="35"/>
        <v>0</v>
      </c>
      <c r="DK83" s="17">
        <f t="shared" si="36"/>
        <v>0</v>
      </c>
      <c r="DL83" s="17">
        <f t="shared" si="37"/>
        <v>0</v>
      </c>
      <c r="DM83" s="7"/>
      <c r="DN83" s="19" t="str">
        <f t="shared" si="38"/>
        <v/>
      </c>
      <c r="DO83" s="19" t="str">
        <f t="shared" si="39"/>
        <v/>
      </c>
      <c r="DP83" s="19" t="str">
        <f t="shared" si="40"/>
        <v/>
      </c>
      <c r="DQ83" s="19" t="str">
        <f t="shared" si="41"/>
        <v/>
      </c>
      <c r="DR83" s="19" t="str">
        <f t="shared" si="42"/>
        <v/>
      </c>
      <c r="DS83" s="19" t="str">
        <f t="shared" si="43"/>
        <v/>
      </c>
    </row>
    <row r="84" spans="1:123" x14ac:dyDescent="0.3">
      <c r="A84" s="6"/>
      <c r="B84" s="6"/>
      <c r="C84" s="6"/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5">
        <f t="shared" si="44"/>
        <v>0</v>
      </c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5">
        <f t="shared" si="45"/>
        <v>0</v>
      </c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5">
        <f t="shared" si="46"/>
        <v>0</v>
      </c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5">
        <f t="shared" si="47"/>
        <v>0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>
        <f t="shared" si="48"/>
        <v>0</v>
      </c>
      <c r="DG84" s="16">
        <f t="shared" si="32"/>
        <v>0</v>
      </c>
      <c r="DH84" s="17">
        <f t="shared" si="33"/>
        <v>0</v>
      </c>
      <c r="DI84" s="17">
        <f t="shared" si="34"/>
        <v>0</v>
      </c>
      <c r="DJ84" s="17">
        <f t="shared" si="35"/>
        <v>0</v>
      </c>
      <c r="DK84" s="17">
        <f t="shared" si="36"/>
        <v>0</v>
      </c>
      <c r="DL84" s="17">
        <f t="shared" si="37"/>
        <v>0</v>
      </c>
      <c r="DM84" s="7"/>
      <c r="DN84" s="19" t="str">
        <f t="shared" si="38"/>
        <v/>
      </c>
      <c r="DO84" s="19" t="str">
        <f t="shared" si="39"/>
        <v/>
      </c>
      <c r="DP84" s="19" t="str">
        <f t="shared" si="40"/>
        <v/>
      </c>
      <c r="DQ84" s="19" t="str">
        <f t="shared" si="41"/>
        <v/>
      </c>
      <c r="DR84" s="19" t="str">
        <f t="shared" si="42"/>
        <v/>
      </c>
      <c r="DS84" s="19" t="str">
        <f t="shared" si="43"/>
        <v/>
      </c>
    </row>
    <row r="85" spans="1:123" x14ac:dyDescent="0.3">
      <c r="A85" s="6"/>
      <c r="B85" s="6"/>
      <c r="C85" s="6"/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5">
        <f t="shared" si="44"/>
        <v>0</v>
      </c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5">
        <f t="shared" si="45"/>
        <v>0</v>
      </c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5">
        <f t="shared" si="46"/>
        <v>0</v>
      </c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5">
        <f t="shared" si="47"/>
        <v>0</v>
      </c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>
        <f t="shared" si="48"/>
        <v>0</v>
      </c>
      <c r="DG85" s="16">
        <f t="shared" si="32"/>
        <v>0</v>
      </c>
      <c r="DH85" s="17">
        <f t="shared" si="33"/>
        <v>0</v>
      </c>
      <c r="DI85" s="17">
        <f t="shared" si="34"/>
        <v>0</v>
      </c>
      <c r="DJ85" s="17">
        <f t="shared" si="35"/>
        <v>0</v>
      </c>
      <c r="DK85" s="17">
        <f t="shared" si="36"/>
        <v>0</v>
      </c>
      <c r="DL85" s="17">
        <f t="shared" si="37"/>
        <v>0</v>
      </c>
      <c r="DM85" s="7"/>
      <c r="DN85" s="19" t="str">
        <f t="shared" si="38"/>
        <v/>
      </c>
      <c r="DO85" s="19" t="str">
        <f t="shared" si="39"/>
        <v/>
      </c>
      <c r="DP85" s="19" t="str">
        <f t="shared" si="40"/>
        <v/>
      </c>
      <c r="DQ85" s="19" t="str">
        <f t="shared" si="41"/>
        <v/>
      </c>
      <c r="DR85" s="19" t="str">
        <f t="shared" si="42"/>
        <v/>
      </c>
      <c r="DS85" s="19" t="str">
        <f t="shared" si="43"/>
        <v/>
      </c>
    </row>
    <row r="86" spans="1:123" x14ac:dyDescent="0.3">
      <c r="A86" s="6"/>
      <c r="B86" s="6"/>
      <c r="C86" s="6"/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5">
        <f t="shared" si="44"/>
        <v>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5">
        <f t="shared" si="45"/>
        <v>0</v>
      </c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5">
        <f t="shared" si="46"/>
        <v>0</v>
      </c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5">
        <f t="shared" si="47"/>
        <v>0</v>
      </c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>
        <f t="shared" si="48"/>
        <v>0</v>
      </c>
      <c r="DG86" s="16">
        <f t="shared" si="32"/>
        <v>0</v>
      </c>
      <c r="DH86" s="17">
        <f t="shared" si="33"/>
        <v>0</v>
      </c>
      <c r="DI86" s="17">
        <f t="shared" si="34"/>
        <v>0</v>
      </c>
      <c r="DJ86" s="17">
        <f t="shared" si="35"/>
        <v>0</v>
      </c>
      <c r="DK86" s="17">
        <f t="shared" si="36"/>
        <v>0</v>
      </c>
      <c r="DL86" s="17">
        <f t="shared" si="37"/>
        <v>0</v>
      </c>
      <c r="DM86" s="7"/>
      <c r="DN86" s="19" t="str">
        <f t="shared" si="38"/>
        <v/>
      </c>
      <c r="DO86" s="19" t="str">
        <f t="shared" si="39"/>
        <v/>
      </c>
      <c r="DP86" s="19" t="str">
        <f t="shared" si="40"/>
        <v/>
      </c>
      <c r="DQ86" s="19" t="str">
        <f t="shared" si="41"/>
        <v/>
      </c>
      <c r="DR86" s="19" t="str">
        <f t="shared" si="42"/>
        <v/>
      </c>
      <c r="DS86" s="19" t="str">
        <f t="shared" si="43"/>
        <v/>
      </c>
    </row>
    <row r="87" spans="1:123" x14ac:dyDescent="0.3">
      <c r="A87" s="6"/>
      <c r="B87" s="6"/>
      <c r="C87" s="6"/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5">
        <f t="shared" si="44"/>
        <v>0</v>
      </c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5">
        <f t="shared" si="45"/>
        <v>0</v>
      </c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5">
        <f t="shared" si="46"/>
        <v>0</v>
      </c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5">
        <f t="shared" si="47"/>
        <v>0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>
        <f t="shared" si="48"/>
        <v>0</v>
      </c>
      <c r="DG87" s="16">
        <f t="shared" si="32"/>
        <v>0</v>
      </c>
      <c r="DH87" s="17">
        <f t="shared" si="33"/>
        <v>0</v>
      </c>
      <c r="DI87" s="17">
        <f t="shared" si="34"/>
        <v>0</v>
      </c>
      <c r="DJ87" s="17">
        <f t="shared" si="35"/>
        <v>0</v>
      </c>
      <c r="DK87" s="17">
        <f t="shared" si="36"/>
        <v>0</v>
      </c>
      <c r="DL87" s="17">
        <f t="shared" si="37"/>
        <v>0</v>
      </c>
      <c r="DM87" s="7"/>
      <c r="DN87" s="19" t="str">
        <f t="shared" si="38"/>
        <v/>
      </c>
      <c r="DO87" s="19" t="str">
        <f t="shared" si="39"/>
        <v/>
      </c>
      <c r="DP87" s="19" t="str">
        <f t="shared" si="40"/>
        <v/>
      </c>
      <c r="DQ87" s="19" t="str">
        <f t="shared" si="41"/>
        <v/>
      </c>
      <c r="DR87" s="19" t="str">
        <f t="shared" si="42"/>
        <v/>
      </c>
      <c r="DS87" s="19" t="str">
        <f t="shared" si="43"/>
        <v/>
      </c>
    </row>
    <row r="88" spans="1:123" x14ac:dyDescent="0.3">
      <c r="A88" s="6"/>
      <c r="B88" s="6"/>
      <c r="C88" s="6"/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5">
        <f t="shared" si="44"/>
        <v>0</v>
      </c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5">
        <f t="shared" si="45"/>
        <v>0</v>
      </c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5">
        <f t="shared" si="46"/>
        <v>0</v>
      </c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5">
        <f t="shared" si="47"/>
        <v>0</v>
      </c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>
        <f t="shared" si="48"/>
        <v>0</v>
      </c>
      <c r="DG88" s="16">
        <f t="shared" si="32"/>
        <v>0</v>
      </c>
      <c r="DH88" s="17">
        <f t="shared" si="33"/>
        <v>0</v>
      </c>
      <c r="DI88" s="17">
        <f t="shared" si="34"/>
        <v>0</v>
      </c>
      <c r="DJ88" s="17">
        <f t="shared" si="35"/>
        <v>0</v>
      </c>
      <c r="DK88" s="17">
        <f t="shared" si="36"/>
        <v>0</v>
      </c>
      <c r="DL88" s="17">
        <f t="shared" si="37"/>
        <v>0</v>
      </c>
      <c r="DM88" s="7"/>
      <c r="DN88" s="19" t="str">
        <f t="shared" si="38"/>
        <v/>
      </c>
      <c r="DO88" s="19" t="str">
        <f t="shared" si="39"/>
        <v/>
      </c>
      <c r="DP88" s="19" t="str">
        <f t="shared" si="40"/>
        <v/>
      </c>
      <c r="DQ88" s="19" t="str">
        <f t="shared" si="41"/>
        <v/>
      </c>
      <c r="DR88" s="19" t="str">
        <f t="shared" si="42"/>
        <v/>
      </c>
      <c r="DS88" s="19" t="str">
        <f t="shared" si="43"/>
        <v/>
      </c>
    </row>
    <row r="89" spans="1:123" x14ac:dyDescent="0.3">
      <c r="A89" s="6"/>
      <c r="B89" s="6"/>
      <c r="C89" s="6"/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5">
        <f t="shared" si="44"/>
        <v>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5">
        <f t="shared" si="45"/>
        <v>0</v>
      </c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5">
        <f t="shared" si="46"/>
        <v>0</v>
      </c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5">
        <f t="shared" si="47"/>
        <v>0</v>
      </c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>
        <f t="shared" si="48"/>
        <v>0</v>
      </c>
      <c r="DG89" s="16">
        <f t="shared" si="32"/>
        <v>0</v>
      </c>
      <c r="DH89" s="17">
        <f t="shared" si="33"/>
        <v>0</v>
      </c>
      <c r="DI89" s="17">
        <f t="shared" si="34"/>
        <v>0</v>
      </c>
      <c r="DJ89" s="17">
        <f t="shared" si="35"/>
        <v>0</v>
      </c>
      <c r="DK89" s="17">
        <f t="shared" si="36"/>
        <v>0</v>
      </c>
      <c r="DL89" s="17">
        <f t="shared" si="37"/>
        <v>0</v>
      </c>
      <c r="DM89" s="7"/>
      <c r="DN89" s="19" t="str">
        <f t="shared" si="38"/>
        <v/>
      </c>
      <c r="DO89" s="19" t="str">
        <f t="shared" si="39"/>
        <v/>
      </c>
      <c r="DP89" s="19" t="str">
        <f t="shared" si="40"/>
        <v/>
      </c>
      <c r="DQ89" s="19" t="str">
        <f t="shared" si="41"/>
        <v/>
      </c>
      <c r="DR89" s="19" t="str">
        <f t="shared" si="42"/>
        <v/>
      </c>
      <c r="DS89" s="19" t="str">
        <f t="shared" si="43"/>
        <v/>
      </c>
    </row>
    <row r="90" spans="1:123" x14ac:dyDescent="0.3">
      <c r="A90" s="6"/>
      <c r="B90" s="6"/>
      <c r="C90" s="6"/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5">
        <f t="shared" si="44"/>
        <v>0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5">
        <f t="shared" si="45"/>
        <v>0</v>
      </c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5">
        <f t="shared" si="46"/>
        <v>0</v>
      </c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5">
        <f t="shared" si="47"/>
        <v>0</v>
      </c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>
        <f t="shared" si="48"/>
        <v>0</v>
      </c>
      <c r="DG90" s="16">
        <f t="shared" si="32"/>
        <v>0</v>
      </c>
      <c r="DH90" s="17">
        <f t="shared" si="33"/>
        <v>0</v>
      </c>
      <c r="DI90" s="17">
        <f t="shared" si="34"/>
        <v>0</v>
      </c>
      <c r="DJ90" s="17">
        <f t="shared" si="35"/>
        <v>0</v>
      </c>
      <c r="DK90" s="17">
        <f t="shared" si="36"/>
        <v>0</v>
      </c>
      <c r="DL90" s="17">
        <f t="shared" si="37"/>
        <v>0</v>
      </c>
      <c r="DM90" s="7"/>
      <c r="DN90" s="19" t="str">
        <f t="shared" si="38"/>
        <v/>
      </c>
      <c r="DO90" s="19" t="str">
        <f t="shared" si="39"/>
        <v/>
      </c>
      <c r="DP90" s="19" t="str">
        <f t="shared" si="40"/>
        <v/>
      </c>
      <c r="DQ90" s="19" t="str">
        <f t="shared" si="41"/>
        <v/>
      </c>
      <c r="DR90" s="19" t="str">
        <f t="shared" si="42"/>
        <v/>
      </c>
      <c r="DS90" s="19" t="str">
        <f t="shared" si="43"/>
        <v/>
      </c>
    </row>
    <row r="91" spans="1:123" x14ac:dyDescent="0.3">
      <c r="A91" s="6"/>
      <c r="B91" s="6"/>
      <c r="C91" s="6"/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5">
        <f t="shared" si="44"/>
        <v>0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5">
        <f t="shared" si="45"/>
        <v>0</v>
      </c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5">
        <f t="shared" si="46"/>
        <v>0</v>
      </c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5">
        <f t="shared" si="47"/>
        <v>0</v>
      </c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>
        <f t="shared" si="48"/>
        <v>0</v>
      </c>
      <c r="DG91" s="16">
        <f t="shared" si="32"/>
        <v>0</v>
      </c>
      <c r="DH91" s="17">
        <f t="shared" si="33"/>
        <v>0</v>
      </c>
      <c r="DI91" s="17">
        <f t="shared" si="34"/>
        <v>0</v>
      </c>
      <c r="DJ91" s="17">
        <f t="shared" si="35"/>
        <v>0</v>
      </c>
      <c r="DK91" s="17">
        <f t="shared" si="36"/>
        <v>0</v>
      </c>
      <c r="DL91" s="17">
        <f t="shared" si="37"/>
        <v>0</v>
      </c>
      <c r="DM91" s="7"/>
      <c r="DN91" s="19" t="str">
        <f t="shared" si="38"/>
        <v/>
      </c>
      <c r="DO91" s="19" t="str">
        <f t="shared" si="39"/>
        <v/>
      </c>
      <c r="DP91" s="19" t="str">
        <f t="shared" si="40"/>
        <v/>
      </c>
      <c r="DQ91" s="19" t="str">
        <f t="shared" si="41"/>
        <v/>
      </c>
      <c r="DR91" s="19" t="str">
        <f t="shared" si="42"/>
        <v/>
      </c>
      <c r="DS91" s="19" t="str">
        <f t="shared" si="43"/>
        <v/>
      </c>
    </row>
    <row r="92" spans="1:123" x14ac:dyDescent="0.3">
      <c r="A92" s="6"/>
      <c r="B92" s="6"/>
      <c r="C92" s="6"/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5">
        <f t="shared" si="44"/>
        <v>0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5">
        <f t="shared" si="45"/>
        <v>0</v>
      </c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5">
        <f t="shared" si="46"/>
        <v>0</v>
      </c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5">
        <f t="shared" si="47"/>
        <v>0</v>
      </c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>
        <f t="shared" si="48"/>
        <v>0</v>
      </c>
      <c r="DG92" s="16">
        <f t="shared" si="32"/>
        <v>0</v>
      </c>
      <c r="DH92" s="17">
        <f t="shared" si="33"/>
        <v>0</v>
      </c>
      <c r="DI92" s="17">
        <f t="shared" si="34"/>
        <v>0</v>
      </c>
      <c r="DJ92" s="17">
        <f t="shared" si="35"/>
        <v>0</v>
      </c>
      <c r="DK92" s="17">
        <f t="shared" si="36"/>
        <v>0</v>
      </c>
      <c r="DL92" s="17">
        <f t="shared" si="37"/>
        <v>0</v>
      </c>
      <c r="DM92" s="7"/>
      <c r="DN92" s="19" t="str">
        <f t="shared" si="38"/>
        <v/>
      </c>
      <c r="DO92" s="19" t="str">
        <f t="shared" si="39"/>
        <v/>
      </c>
      <c r="DP92" s="19" t="str">
        <f t="shared" si="40"/>
        <v/>
      </c>
      <c r="DQ92" s="19" t="str">
        <f t="shared" si="41"/>
        <v/>
      </c>
      <c r="DR92" s="19" t="str">
        <f t="shared" si="42"/>
        <v/>
      </c>
      <c r="DS92" s="19" t="str">
        <f t="shared" si="43"/>
        <v/>
      </c>
    </row>
    <row r="93" spans="1:123" x14ac:dyDescent="0.3">
      <c r="A93" s="6"/>
      <c r="B93" s="6"/>
      <c r="C93" s="6"/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5">
        <f t="shared" si="44"/>
        <v>0</v>
      </c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5">
        <f t="shared" si="45"/>
        <v>0</v>
      </c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5">
        <f t="shared" si="46"/>
        <v>0</v>
      </c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5">
        <f t="shared" si="47"/>
        <v>0</v>
      </c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>
        <f t="shared" si="48"/>
        <v>0</v>
      </c>
      <c r="DG93" s="16">
        <f t="shared" si="32"/>
        <v>0</v>
      </c>
      <c r="DH93" s="17">
        <f t="shared" si="33"/>
        <v>0</v>
      </c>
      <c r="DI93" s="17">
        <f t="shared" si="34"/>
        <v>0</v>
      </c>
      <c r="DJ93" s="17">
        <f t="shared" si="35"/>
        <v>0</v>
      </c>
      <c r="DK93" s="17">
        <f t="shared" si="36"/>
        <v>0</v>
      </c>
      <c r="DL93" s="17">
        <f t="shared" si="37"/>
        <v>0</v>
      </c>
      <c r="DM93" s="7"/>
      <c r="DN93" s="19" t="str">
        <f t="shared" si="38"/>
        <v/>
      </c>
      <c r="DO93" s="19" t="str">
        <f t="shared" si="39"/>
        <v/>
      </c>
      <c r="DP93" s="19" t="str">
        <f t="shared" si="40"/>
        <v/>
      </c>
      <c r="DQ93" s="19" t="str">
        <f t="shared" si="41"/>
        <v/>
      </c>
      <c r="DR93" s="19" t="str">
        <f t="shared" si="42"/>
        <v/>
      </c>
      <c r="DS93" s="19" t="str">
        <f t="shared" si="43"/>
        <v/>
      </c>
    </row>
    <row r="94" spans="1:123" x14ac:dyDescent="0.3">
      <c r="A94" s="6"/>
      <c r="B94" s="6"/>
      <c r="C94" s="6"/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5">
        <f t="shared" si="44"/>
        <v>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5">
        <f t="shared" si="45"/>
        <v>0</v>
      </c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5">
        <f t="shared" si="46"/>
        <v>0</v>
      </c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5">
        <f t="shared" si="47"/>
        <v>0</v>
      </c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>
        <f t="shared" si="48"/>
        <v>0</v>
      </c>
      <c r="DG94" s="16">
        <f t="shared" si="32"/>
        <v>0</v>
      </c>
      <c r="DH94" s="17">
        <f t="shared" si="33"/>
        <v>0</v>
      </c>
      <c r="DI94" s="17">
        <f t="shared" si="34"/>
        <v>0</v>
      </c>
      <c r="DJ94" s="17">
        <f t="shared" si="35"/>
        <v>0</v>
      </c>
      <c r="DK94" s="17">
        <f t="shared" si="36"/>
        <v>0</v>
      </c>
      <c r="DL94" s="17">
        <f t="shared" si="37"/>
        <v>0</v>
      </c>
      <c r="DM94" s="7"/>
      <c r="DN94" s="19" t="str">
        <f t="shared" si="38"/>
        <v/>
      </c>
      <c r="DO94" s="19" t="str">
        <f t="shared" si="39"/>
        <v/>
      </c>
      <c r="DP94" s="19" t="str">
        <f t="shared" si="40"/>
        <v/>
      </c>
      <c r="DQ94" s="19" t="str">
        <f t="shared" si="41"/>
        <v/>
      </c>
      <c r="DR94" s="19" t="str">
        <f t="shared" si="42"/>
        <v/>
      </c>
      <c r="DS94" s="19" t="str">
        <f t="shared" si="43"/>
        <v/>
      </c>
    </row>
    <row r="95" spans="1:123" x14ac:dyDescent="0.3">
      <c r="A95" s="6"/>
      <c r="B95" s="6"/>
      <c r="C95" s="6"/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5">
        <f t="shared" si="44"/>
        <v>0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5">
        <f t="shared" si="45"/>
        <v>0</v>
      </c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5">
        <f t="shared" si="46"/>
        <v>0</v>
      </c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5">
        <f t="shared" si="47"/>
        <v>0</v>
      </c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>
        <f t="shared" si="48"/>
        <v>0</v>
      </c>
      <c r="DG95" s="16">
        <f t="shared" si="32"/>
        <v>0</v>
      </c>
      <c r="DH95" s="17">
        <f t="shared" si="33"/>
        <v>0</v>
      </c>
      <c r="DI95" s="17">
        <f t="shared" si="34"/>
        <v>0</v>
      </c>
      <c r="DJ95" s="17">
        <f t="shared" si="35"/>
        <v>0</v>
      </c>
      <c r="DK95" s="17">
        <f t="shared" si="36"/>
        <v>0</v>
      </c>
      <c r="DL95" s="17">
        <f t="shared" si="37"/>
        <v>0</v>
      </c>
      <c r="DM95" s="7"/>
      <c r="DN95" s="19" t="str">
        <f t="shared" si="38"/>
        <v/>
      </c>
      <c r="DO95" s="19" t="str">
        <f t="shared" si="39"/>
        <v/>
      </c>
      <c r="DP95" s="19" t="str">
        <f t="shared" si="40"/>
        <v/>
      </c>
      <c r="DQ95" s="19" t="str">
        <f t="shared" si="41"/>
        <v/>
      </c>
      <c r="DR95" s="19" t="str">
        <f t="shared" si="42"/>
        <v/>
      </c>
      <c r="DS95" s="19" t="str">
        <f t="shared" si="43"/>
        <v/>
      </c>
    </row>
    <row r="96" spans="1:123" x14ac:dyDescent="0.3">
      <c r="A96" s="6"/>
      <c r="B96" s="6"/>
      <c r="C96" s="6"/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5">
        <f t="shared" si="44"/>
        <v>0</v>
      </c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5">
        <f t="shared" si="45"/>
        <v>0</v>
      </c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5">
        <f t="shared" si="46"/>
        <v>0</v>
      </c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5">
        <f t="shared" si="47"/>
        <v>0</v>
      </c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>
        <f t="shared" si="48"/>
        <v>0</v>
      </c>
      <c r="DG96" s="16">
        <f t="shared" si="32"/>
        <v>0</v>
      </c>
      <c r="DH96" s="17">
        <f t="shared" si="33"/>
        <v>0</v>
      </c>
      <c r="DI96" s="17">
        <f t="shared" si="34"/>
        <v>0</v>
      </c>
      <c r="DJ96" s="17">
        <f t="shared" si="35"/>
        <v>0</v>
      </c>
      <c r="DK96" s="17">
        <f t="shared" si="36"/>
        <v>0</v>
      </c>
      <c r="DL96" s="17">
        <f t="shared" si="37"/>
        <v>0</v>
      </c>
      <c r="DM96" s="7"/>
      <c r="DN96" s="19" t="str">
        <f t="shared" si="38"/>
        <v/>
      </c>
      <c r="DO96" s="19" t="str">
        <f t="shared" si="39"/>
        <v/>
      </c>
      <c r="DP96" s="19" t="str">
        <f t="shared" si="40"/>
        <v/>
      </c>
      <c r="DQ96" s="19" t="str">
        <f t="shared" si="41"/>
        <v/>
      </c>
      <c r="DR96" s="19" t="str">
        <f t="shared" si="42"/>
        <v/>
      </c>
      <c r="DS96" s="19" t="str">
        <f t="shared" si="43"/>
        <v/>
      </c>
    </row>
    <row r="97" spans="1:123" x14ac:dyDescent="0.3">
      <c r="A97" s="6"/>
      <c r="B97" s="6"/>
      <c r="C97" s="6"/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5">
        <f t="shared" si="44"/>
        <v>0</v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5">
        <f t="shared" si="45"/>
        <v>0</v>
      </c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5">
        <f t="shared" si="46"/>
        <v>0</v>
      </c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5">
        <f t="shared" si="47"/>
        <v>0</v>
      </c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>
        <f t="shared" si="48"/>
        <v>0</v>
      </c>
      <c r="DG97" s="16">
        <f t="shared" si="32"/>
        <v>0</v>
      </c>
      <c r="DH97" s="17">
        <f t="shared" si="33"/>
        <v>0</v>
      </c>
      <c r="DI97" s="17">
        <f t="shared" si="34"/>
        <v>0</v>
      </c>
      <c r="DJ97" s="17">
        <f t="shared" si="35"/>
        <v>0</v>
      </c>
      <c r="DK97" s="17">
        <f t="shared" si="36"/>
        <v>0</v>
      </c>
      <c r="DL97" s="17">
        <f t="shared" si="37"/>
        <v>0</v>
      </c>
      <c r="DM97" s="7"/>
      <c r="DN97" s="19" t="str">
        <f t="shared" si="38"/>
        <v/>
      </c>
      <c r="DO97" s="19" t="str">
        <f t="shared" si="39"/>
        <v/>
      </c>
      <c r="DP97" s="19" t="str">
        <f t="shared" si="40"/>
        <v/>
      </c>
      <c r="DQ97" s="19" t="str">
        <f t="shared" si="41"/>
        <v/>
      </c>
      <c r="DR97" s="19" t="str">
        <f t="shared" si="42"/>
        <v/>
      </c>
      <c r="DS97" s="19" t="str">
        <f t="shared" si="43"/>
        <v/>
      </c>
    </row>
    <row r="98" spans="1:123" x14ac:dyDescent="0.3">
      <c r="A98" s="6"/>
      <c r="B98" s="6"/>
      <c r="C98" s="6"/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5">
        <f t="shared" si="44"/>
        <v>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5">
        <f t="shared" si="45"/>
        <v>0</v>
      </c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5">
        <f t="shared" si="46"/>
        <v>0</v>
      </c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5">
        <f t="shared" si="47"/>
        <v>0</v>
      </c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>
        <f t="shared" si="48"/>
        <v>0</v>
      </c>
      <c r="DG98" s="16">
        <f t="shared" si="32"/>
        <v>0</v>
      </c>
      <c r="DH98" s="17">
        <f t="shared" si="33"/>
        <v>0</v>
      </c>
      <c r="DI98" s="17">
        <f t="shared" si="34"/>
        <v>0</v>
      </c>
      <c r="DJ98" s="17">
        <f t="shared" si="35"/>
        <v>0</v>
      </c>
      <c r="DK98" s="17">
        <f t="shared" si="36"/>
        <v>0</v>
      </c>
      <c r="DL98" s="17">
        <f t="shared" si="37"/>
        <v>0</v>
      </c>
      <c r="DM98" s="7"/>
      <c r="DN98" s="19" t="str">
        <f t="shared" si="38"/>
        <v/>
      </c>
      <c r="DO98" s="19" t="str">
        <f t="shared" si="39"/>
        <v/>
      </c>
      <c r="DP98" s="19" t="str">
        <f t="shared" si="40"/>
        <v/>
      </c>
      <c r="DQ98" s="19" t="str">
        <f t="shared" si="41"/>
        <v/>
      </c>
      <c r="DR98" s="19" t="str">
        <f t="shared" si="42"/>
        <v/>
      </c>
      <c r="DS98" s="19" t="str">
        <f t="shared" si="43"/>
        <v/>
      </c>
    </row>
    <row r="99" spans="1:123" x14ac:dyDescent="0.3">
      <c r="A99" s="6"/>
      <c r="B99" s="6"/>
      <c r="C99" s="6"/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5">
        <f t="shared" si="44"/>
        <v>0</v>
      </c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5">
        <f t="shared" si="45"/>
        <v>0</v>
      </c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5">
        <f t="shared" si="46"/>
        <v>0</v>
      </c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5">
        <f t="shared" si="47"/>
        <v>0</v>
      </c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>
        <f t="shared" si="48"/>
        <v>0</v>
      </c>
      <c r="DG99" s="16">
        <f t="shared" si="32"/>
        <v>0</v>
      </c>
      <c r="DH99" s="17">
        <f t="shared" si="33"/>
        <v>0</v>
      </c>
      <c r="DI99" s="17">
        <f t="shared" si="34"/>
        <v>0</v>
      </c>
      <c r="DJ99" s="17">
        <f t="shared" si="35"/>
        <v>0</v>
      </c>
      <c r="DK99" s="17">
        <f t="shared" si="36"/>
        <v>0</v>
      </c>
      <c r="DL99" s="17">
        <f t="shared" si="37"/>
        <v>0</v>
      </c>
      <c r="DM99" s="7"/>
      <c r="DN99" s="19" t="str">
        <f t="shared" si="38"/>
        <v/>
      </c>
      <c r="DO99" s="19" t="str">
        <f t="shared" si="39"/>
        <v/>
      </c>
      <c r="DP99" s="19" t="str">
        <f t="shared" si="40"/>
        <v/>
      </c>
      <c r="DQ99" s="19" t="str">
        <f t="shared" si="41"/>
        <v/>
      </c>
      <c r="DR99" s="19" t="str">
        <f t="shared" si="42"/>
        <v/>
      </c>
      <c r="DS99" s="19" t="str">
        <f t="shared" si="43"/>
        <v/>
      </c>
    </row>
    <row r="100" spans="1:123" x14ac:dyDescent="0.3">
      <c r="A100" s="6"/>
      <c r="B100" s="6"/>
      <c r="C100" s="6"/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5">
        <f t="shared" si="44"/>
        <v>0</v>
      </c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5">
        <f t="shared" si="45"/>
        <v>0</v>
      </c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5">
        <f t="shared" si="46"/>
        <v>0</v>
      </c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5">
        <f t="shared" si="47"/>
        <v>0</v>
      </c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>
        <f t="shared" si="48"/>
        <v>0</v>
      </c>
      <c r="DG100" s="16">
        <f t="shared" si="32"/>
        <v>0</v>
      </c>
      <c r="DH100" s="17">
        <f t="shared" si="33"/>
        <v>0</v>
      </c>
      <c r="DI100" s="17">
        <f t="shared" si="34"/>
        <v>0</v>
      </c>
      <c r="DJ100" s="17">
        <f t="shared" si="35"/>
        <v>0</v>
      </c>
      <c r="DK100" s="17">
        <f t="shared" si="36"/>
        <v>0</v>
      </c>
      <c r="DL100" s="17">
        <f t="shared" si="37"/>
        <v>0</v>
      </c>
      <c r="DM100" s="7"/>
      <c r="DN100" s="19" t="str">
        <f t="shared" si="38"/>
        <v/>
      </c>
      <c r="DO100" s="19" t="str">
        <f t="shared" si="39"/>
        <v/>
      </c>
      <c r="DP100" s="19" t="str">
        <f t="shared" si="40"/>
        <v/>
      </c>
      <c r="DQ100" s="19" t="str">
        <f t="shared" si="41"/>
        <v/>
      </c>
      <c r="DR100" s="19" t="str">
        <f t="shared" si="42"/>
        <v/>
      </c>
      <c r="DS100" s="19" t="str">
        <f t="shared" si="43"/>
        <v/>
      </c>
    </row>
    <row r="101" spans="1:123" x14ac:dyDescent="0.3">
      <c r="A101" s="6"/>
      <c r="B101" s="6"/>
      <c r="C101" s="6"/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5">
        <f t="shared" si="44"/>
        <v>0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5">
        <f t="shared" si="45"/>
        <v>0</v>
      </c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5">
        <f t="shared" si="46"/>
        <v>0</v>
      </c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5">
        <f t="shared" si="47"/>
        <v>0</v>
      </c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>
        <f t="shared" si="48"/>
        <v>0</v>
      </c>
      <c r="DG101" s="16">
        <f t="shared" si="32"/>
        <v>0</v>
      </c>
      <c r="DH101" s="17">
        <f t="shared" si="33"/>
        <v>0</v>
      </c>
      <c r="DI101" s="17">
        <f t="shared" si="34"/>
        <v>0</v>
      </c>
      <c r="DJ101" s="17">
        <f t="shared" si="35"/>
        <v>0</v>
      </c>
      <c r="DK101" s="17">
        <f t="shared" si="36"/>
        <v>0</v>
      </c>
      <c r="DL101" s="17">
        <f t="shared" si="37"/>
        <v>0</v>
      </c>
      <c r="DM101" s="7"/>
      <c r="DN101" s="19" t="str">
        <f t="shared" si="38"/>
        <v/>
      </c>
      <c r="DO101" s="19" t="str">
        <f t="shared" si="39"/>
        <v/>
      </c>
      <c r="DP101" s="19" t="str">
        <f t="shared" si="40"/>
        <v/>
      </c>
      <c r="DQ101" s="19" t="str">
        <f t="shared" si="41"/>
        <v/>
      </c>
      <c r="DR101" s="19" t="str">
        <f t="shared" si="42"/>
        <v/>
      </c>
      <c r="DS101" s="19" t="str">
        <f t="shared" si="43"/>
        <v/>
      </c>
    </row>
    <row r="102" spans="1:123" x14ac:dyDescent="0.3">
      <c r="A102" s="6"/>
      <c r="B102" s="6"/>
      <c r="C102" s="6"/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5">
        <f t="shared" si="44"/>
        <v>0</v>
      </c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5">
        <f t="shared" si="45"/>
        <v>0</v>
      </c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5">
        <f t="shared" si="46"/>
        <v>0</v>
      </c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5">
        <f t="shared" si="47"/>
        <v>0</v>
      </c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>
        <f t="shared" si="48"/>
        <v>0</v>
      </c>
      <c r="DG102" s="16">
        <f t="shared" si="32"/>
        <v>0</v>
      </c>
      <c r="DH102" s="17">
        <f t="shared" si="33"/>
        <v>0</v>
      </c>
      <c r="DI102" s="17">
        <f t="shared" si="34"/>
        <v>0</v>
      </c>
      <c r="DJ102" s="17">
        <f t="shared" si="35"/>
        <v>0</v>
      </c>
      <c r="DK102" s="17">
        <f t="shared" si="36"/>
        <v>0</v>
      </c>
      <c r="DL102" s="17">
        <f t="shared" si="37"/>
        <v>0</v>
      </c>
      <c r="DM102" s="7"/>
      <c r="DN102" s="19" t="str">
        <f t="shared" si="38"/>
        <v/>
      </c>
      <c r="DO102" s="19" t="str">
        <f t="shared" si="39"/>
        <v/>
      </c>
      <c r="DP102" s="19" t="str">
        <f t="shared" si="40"/>
        <v/>
      </c>
      <c r="DQ102" s="19" t="str">
        <f t="shared" si="41"/>
        <v/>
      </c>
      <c r="DR102" s="19" t="str">
        <f t="shared" si="42"/>
        <v/>
      </c>
      <c r="DS102" s="19" t="str">
        <f t="shared" si="43"/>
        <v/>
      </c>
    </row>
    <row r="103" spans="1:123" x14ac:dyDescent="0.3">
      <c r="A103" s="6"/>
      <c r="B103" s="6"/>
      <c r="C103" s="6"/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5">
        <f t="shared" si="44"/>
        <v>0</v>
      </c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5">
        <f t="shared" si="45"/>
        <v>0</v>
      </c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5">
        <f t="shared" si="46"/>
        <v>0</v>
      </c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5">
        <f t="shared" si="47"/>
        <v>0</v>
      </c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>
        <f t="shared" si="48"/>
        <v>0</v>
      </c>
      <c r="DG103" s="16">
        <f t="shared" si="32"/>
        <v>0</v>
      </c>
      <c r="DH103" s="17">
        <f t="shared" si="33"/>
        <v>0</v>
      </c>
      <c r="DI103" s="17">
        <f t="shared" si="34"/>
        <v>0</v>
      </c>
      <c r="DJ103" s="17">
        <f t="shared" si="35"/>
        <v>0</v>
      </c>
      <c r="DK103" s="17">
        <f t="shared" si="36"/>
        <v>0</v>
      </c>
      <c r="DL103" s="17">
        <f t="shared" si="37"/>
        <v>0</v>
      </c>
      <c r="DM103" s="7"/>
      <c r="DN103" s="19" t="str">
        <f t="shared" si="38"/>
        <v/>
      </c>
      <c r="DO103" s="19" t="str">
        <f t="shared" si="39"/>
        <v/>
      </c>
      <c r="DP103" s="19" t="str">
        <f t="shared" si="40"/>
        <v/>
      </c>
      <c r="DQ103" s="19" t="str">
        <f t="shared" si="41"/>
        <v/>
      </c>
      <c r="DR103" s="19" t="str">
        <f t="shared" si="42"/>
        <v/>
      </c>
      <c r="DS103" s="19" t="str">
        <f t="shared" si="43"/>
        <v/>
      </c>
    </row>
    <row r="104" spans="1:123" x14ac:dyDescent="0.3">
      <c r="A104" s="6"/>
      <c r="B104" s="6"/>
      <c r="C104" s="6"/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5">
        <f t="shared" si="44"/>
        <v>0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5">
        <f t="shared" si="45"/>
        <v>0</v>
      </c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5">
        <f t="shared" si="46"/>
        <v>0</v>
      </c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5">
        <f t="shared" si="47"/>
        <v>0</v>
      </c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>
        <f t="shared" si="48"/>
        <v>0</v>
      </c>
      <c r="DG104" s="16">
        <f t="shared" si="32"/>
        <v>0</v>
      </c>
      <c r="DH104" s="17">
        <f t="shared" si="33"/>
        <v>0</v>
      </c>
      <c r="DI104" s="17">
        <f t="shared" si="34"/>
        <v>0</v>
      </c>
      <c r="DJ104" s="17">
        <f t="shared" si="35"/>
        <v>0</v>
      </c>
      <c r="DK104" s="17">
        <f t="shared" si="36"/>
        <v>0</v>
      </c>
      <c r="DL104" s="17">
        <f t="shared" si="37"/>
        <v>0</v>
      </c>
      <c r="DM104" s="7"/>
      <c r="DN104" s="19" t="str">
        <f t="shared" si="38"/>
        <v/>
      </c>
      <c r="DO104" s="19" t="str">
        <f t="shared" si="39"/>
        <v/>
      </c>
      <c r="DP104" s="19" t="str">
        <f t="shared" si="40"/>
        <v/>
      </c>
      <c r="DQ104" s="19" t="str">
        <f t="shared" si="41"/>
        <v/>
      </c>
      <c r="DR104" s="19" t="str">
        <f t="shared" si="42"/>
        <v/>
      </c>
      <c r="DS104" s="19" t="str">
        <f t="shared" si="43"/>
        <v/>
      </c>
    </row>
    <row r="105" spans="1:123" x14ac:dyDescent="0.3">
      <c r="A105" s="6"/>
      <c r="B105" s="6"/>
      <c r="C105" s="6"/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5">
        <f t="shared" si="44"/>
        <v>0</v>
      </c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5">
        <f t="shared" si="45"/>
        <v>0</v>
      </c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5">
        <f t="shared" si="46"/>
        <v>0</v>
      </c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5">
        <f t="shared" si="47"/>
        <v>0</v>
      </c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>
        <f t="shared" si="48"/>
        <v>0</v>
      </c>
      <c r="DG105" s="16">
        <f t="shared" si="32"/>
        <v>0</v>
      </c>
      <c r="DH105" s="17">
        <f t="shared" si="33"/>
        <v>0</v>
      </c>
      <c r="DI105" s="17">
        <f t="shared" si="34"/>
        <v>0</v>
      </c>
      <c r="DJ105" s="17">
        <f t="shared" si="35"/>
        <v>0</v>
      </c>
      <c r="DK105" s="17">
        <f t="shared" si="36"/>
        <v>0</v>
      </c>
      <c r="DL105" s="17">
        <f t="shared" si="37"/>
        <v>0</v>
      </c>
      <c r="DM105" s="7"/>
      <c r="DN105" s="19" t="str">
        <f t="shared" si="38"/>
        <v/>
      </c>
      <c r="DO105" s="19" t="str">
        <f t="shared" si="39"/>
        <v/>
      </c>
      <c r="DP105" s="19" t="str">
        <f t="shared" si="40"/>
        <v/>
      </c>
      <c r="DQ105" s="19" t="str">
        <f t="shared" si="41"/>
        <v/>
      </c>
      <c r="DR105" s="19" t="str">
        <f t="shared" si="42"/>
        <v/>
      </c>
      <c r="DS105" s="19" t="str">
        <f t="shared" si="43"/>
        <v/>
      </c>
    </row>
    <row r="106" spans="1:123" x14ac:dyDescent="0.3">
      <c r="A106" s="6"/>
      <c r="B106" s="6"/>
      <c r="C106" s="6"/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5">
        <f t="shared" ref="Y106:Y107" si="49">SUM(E106:X106)</f>
        <v>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5">
        <f t="shared" si="45"/>
        <v>0</v>
      </c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5">
        <f t="shared" si="46"/>
        <v>0</v>
      </c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5">
        <f t="shared" si="47"/>
        <v>0</v>
      </c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>
        <f t="shared" si="48"/>
        <v>0</v>
      </c>
      <c r="DG106" s="16">
        <f t="shared" si="32"/>
        <v>0</v>
      </c>
      <c r="DH106" s="17">
        <f t="shared" si="33"/>
        <v>0</v>
      </c>
      <c r="DI106" s="17">
        <f t="shared" si="34"/>
        <v>0</v>
      </c>
      <c r="DJ106" s="17">
        <f t="shared" si="35"/>
        <v>0</v>
      </c>
      <c r="DK106" s="17">
        <f t="shared" si="36"/>
        <v>0</v>
      </c>
      <c r="DL106" s="17">
        <f t="shared" si="37"/>
        <v>0</v>
      </c>
      <c r="DM106" s="7"/>
      <c r="DN106" s="19" t="str">
        <f t="shared" si="38"/>
        <v/>
      </c>
      <c r="DO106" s="19" t="str">
        <f t="shared" si="39"/>
        <v/>
      </c>
      <c r="DP106" s="19" t="str">
        <f t="shared" si="40"/>
        <v/>
      </c>
      <c r="DQ106" s="19" t="str">
        <f t="shared" si="41"/>
        <v/>
      </c>
      <c r="DR106" s="19" t="str">
        <f t="shared" si="42"/>
        <v/>
      </c>
      <c r="DS106" s="19" t="str">
        <f t="shared" si="43"/>
        <v/>
      </c>
    </row>
    <row r="107" spans="1:123" x14ac:dyDescent="0.3">
      <c r="A107" s="6"/>
      <c r="B107" s="6"/>
      <c r="C107" s="6"/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5">
        <f t="shared" si="49"/>
        <v>0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5">
        <f t="shared" si="45"/>
        <v>0</v>
      </c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5">
        <f t="shared" si="46"/>
        <v>0</v>
      </c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5">
        <f t="shared" si="47"/>
        <v>0</v>
      </c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>
        <f t="shared" si="48"/>
        <v>0</v>
      </c>
      <c r="DG107" s="16">
        <f t="shared" si="32"/>
        <v>0</v>
      </c>
      <c r="DH107" s="17">
        <f t="shared" si="33"/>
        <v>0</v>
      </c>
      <c r="DI107" s="17">
        <f t="shared" si="34"/>
        <v>0</v>
      </c>
      <c r="DJ107" s="17">
        <f t="shared" si="35"/>
        <v>0</v>
      </c>
      <c r="DK107" s="17">
        <f t="shared" si="36"/>
        <v>0</v>
      </c>
      <c r="DL107" s="17">
        <f t="shared" si="37"/>
        <v>0</v>
      </c>
      <c r="DM107" s="7"/>
      <c r="DN107" s="19" t="str">
        <f t="shared" si="38"/>
        <v/>
      </c>
      <c r="DO107" s="19" t="str">
        <f t="shared" si="39"/>
        <v/>
      </c>
      <c r="DP107" s="19" t="str">
        <f t="shared" si="40"/>
        <v/>
      </c>
      <c r="DQ107" s="19" t="str">
        <f t="shared" si="41"/>
        <v/>
      </c>
      <c r="DR107" s="19" t="str">
        <f t="shared" si="42"/>
        <v/>
      </c>
      <c r="DS107" s="19" t="str">
        <f t="shared" si="43"/>
        <v/>
      </c>
    </row>
  </sheetData>
  <sheetProtection algorithmName="SHA-512" hashValue="gRD3oPq68xTskkzYDXwGbas1pBZcbiOjpUMNKGRIo0ltJRnAmq3XixiOD/mCsIpI5RimpZSJ7eLmKNwvLwh36A==" saltValue="kY+Ru92FDHCYVw9GTbO0Cw==" spinCount="100000" sheet="1" insertColumns="0" insertRows="0" deleteColumns="0" deleteRows="0"/>
  <protectedRanges>
    <protectedRange sqref="A7:DE7 A20:DE107 A8:D19 F8:DE19" name="Range2_1"/>
    <protectedRange sqref="E8:E19" name="Range2"/>
  </protectedRanges>
  <mergeCells count="34">
    <mergeCell ref="EB10:ED10"/>
    <mergeCell ref="EB11:ED11"/>
    <mergeCell ref="L5:N5"/>
    <mergeCell ref="DG7:DL7"/>
    <mergeCell ref="DN7:DS7"/>
    <mergeCell ref="EB9:ED9"/>
    <mergeCell ref="DU8:ED8"/>
    <mergeCell ref="Z6:AC6"/>
    <mergeCell ref="AU6:AX6"/>
    <mergeCell ref="BO7:BO9"/>
    <mergeCell ref="CJ7:CJ9"/>
    <mergeCell ref="BP6:BS6"/>
    <mergeCell ref="CK6:CN6"/>
    <mergeCell ref="DU9:EA9"/>
    <mergeCell ref="DU10:EA10"/>
    <mergeCell ref="DU11:EA11"/>
    <mergeCell ref="DU17:DZ17"/>
    <mergeCell ref="Y7:Y9"/>
    <mergeCell ref="AT7:AT9"/>
    <mergeCell ref="DE7:DE9"/>
    <mergeCell ref="DU16:DW16"/>
    <mergeCell ref="DU13:EA13"/>
    <mergeCell ref="N2:X2"/>
    <mergeCell ref="A4:B4"/>
    <mergeCell ref="DU15:DW15"/>
    <mergeCell ref="H4:K4"/>
    <mergeCell ref="DU14:DZ14"/>
    <mergeCell ref="F2:G2"/>
    <mergeCell ref="F3:G3"/>
    <mergeCell ref="F4:G4"/>
    <mergeCell ref="H2:K2"/>
    <mergeCell ref="H3:K3"/>
    <mergeCell ref="A5:C5"/>
    <mergeCell ref="A1:B2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J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" customWidth="1"/>
    <col min="3" max="3" width="21.33203125" customWidth="1"/>
    <col min="4" max="4" width="8.5546875" bestFit="1" customWidth="1"/>
    <col min="5" max="109" width="8.88671875" hidden="1" customWidth="1"/>
    <col min="110" max="138" width="8.88671875" customWidth="1"/>
    <col min="139" max="140" width="0" hidden="1" customWidth="1"/>
    <col min="141" max="16384" width="8.88671875" hidden="1"/>
  </cols>
  <sheetData>
    <row r="1" spans="1:137" x14ac:dyDescent="0.3">
      <c r="A1" s="281" t="s">
        <v>131</v>
      </c>
      <c r="B1" s="281"/>
    </row>
    <row r="2" spans="1:137" ht="25.2" customHeight="1" x14ac:dyDescent="0.65">
      <c r="A2" s="281"/>
      <c r="B2" s="281"/>
      <c r="C2" s="130"/>
    </row>
    <row r="3" spans="1:137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Q3" s="64"/>
      <c r="CR3" s="64"/>
      <c r="CS3" s="64"/>
      <c r="CT3" s="64"/>
      <c r="CU3" s="64"/>
      <c r="CV3" s="64"/>
      <c r="CW3" s="64"/>
      <c r="CX3" s="64"/>
      <c r="CY3" s="64"/>
    </row>
    <row r="4" spans="1:137" ht="24" customHeight="1" x14ac:dyDescent="0.65">
      <c r="A4" s="273" t="s">
        <v>166</v>
      </c>
      <c r="B4" s="273"/>
      <c r="CL4" s="130"/>
      <c r="CM4" s="130"/>
      <c r="CN4" s="130"/>
      <c r="CO4" s="130"/>
      <c r="CT4" s="130"/>
      <c r="CU4" s="130"/>
      <c r="CV4" s="130"/>
      <c r="CW4" s="130"/>
      <c r="CX4" s="130"/>
      <c r="CY4" s="130"/>
      <c r="CZ4" s="130"/>
      <c r="DA4" s="130"/>
      <c r="DB4" s="130"/>
    </row>
    <row r="5" spans="1:137" ht="42" customHeight="1" x14ac:dyDescent="0.65">
      <c r="A5" s="280" t="s">
        <v>165</v>
      </c>
      <c r="B5" s="280"/>
      <c r="C5" s="280"/>
      <c r="CL5" s="130"/>
      <c r="CM5" s="130"/>
      <c r="CN5" s="130"/>
      <c r="CO5" s="130"/>
      <c r="CT5" s="130"/>
      <c r="CU5" s="130"/>
      <c r="CV5" s="130"/>
      <c r="CW5" s="130"/>
      <c r="CX5" s="130"/>
      <c r="CY5" s="130"/>
      <c r="CZ5" s="130"/>
      <c r="DA5" s="130"/>
      <c r="DB5" s="130"/>
    </row>
    <row r="6" spans="1:137" ht="17.399999999999999" x14ac:dyDescent="0.3">
      <c r="E6" s="133" t="s">
        <v>33</v>
      </c>
      <c r="Z6" s="133" t="s">
        <v>34</v>
      </c>
      <c r="AU6" s="133" t="s">
        <v>34</v>
      </c>
      <c r="BP6" s="133" t="s">
        <v>35</v>
      </c>
      <c r="CK6" s="133" t="s">
        <v>37</v>
      </c>
    </row>
    <row r="7" spans="1:137" x14ac:dyDescent="0.3">
      <c r="A7" s="1"/>
      <c r="B7" s="2"/>
      <c r="C7" s="2"/>
      <c r="D7" s="22" t="s">
        <v>17</v>
      </c>
      <c r="E7" s="26" t="s">
        <v>33</v>
      </c>
      <c r="F7" s="26" t="s">
        <v>34</v>
      </c>
      <c r="G7" s="26" t="s">
        <v>35</v>
      </c>
      <c r="H7" s="26" t="s">
        <v>36</v>
      </c>
      <c r="I7" s="26" t="s">
        <v>37</v>
      </c>
      <c r="J7" s="26" t="s">
        <v>38</v>
      </c>
      <c r="K7" s="26" t="s">
        <v>39</v>
      </c>
      <c r="L7" s="26" t="s">
        <v>40</v>
      </c>
      <c r="M7" s="26" t="s">
        <v>41</v>
      </c>
      <c r="N7" s="26" t="s">
        <v>42</v>
      </c>
      <c r="O7" s="26" t="s">
        <v>43</v>
      </c>
      <c r="P7" s="26" t="s">
        <v>44</v>
      </c>
      <c r="Q7" s="26" t="s">
        <v>170</v>
      </c>
      <c r="R7" s="26" t="s">
        <v>171</v>
      </c>
      <c r="S7" s="26" t="s">
        <v>172</v>
      </c>
      <c r="T7" s="26" t="s">
        <v>173</v>
      </c>
      <c r="U7" s="26" t="s">
        <v>174</v>
      </c>
      <c r="V7" s="26" t="s">
        <v>175</v>
      </c>
      <c r="W7" s="26" t="s">
        <v>176</v>
      </c>
      <c r="X7" s="26" t="s">
        <v>177</v>
      </c>
      <c r="Y7" s="307" t="s">
        <v>194</v>
      </c>
      <c r="Z7" s="26" t="s">
        <v>33</v>
      </c>
      <c r="AA7" s="26" t="s">
        <v>34</v>
      </c>
      <c r="AB7" s="26" t="s">
        <v>35</v>
      </c>
      <c r="AC7" s="26" t="s">
        <v>36</v>
      </c>
      <c r="AD7" s="26" t="s">
        <v>37</v>
      </c>
      <c r="AE7" s="26" t="s">
        <v>38</v>
      </c>
      <c r="AF7" s="26" t="s">
        <v>39</v>
      </c>
      <c r="AG7" s="26" t="s">
        <v>40</v>
      </c>
      <c r="AH7" s="26" t="s">
        <v>41</v>
      </c>
      <c r="AI7" s="26" t="s">
        <v>42</v>
      </c>
      <c r="AJ7" s="26" t="s">
        <v>43</v>
      </c>
      <c r="AK7" s="26" t="s">
        <v>44</v>
      </c>
      <c r="AL7" s="26" t="s">
        <v>170</v>
      </c>
      <c r="AM7" s="26" t="s">
        <v>171</v>
      </c>
      <c r="AN7" s="26" t="s">
        <v>172</v>
      </c>
      <c r="AO7" s="26" t="s">
        <v>173</v>
      </c>
      <c r="AP7" s="26" t="s">
        <v>174</v>
      </c>
      <c r="AQ7" s="26" t="s">
        <v>175</v>
      </c>
      <c r="AR7" s="26" t="s">
        <v>176</v>
      </c>
      <c r="AS7" s="26" t="s">
        <v>177</v>
      </c>
      <c r="AT7" s="307" t="s">
        <v>194</v>
      </c>
      <c r="AU7" s="26" t="s">
        <v>33</v>
      </c>
      <c r="AV7" s="26" t="s">
        <v>34</v>
      </c>
      <c r="AW7" s="26" t="s">
        <v>35</v>
      </c>
      <c r="AX7" s="26" t="s">
        <v>36</v>
      </c>
      <c r="AY7" s="26" t="s">
        <v>37</v>
      </c>
      <c r="AZ7" s="26" t="s">
        <v>38</v>
      </c>
      <c r="BA7" s="26" t="s">
        <v>39</v>
      </c>
      <c r="BB7" s="26" t="s">
        <v>40</v>
      </c>
      <c r="BC7" s="26" t="s">
        <v>41</v>
      </c>
      <c r="BD7" s="26" t="s">
        <v>42</v>
      </c>
      <c r="BE7" s="26" t="s">
        <v>43</v>
      </c>
      <c r="BF7" s="26" t="s">
        <v>44</v>
      </c>
      <c r="BG7" s="26" t="s">
        <v>170</v>
      </c>
      <c r="BH7" s="26" t="s">
        <v>171</v>
      </c>
      <c r="BI7" s="26" t="s">
        <v>172</v>
      </c>
      <c r="BJ7" s="26" t="s">
        <v>173</v>
      </c>
      <c r="BK7" s="26" t="s">
        <v>174</v>
      </c>
      <c r="BL7" s="26" t="s">
        <v>175</v>
      </c>
      <c r="BM7" s="26" t="s">
        <v>176</v>
      </c>
      <c r="BN7" s="26" t="s">
        <v>177</v>
      </c>
      <c r="BO7" s="307" t="s">
        <v>194</v>
      </c>
      <c r="BP7" s="26" t="s">
        <v>33</v>
      </c>
      <c r="BQ7" s="26" t="s">
        <v>34</v>
      </c>
      <c r="BR7" s="26" t="s">
        <v>35</v>
      </c>
      <c r="BS7" s="26" t="s">
        <v>36</v>
      </c>
      <c r="BT7" s="26" t="s">
        <v>37</v>
      </c>
      <c r="BU7" s="26" t="s">
        <v>38</v>
      </c>
      <c r="BV7" s="26" t="s">
        <v>39</v>
      </c>
      <c r="BW7" s="26" t="s">
        <v>40</v>
      </c>
      <c r="BX7" s="26" t="s">
        <v>41</v>
      </c>
      <c r="BY7" s="26" t="s">
        <v>42</v>
      </c>
      <c r="BZ7" s="26" t="s">
        <v>43</v>
      </c>
      <c r="CA7" s="26" t="s">
        <v>44</v>
      </c>
      <c r="CB7" s="26" t="s">
        <v>170</v>
      </c>
      <c r="CC7" s="26" t="s">
        <v>171</v>
      </c>
      <c r="CD7" s="26" t="s">
        <v>172</v>
      </c>
      <c r="CE7" s="26" t="s">
        <v>173</v>
      </c>
      <c r="CF7" s="26" t="s">
        <v>174</v>
      </c>
      <c r="CG7" s="26" t="s">
        <v>175</v>
      </c>
      <c r="CH7" s="26" t="s">
        <v>176</v>
      </c>
      <c r="CI7" s="26" t="s">
        <v>177</v>
      </c>
      <c r="CJ7" s="307" t="s">
        <v>194</v>
      </c>
      <c r="CK7" s="26" t="s">
        <v>33</v>
      </c>
      <c r="CL7" s="26" t="s">
        <v>34</v>
      </c>
      <c r="CM7" s="26" t="s">
        <v>35</v>
      </c>
      <c r="CN7" s="26" t="s">
        <v>36</v>
      </c>
      <c r="CO7" s="26" t="s">
        <v>37</v>
      </c>
      <c r="CP7" s="26" t="s">
        <v>38</v>
      </c>
      <c r="CQ7" s="26" t="s">
        <v>39</v>
      </c>
      <c r="CR7" s="26" t="s">
        <v>40</v>
      </c>
      <c r="CS7" s="26" t="s">
        <v>41</v>
      </c>
      <c r="CT7" s="26" t="s">
        <v>42</v>
      </c>
      <c r="CU7" s="26" t="s">
        <v>43</v>
      </c>
      <c r="CV7" s="26" t="s">
        <v>44</v>
      </c>
      <c r="CW7" s="26" t="s">
        <v>170</v>
      </c>
      <c r="CX7" s="26" t="s">
        <v>171</v>
      </c>
      <c r="CY7" s="26" t="s">
        <v>172</v>
      </c>
      <c r="CZ7" s="26" t="s">
        <v>173</v>
      </c>
      <c r="DA7" s="26" t="s">
        <v>174</v>
      </c>
      <c r="DB7" s="26" t="s">
        <v>175</v>
      </c>
      <c r="DC7" s="26" t="s">
        <v>176</v>
      </c>
      <c r="DD7" s="26" t="s">
        <v>177</v>
      </c>
      <c r="DE7" s="302" t="s">
        <v>0</v>
      </c>
      <c r="DG7" s="303" t="s">
        <v>12</v>
      </c>
      <c r="DH7" s="304"/>
      <c r="DI7" s="304"/>
      <c r="DJ7" s="304"/>
      <c r="DK7" s="304"/>
      <c r="DL7" s="304"/>
      <c r="DM7" s="7"/>
      <c r="DN7" s="305" t="s">
        <v>13</v>
      </c>
      <c r="DO7" s="306"/>
      <c r="DP7" s="306"/>
      <c r="DQ7" s="306"/>
      <c r="DR7" s="306"/>
      <c r="DS7" s="306"/>
    </row>
    <row r="8" spans="1:137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308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308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308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308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302"/>
      <c r="DG8" s="49" t="s">
        <v>1</v>
      </c>
      <c r="DH8" s="49" t="s">
        <v>2</v>
      </c>
      <c r="DI8" s="49" t="s">
        <v>3</v>
      </c>
      <c r="DJ8" s="49" t="s">
        <v>6</v>
      </c>
      <c r="DK8" s="49" t="s">
        <v>5</v>
      </c>
      <c r="DL8" s="49" t="s">
        <v>4</v>
      </c>
      <c r="DM8" s="7"/>
      <c r="DN8" s="50" t="s">
        <v>1</v>
      </c>
      <c r="DO8" s="50" t="s">
        <v>2</v>
      </c>
      <c r="DP8" s="50" t="s">
        <v>3</v>
      </c>
      <c r="DQ8" s="50" t="s">
        <v>6</v>
      </c>
      <c r="DR8" s="50" t="s">
        <v>5</v>
      </c>
      <c r="DS8" s="50" t="s">
        <v>4</v>
      </c>
      <c r="DU8" s="296" t="s">
        <v>14</v>
      </c>
      <c r="DV8" s="296"/>
      <c r="DW8" s="296"/>
      <c r="DX8" s="296"/>
      <c r="DY8" s="296"/>
      <c r="DZ8" s="296"/>
      <c r="EA8" s="296"/>
      <c r="EB8" s="297"/>
      <c r="EC8" s="297"/>
      <c r="ED8" s="297"/>
      <c r="EE8" s="11"/>
      <c r="EF8" s="11"/>
      <c r="EG8" s="11"/>
    </row>
    <row r="9" spans="1:137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309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309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309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309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302"/>
      <c r="DG9" s="51">
        <f t="shared" ref="DG9:DG40" si="0">SUMIF($E$8:$DE$8, "CO1", E9:DE9)</f>
        <v>0</v>
      </c>
      <c r="DH9" s="51">
        <f t="shared" ref="DH9:DH40" si="1">SUMIF($E$8:$DE$8, "CO2", E9:DE9)</f>
        <v>0</v>
      </c>
      <c r="DI9" s="51">
        <f t="shared" ref="DI9:DI40" si="2">SUMIF($E$8:$DE$8, "CO3", E9:DE9)</f>
        <v>0</v>
      </c>
      <c r="DJ9" s="51">
        <f t="shared" ref="DJ9:DJ40" si="3">SUMIF($E$8:$DE$8, "CO4", E9:DE9)</f>
        <v>0</v>
      </c>
      <c r="DK9" s="51">
        <f t="shared" ref="DK9:DK40" si="4">SUMIF($E$8:$DE$8, "CO5", E9:DE9)</f>
        <v>0</v>
      </c>
      <c r="DL9" s="51">
        <f t="shared" ref="DL9:DL40" si="5">SUMIF($E$8:$DE$8, "CO6", E9:DE9)</f>
        <v>0</v>
      </c>
      <c r="DM9" s="7"/>
      <c r="DN9" s="52" t="str">
        <f t="shared" ref="DN9:DN40" si="6">IFERROR(DG9/SUMIFS($E$9:$DE$9,$E$8:$DE$8,"CO1",E9:DE9,"&lt;&gt;")*100,"")</f>
        <v/>
      </c>
      <c r="DO9" s="52" t="str">
        <f t="shared" ref="DO9:DO40" si="7">IFERROR(DH9/SUMIFS($E$9:$DE$9,$E$8:$DE$8,"CO2",E9:DE9,"&lt;&gt;")*100,"")</f>
        <v/>
      </c>
      <c r="DP9" s="52" t="str">
        <f t="shared" ref="DP9:DP40" si="8">IFERROR(DI9/SUMIFS($E$9:$DE$9,$E$8:$DE$8,"CO3",E9:DE9,"&lt;&gt;")*100,"")</f>
        <v/>
      </c>
      <c r="DQ9" s="52" t="str">
        <f t="shared" ref="DQ9:DQ40" si="9">IFERROR(DJ9/SUMIFS($E$9:$DE$9,$E$8:$DE$8,"CO4",E9:DE9,"&lt;&gt;")*100,"")</f>
        <v/>
      </c>
      <c r="DR9" s="52" t="str">
        <f t="shared" ref="DR9:DR40" si="10">IFERROR(DK9/SUMIFS($E$9:$DE$9,$E$8:$DE$8,"CO5",E9:DE9,"&lt;&gt;")*100,"")</f>
        <v/>
      </c>
      <c r="DS9" s="52" t="str">
        <f t="shared" ref="DS9:DS40" si="11">IFERROR(DL9/SUMIFS($E$9:$DE$9,$E$8:$DE$8,"CO6",E9:DE9,"&lt;&gt;")*100,"")</f>
        <v/>
      </c>
      <c r="DU9" s="299" t="str">
        <f>START!J9</f>
        <v>&gt;= 80  of students scoring&gt;= 50 marks</v>
      </c>
      <c r="DV9" s="300"/>
      <c r="DW9" s="300"/>
      <c r="DX9" s="300"/>
      <c r="DY9" s="300"/>
      <c r="DZ9" s="300"/>
      <c r="EA9" s="301"/>
      <c r="EB9" s="289">
        <v>3</v>
      </c>
      <c r="EC9" s="290"/>
      <c r="ED9" s="290"/>
      <c r="EE9" s="12"/>
      <c r="EF9" s="12"/>
      <c r="EG9" s="13"/>
    </row>
    <row r="10" spans="1:137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/>
      <c r="DG10" s="51">
        <f t="shared" si="0"/>
        <v>0</v>
      </c>
      <c r="DH10" s="51">
        <f t="shared" si="1"/>
        <v>0</v>
      </c>
      <c r="DI10" s="51">
        <f t="shared" si="2"/>
        <v>0</v>
      </c>
      <c r="DJ10" s="51">
        <f t="shared" si="3"/>
        <v>0</v>
      </c>
      <c r="DK10" s="51">
        <f t="shared" si="4"/>
        <v>0</v>
      </c>
      <c r="DL10" s="51">
        <f t="shared" si="5"/>
        <v>0</v>
      </c>
      <c r="DM10" s="7"/>
      <c r="DN10" s="52" t="str">
        <f>IFERROR(DG10/SUMIFS($E$9:$DE$9,$E$8:$DE$8,"CO1",E10:DE10,"&lt;&gt;")*100,"")</f>
        <v/>
      </c>
      <c r="DO10" s="52" t="str">
        <f t="shared" si="7"/>
        <v/>
      </c>
      <c r="DP10" s="52" t="str">
        <f t="shared" si="8"/>
        <v/>
      </c>
      <c r="DQ10" s="52" t="str">
        <f t="shared" si="9"/>
        <v/>
      </c>
      <c r="DR10" s="52" t="str">
        <f t="shared" si="10"/>
        <v/>
      </c>
      <c r="DS10" s="52" t="str">
        <f t="shared" si="11"/>
        <v/>
      </c>
      <c r="DU10" s="299" t="str">
        <f>START!J10</f>
        <v xml:space="preserve"> 70-80 of students scoring&gt;=50 marks</v>
      </c>
      <c r="DV10" s="300"/>
      <c r="DW10" s="300"/>
      <c r="DX10" s="300"/>
      <c r="DY10" s="300"/>
      <c r="DZ10" s="300"/>
      <c r="EA10" s="301"/>
      <c r="EB10" s="289">
        <v>2</v>
      </c>
      <c r="EC10" s="290"/>
      <c r="ED10" s="290"/>
      <c r="EE10" s="12"/>
      <c r="EF10" s="12"/>
      <c r="EG10" s="13"/>
    </row>
    <row r="11" spans="1:137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/>
      <c r="DG11" s="51">
        <f t="shared" si="0"/>
        <v>0</v>
      </c>
      <c r="DH11" s="51">
        <f t="shared" si="1"/>
        <v>0</v>
      </c>
      <c r="DI11" s="51">
        <f t="shared" si="2"/>
        <v>0</v>
      </c>
      <c r="DJ11" s="51">
        <f t="shared" si="3"/>
        <v>0</v>
      </c>
      <c r="DK11" s="51">
        <f t="shared" si="4"/>
        <v>0</v>
      </c>
      <c r="DL11" s="51">
        <f t="shared" si="5"/>
        <v>0</v>
      </c>
      <c r="DM11" s="7"/>
      <c r="DN11" s="52" t="str">
        <f t="shared" si="6"/>
        <v/>
      </c>
      <c r="DO11" s="52" t="str">
        <f t="shared" si="7"/>
        <v/>
      </c>
      <c r="DP11" s="52" t="str">
        <f t="shared" si="8"/>
        <v/>
      </c>
      <c r="DQ11" s="52" t="str">
        <f t="shared" si="9"/>
        <v/>
      </c>
      <c r="DR11" s="52" t="str">
        <f t="shared" si="10"/>
        <v/>
      </c>
      <c r="DS11" s="52" t="str">
        <f t="shared" si="11"/>
        <v/>
      </c>
      <c r="DU11" s="299" t="str">
        <f>START!J11</f>
        <v>&lt; 70  of students scoring&gt;=50 marks</v>
      </c>
      <c r="DV11" s="300"/>
      <c r="DW11" s="300"/>
      <c r="DX11" s="300"/>
      <c r="DY11" s="300"/>
      <c r="DZ11" s="300"/>
      <c r="EA11" s="301"/>
      <c r="EB11" s="289">
        <v>1</v>
      </c>
      <c r="EC11" s="290"/>
      <c r="ED11" s="290"/>
      <c r="EE11" s="12"/>
      <c r="EF11" s="12"/>
      <c r="EG11" s="13"/>
    </row>
    <row r="12" spans="1:137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/>
      <c r="DG12" s="51">
        <f t="shared" si="0"/>
        <v>0</v>
      </c>
      <c r="DH12" s="51">
        <f t="shared" si="1"/>
        <v>0</v>
      </c>
      <c r="DI12" s="51">
        <f t="shared" si="2"/>
        <v>0</v>
      </c>
      <c r="DJ12" s="51">
        <f t="shared" si="3"/>
        <v>0</v>
      </c>
      <c r="DK12" s="51">
        <f t="shared" si="4"/>
        <v>0</v>
      </c>
      <c r="DL12" s="51">
        <f t="shared" si="5"/>
        <v>0</v>
      </c>
      <c r="DM12" s="7"/>
      <c r="DN12" s="52" t="str">
        <f t="shared" si="6"/>
        <v/>
      </c>
      <c r="DO12" s="52" t="str">
        <f t="shared" si="7"/>
        <v/>
      </c>
      <c r="DP12" s="52" t="str">
        <f t="shared" si="8"/>
        <v/>
      </c>
      <c r="DQ12" s="52" t="str">
        <f t="shared" si="9"/>
        <v/>
      </c>
      <c r="DR12" s="52" t="str">
        <f t="shared" si="10"/>
        <v/>
      </c>
      <c r="DS12" s="52" t="str">
        <f t="shared" si="11"/>
        <v/>
      </c>
    </row>
    <row r="13" spans="1:137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/>
      <c r="DG13" s="51">
        <f t="shared" si="0"/>
        <v>0</v>
      </c>
      <c r="DH13" s="51">
        <f t="shared" si="1"/>
        <v>0</v>
      </c>
      <c r="DI13" s="51">
        <f t="shared" si="2"/>
        <v>0</v>
      </c>
      <c r="DJ13" s="51">
        <f t="shared" si="3"/>
        <v>0</v>
      </c>
      <c r="DK13" s="51">
        <f t="shared" si="4"/>
        <v>0</v>
      </c>
      <c r="DL13" s="51">
        <f t="shared" si="5"/>
        <v>0</v>
      </c>
      <c r="DM13" s="7"/>
      <c r="DN13" s="52" t="str">
        <f t="shared" si="6"/>
        <v/>
      </c>
      <c r="DO13" s="52" t="str">
        <f t="shared" si="7"/>
        <v/>
      </c>
      <c r="DP13" s="52" t="str">
        <f t="shared" si="8"/>
        <v/>
      </c>
      <c r="DQ13" s="52" t="str">
        <f t="shared" si="9"/>
        <v/>
      </c>
      <c r="DR13" s="52" t="str">
        <f t="shared" si="10"/>
        <v/>
      </c>
      <c r="DS13" s="52" t="str">
        <f t="shared" si="11"/>
        <v/>
      </c>
      <c r="DU13" s="288" t="s">
        <v>10</v>
      </c>
      <c r="DV13" s="288"/>
      <c r="DW13" s="288"/>
      <c r="DX13" s="288"/>
      <c r="DY13" s="288"/>
      <c r="DZ13" s="288"/>
      <c r="EA13" s="288"/>
      <c r="EB13" s="44" t="s">
        <v>1</v>
      </c>
      <c r="EC13" s="44" t="s">
        <v>2</v>
      </c>
      <c r="ED13" s="44" t="s">
        <v>3</v>
      </c>
      <c r="EE13" s="44" t="s">
        <v>6</v>
      </c>
      <c r="EF13" s="44" t="s">
        <v>5</v>
      </c>
      <c r="EG13" s="44" t="s">
        <v>4</v>
      </c>
    </row>
    <row r="14" spans="1:137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/>
      <c r="DG14" s="51">
        <f t="shared" si="0"/>
        <v>0</v>
      </c>
      <c r="DH14" s="51">
        <f t="shared" si="1"/>
        <v>0</v>
      </c>
      <c r="DI14" s="51">
        <f t="shared" si="2"/>
        <v>0</v>
      </c>
      <c r="DJ14" s="51">
        <f t="shared" si="3"/>
        <v>0</v>
      </c>
      <c r="DK14" s="51">
        <f t="shared" si="4"/>
        <v>0</v>
      </c>
      <c r="DL14" s="51">
        <f t="shared" si="5"/>
        <v>0</v>
      </c>
      <c r="DM14" s="7"/>
      <c r="DN14" s="52" t="str">
        <f t="shared" si="6"/>
        <v/>
      </c>
      <c r="DO14" s="52" t="str">
        <f t="shared" si="7"/>
        <v/>
      </c>
      <c r="DP14" s="52" t="str">
        <f t="shared" si="8"/>
        <v/>
      </c>
      <c r="DQ14" s="52" t="str">
        <f t="shared" si="9"/>
        <v/>
      </c>
      <c r="DR14" s="52" t="str">
        <f t="shared" si="10"/>
        <v/>
      </c>
      <c r="DS14" s="52" t="str">
        <f t="shared" si="11"/>
        <v/>
      </c>
      <c r="DU14" s="276" t="s">
        <v>121</v>
      </c>
      <c r="DV14" s="277"/>
      <c r="DW14" s="277"/>
      <c r="DX14" s="277"/>
      <c r="DY14" s="277"/>
      <c r="DZ14" s="278"/>
      <c r="EA14" s="10"/>
      <c r="EB14" s="147">
        <f>COUNTIF(DN10:DN107, "&gt;0")</f>
        <v>0</v>
      </c>
      <c r="EC14" s="147">
        <f t="shared" ref="EC14:EG14" si="12">COUNTIF(DO10:DO107, "&gt;0")</f>
        <v>0</v>
      </c>
      <c r="ED14" s="147">
        <f t="shared" si="12"/>
        <v>0</v>
      </c>
      <c r="EE14" s="147">
        <f>COUNTIF(DQ10:DQ107, "&gt;=0")</f>
        <v>0</v>
      </c>
      <c r="EF14" s="147">
        <f t="shared" si="12"/>
        <v>0</v>
      </c>
      <c r="EG14" s="147">
        <f t="shared" si="12"/>
        <v>0</v>
      </c>
    </row>
    <row r="15" spans="1:137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/>
      <c r="DG15" s="51">
        <f t="shared" si="0"/>
        <v>0</v>
      </c>
      <c r="DH15" s="51">
        <f t="shared" si="1"/>
        <v>0</v>
      </c>
      <c r="DI15" s="51">
        <f t="shared" si="2"/>
        <v>0</v>
      </c>
      <c r="DJ15" s="51">
        <f t="shared" si="3"/>
        <v>0</v>
      </c>
      <c r="DK15" s="51">
        <f t="shared" si="4"/>
        <v>0</v>
      </c>
      <c r="DL15" s="51">
        <f t="shared" si="5"/>
        <v>0</v>
      </c>
      <c r="DM15" s="7"/>
      <c r="DN15" s="52" t="str">
        <f t="shared" si="6"/>
        <v/>
      </c>
      <c r="DO15" s="52" t="str">
        <f t="shared" si="7"/>
        <v/>
      </c>
      <c r="DP15" s="52" t="str">
        <f t="shared" si="8"/>
        <v/>
      </c>
      <c r="DQ15" s="52" t="str">
        <f t="shared" si="9"/>
        <v/>
      </c>
      <c r="DR15" s="52" t="str">
        <f t="shared" si="10"/>
        <v/>
      </c>
      <c r="DS15" s="52" t="str">
        <f t="shared" si="11"/>
        <v/>
      </c>
      <c r="DU15" s="274" t="s">
        <v>64</v>
      </c>
      <c r="DV15" s="275"/>
      <c r="DW15" s="275"/>
      <c r="DX15" s="39">
        <f>DY9</f>
        <v>0</v>
      </c>
      <c r="DY15" s="37"/>
      <c r="DZ15" s="38"/>
      <c r="EA15" s="8"/>
      <c r="EB15" s="147">
        <f>COUNTIF(DN10:DN107,"&gt;="&amp;START!$I$9)</f>
        <v>0</v>
      </c>
      <c r="EC15" s="147">
        <f>COUNTIF(DO10:DO107,"&gt;="&amp;START!$I$9)</f>
        <v>0</v>
      </c>
      <c r="ED15" s="147">
        <f>COUNTIF(DP10:DP107,"&gt;="&amp;START!$I$9)</f>
        <v>0</v>
      </c>
      <c r="EE15" s="147">
        <f>COUNTIF(DQ10:DQ107,"&gt;="&amp;START!$I$9)</f>
        <v>0</v>
      </c>
      <c r="EF15" s="147">
        <f>COUNTIF(DR10:DR107,"&gt;="&amp;START!$I$9)</f>
        <v>0</v>
      </c>
      <c r="EG15" s="147">
        <f>COUNTIF(DS10:DS107,"&gt;="&amp;START!$I$9)</f>
        <v>0</v>
      </c>
    </row>
    <row r="16" spans="1:137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/>
      <c r="DG16" s="51">
        <f t="shared" si="0"/>
        <v>0</v>
      </c>
      <c r="DH16" s="51">
        <f t="shared" si="1"/>
        <v>0</v>
      </c>
      <c r="DI16" s="51">
        <f t="shared" si="2"/>
        <v>0</v>
      </c>
      <c r="DJ16" s="51">
        <f t="shared" si="3"/>
        <v>0</v>
      </c>
      <c r="DK16" s="51">
        <f t="shared" si="4"/>
        <v>0</v>
      </c>
      <c r="DL16" s="51">
        <f t="shared" si="5"/>
        <v>0</v>
      </c>
      <c r="DM16" s="7"/>
      <c r="DN16" s="52" t="str">
        <f t="shared" si="6"/>
        <v/>
      </c>
      <c r="DO16" s="52" t="str">
        <f t="shared" si="7"/>
        <v/>
      </c>
      <c r="DP16" s="52" t="str">
        <f t="shared" si="8"/>
        <v/>
      </c>
      <c r="DQ16" s="52" t="str">
        <f t="shared" si="9"/>
        <v/>
      </c>
      <c r="DR16" s="52" t="str">
        <f t="shared" si="10"/>
        <v/>
      </c>
      <c r="DS16" s="52" t="str">
        <f t="shared" si="11"/>
        <v/>
      </c>
      <c r="DU16" s="274" t="s">
        <v>65</v>
      </c>
      <c r="DV16" s="275"/>
      <c r="DW16" s="275"/>
      <c r="DX16" s="39">
        <f>DY9</f>
        <v>0</v>
      </c>
      <c r="DY16" s="37"/>
      <c r="DZ16" s="38"/>
      <c r="EA16" s="8"/>
      <c r="EB16" s="147" t="e">
        <f>EB15/EB14*100</f>
        <v>#DIV/0!</v>
      </c>
      <c r="EC16" s="147" t="e">
        <f t="shared" ref="EC16:EG16" si="13">EC15/EC14*100</f>
        <v>#DIV/0!</v>
      </c>
      <c r="ED16" s="147" t="e">
        <f t="shared" si="13"/>
        <v>#DIV/0!</v>
      </c>
      <c r="EE16" s="147" t="e">
        <f t="shared" si="13"/>
        <v>#DIV/0!</v>
      </c>
      <c r="EF16" s="147" t="e">
        <f t="shared" si="13"/>
        <v>#DIV/0!</v>
      </c>
      <c r="EG16" s="147" t="e">
        <f t="shared" si="13"/>
        <v>#DIV/0!</v>
      </c>
    </row>
    <row r="17" spans="1:137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/>
      <c r="DG17" s="51">
        <f t="shared" si="0"/>
        <v>0</v>
      </c>
      <c r="DH17" s="51">
        <f t="shared" si="1"/>
        <v>0</v>
      </c>
      <c r="DI17" s="51">
        <f t="shared" si="2"/>
        <v>0</v>
      </c>
      <c r="DJ17" s="51">
        <f t="shared" si="3"/>
        <v>0</v>
      </c>
      <c r="DK17" s="51">
        <f t="shared" si="4"/>
        <v>0</v>
      </c>
      <c r="DL17" s="51">
        <f t="shared" si="5"/>
        <v>0</v>
      </c>
      <c r="DM17" s="7"/>
      <c r="DN17" s="52" t="str">
        <f t="shared" si="6"/>
        <v/>
      </c>
      <c r="DO17" s="52" t="str">
        <f t="shared" si="7"/>
        <v/>
      </c>
      <c r="DP17" s="52" t="str">
        <f t="shared" si="8"/>
        <v/>
      </c>
      <c r="DQ17" s="52" t="str">
        <f t="shared" si="9"/>
        <v/>
      </c>
      <c r="DR17" s="52" t="str">
        <f t="shared" si="10"/>
        <v/>
      </c>
      <c r="DS17" s="52" t="str">
        <f t="shared" si="11"/>
        <v/>
      </c>
      <c r="DU17" s="282" t="s">
        <v>15</v>
      </c>
      <c r="DV17" s="283"/>
      <c r="DW17" s="283"/>
      <c r="DX17" s="283"/>
      <c r="DY17" s="283"/>
      <c r="DZ17" s="284"/>
      <c r="EA17" s="9"/>
      <c r="EB17" s="148" t="str">
        <f>IFERROR(IF(EB16&gt;=START!$H$9,3,IF(EB16&gt;=START!$H$11,2,IF(EB16&lt;START!$H$11,1,1))),"")</f>
        <v/>
      </c>
      <c r="EC17" s="148" t="str">
        <f>IFERROR(IF(EC16&gt;=START!$H$9,3,IF(EC16&gt;=START!$H$11,2,IF(EC16&lt;START!$H$11,1,1))),"")</f>
        <v/>
      </c>
      <c r="ED17" s="148" t="str">
        <f>IFERROR(IF(ED16&gt;=START!$H$9,3,IF(ED16&gt;=START!$H$11,2,IF(ED16&lt;START!$H$11,1,1))),"")</f>
        <v/>
      </c>
      <c r="EE17" s="148" t="str">
        <f>IFERROR(IF(EE16&gt;=START!$H$9,3,IF(EE16&gt;=START!$H$11,2,IF(EE16&lt;START!$H$11,1,1))),"")</f>
        <v/>
      </c>
      <c r="EF17" s="148" t="str">
        <f>IFERROR(IF(EF16&gt;=START!$H$9,3,IF(EF16&gt;=START!$H$11,2,IF(EF16&lt;START!$H$11,1,1))),"")</f>
        <v/>
      </c>
      <c r="EG17" s="148" t="str">
        <f>IFERROR(IF(EG16&gt;=START!$H$9,3,IF(EG16&gt;=START!$H$11,2,IF(EG16&lt;START!$H$11,1,1))),"")</f>
        <v/>
      </c>
    </row>
    <row r="18" spans="1:137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/>
      <c r="DG18" s="51">
        <f t="shared" si="0"/>
        <v>0</v>
      </c>
      <c r="DH18" s="51">
        <f t="shared" si="1"/>
        <v>0</v>
      </c>
      <c r="DI18" s="51">
        <f t="shared" si="2"/>
        <v>0</v>
      </c>
      <c r="DJ18" s="51">
        <f t="shared" si="3"/>
        <v>0</v>
      </c>
      <c r="DK18" s="51">
        <f t="shared" si="4"/>
        <v>0</v>
      </c>
      <c r="DL18" s="51">
        <f t="shared" si="5"/>
        <v>0</v>
      </c>
      <c r="DM18" s="7"/>
      <c r="DN18" s="52" t="str">
        <f t="shared" si="6"/>
        <v/>
      </c>
      <c r="DO18" s="52" t="str">
        <f t="shared" si="7"/>
        <v/>
      </c>
      <c r="DP18" s="52" t="str">
        <f t="shared" si="8"/>
        <v/>
      </c>
      <c r="DQ18" s="52" t="str">
        <f t="shared" si="9"/>
        <v/>
      </c>
      <c r="DR18" s="52" t="str">
        <f t="shared" si="10"/>
        <v/>
      </c>
      <c r="DS18" s="52" t="str">
        <f t="shared" si="11"/>
        <v/>
      </c>
    </row>
    <row r="19" spans="1:137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/>
      <c r="DG19" s="51">
        <f t="shared" si="0"/>
        <v>0</v>
      </c>
      <c r="DH19" s="51">
        <f t="shared" si="1"/>
        <v>0</v>
      </c>
      <c r="DI19" s="51">
        <f t="shared" si="2"/>
        <v>0</v>
      </c>
      <c r="DJ19" s="51">
        <f t="shared" si="3"/>
        <v>0</v>
      </c>
      <c r="DK19" s="51">
        <f t="shared" si="4"/>
        <v>0</v>
      </c>
      <c r="DL19" s="51">
        <f t="shared" si="5"/>
        <v>0</v>
      </c>
      <c r="DM19" s="7"/>
      <c r="DN19" s="52" t="str">
        <f t="shared" si="6"/>
        <v/>
      </c>
      <c r="DO19" s="52" t="str">
        <f t="shared" si="7"/>
        <v/>
      </c>
      <c r="DP19" s="52" t="str">
        <f t="shared" si="8"/>
        <v/>
      </c>
      <c r="DQ19" s="52" t="str">
        <f t="shared" si="9"/>
        <v/>
      </c>
      <c r="DR19" s="52" t="str">
        <f t="shared" si="10"/>
        <v/>
      </c>
      <c r="DS19" s="52" t="str">
        <f t="shared" si="11"/>
        <v/>
      </c>
    </row>
    <row r="20" spans="1:137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/>
      <c r="DG20" s="51">
        <f t="shared" si="0"/>
        <v>0</v>
      </c>
      <c r="DH20" s="51">
        <f t="shared" si="1"/>
        <v>0</v>
      </c>
      <c r="DI20" s="51">
        <f t="shared" si="2"/>
        <v>0</v>
      </c>
      <c r="DJ20" s="51">
        <f t="shared" si="3"/>
        <v>0</v>
      </c>
      <c r="DK20" s="51">
        <f t="shared" si="4"/>
        <v>0</v>
      </c>
      <c r="DL20" s="51">
        <f t="shared" si="5"/>
        <v>0</v>
      </c>
      <c r="DM20" s="7"/>
      <c r="DN20" s="52" t="str">
        <f t="shared" si="6"/>
        <v/>
      </c>
      <c r="DO20" s="52" t="str">
        <f t="shared" si="7"/>
        <v/>
      </c>
      <c r="DP20" s="52" t="str">
        <f t="shared" si="8"/>
        <v/>
      </c>
      <c r="DQ20" s="52" t="str">
        <f t="shared" si="9"/>
        <v/>
      </c>
      <c r="DR20" s="52" t="str">
        <f t="shared" si="10"/>
        <v/>
      </c>
      <c r="DS20" s="52" t="str">
        <f t="shared" si="11"/>
        <v/>
      </c>
    </row>
    <row r="21" spans="1:137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/>
      <c r="DG21" s="51">
        <f t="shared" si="0"/>
        <v>0</v>
      </c>
      <c r="DH21" s="51">
        <f t="shared" si="1"/>
        <v>0</v>
      </c>
      <c r="DI21" s="51">
        <f t="shared" si="2"/>
        <v>0</v>
      </c>
      <c r="DJ21" s="51">
        <f t="shared" si="3"/>
        <v>0</v>
      </c>
      <c r="DK21" s="51">
        <f t="shared" si="4"/>
        <v>0</v>
      </c>
      <c r="DL21" s="51">
        <f t="shared" si="5"/>
        <v>0</v>
      </c>
      <c r="DM21" s="7"/>
      <c r="DN21" s="52" t="str">
        <f t="shared" si="6"/>
        <v/>
      </c>
      <c r="DO21" s="52" t="str">
        <f t="shared" si="7"/>
        <v/>
      </c>
      <c r="DP21" s="52" t="str">
        <f t="shared" si="8"/>
        <v/>
      </c>
      <c r="DQ21" s="52" t="str">
        <f t="shared" si="9"/>
        <v/>
      </c>
      <c r="DR21" s="52" t="str">
        <f t="shared" si="10"/>
        <v/>
      </c>
      <c r="DS21" s="52" t="str">
        <f t="shared" si="11"/>
        <v/>
      </c>
    </row>
    <row r="22" spans="1:137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/>
      <c r="DG22" s="51">
        <f t="shared" si="0"/>
        <v>0</v>
      </c>
      <c r="DH22" s="51">
        <f t="shared" si="1"/>
        <v>0</v>
      </c>
      <c r="DI22" s="51">
        <f t="shared" si="2"/>
        <v>0</v>
      </c>
      <c r="DJ22" s="51">
        <f t="shared" si="3"/>
        <v>0</v>
      </c>
      <c r="DK22" s="51">
        <f t="shared" si="4"/>
        <v>0</v>
      </c>
      <c r="DL22" s="51">
        <f t="shared" si="5"/>
        <v>0</v>
      </c>
      <c r="DM22" s="7"/>
      <c r="DN22" s="52" t="str">
        <f t="shared" si="6"/>
        <v/>
      </c>
      <c r="DO22" s="52" t="str">
        <f t="shared" si="7"/>
        <v/>
      </c>
      <c r="DP22" s="52" t="str">
        <f t="shared" si="8"/>
        <v/>
      </c>
      <c r="DQ22" s="52" t="str">
        <f t="shared" si="9"/>
        <v/>
      </c>
      <c r="DR22" s="52" t="str">
        <f t="shared" si="10"/>
        <v/>
      </c>
      <c r="DS22" s="52" t="str">
        <f t="shared" si="11"/>
        <v/>
      </c>
    </row>
    <row r="23" spans="1:137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/>
      <c r="DG23" s="51">
        <f t="shared" si="0"/>
        <v>0</v>
      </c>
      <c r="DH23" s="51">
        <f t="shared" si="1"/>
        <v>0</v>
      </c>
      <c r="DI23" s="51">
        <f t="shared" si="2"/>
        <v>0</v>
      </c>
      <c r="DJ23" s="51">
        <f t="shared" si="3"/>
        <v>0</v>
      </c>
      <c r="DK23" s="51">
        <f t="shared" si="4"/>
        <v>0</v>
      </c>
      <c r="DL23" s="51">
        <f t="shared" si="5"/>
        <v>0</v>
      </c>
      <c r="DM23" s="7"/>
      <c r="DN23" s="52" t="str">
        <f t="shared" si="6"/>
        <v/>
      </c>
      <c r="DO23" s="52" t="str">
        <f t="shared" si="7"/>
        <v/>
      </c>
      <c r="DP23" s="52" t="str">
        <f t="shared" si="8"/>
        <v/>
      </c>
      <c r="DQ23" s="52" t="str">
        <f t="shared" si="9"/>
        <v/>
      </c>
      <c r="DR23" s="52" t="str">
        <f t="shared" si="10"/>
        <v/>
      </c>
      <c r="DS23" s="52" t="str">
        <f t="shared" si="11"/>
        <v/>
      </c>
    </row>
    <row r="24" spans="1:137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/>
      <c r="DG24" s="51">
        <f t="shared" si="0"/>
        <v>0</v>
      </c>
      <c r="DH24" s="51">
        <f t="shared" si="1"/>
        <v>0</v>
      </c>
      <c r="DI24" s="51">
        <f t="shared" si="2"/>
        <v>0</v>
      </c>
      <c r="DJ24" s="51">
        <f t="shared" si="3"/>
        <v>0</v>
      </c>
      <c r="DK24" s="51">
        <f t="shared" si="4"/>
        <v>0</v>
      </c>
      <c r="DL24" s="51">
        <f t="shared" si="5"/>
        <v>0</v>
      </c>
      <c r="DM24" s="7"/>
      <c r="DN24" s="52" t="str">
        <f t="shared" si="6"/>
        <v/>
      </c>
      <c r="DO24" s="52" t="str">
        <f t="shared" si="7"/>
        <v/>
      </c>
      <c r="DP24" s="52" t="str">
        <f t="shared" si="8"/>
        <v/>
      </c>
      <c r="DQ24" s="52" t="str">
        <f t="shared" si="9"/>
        <v/>
      </c>
      <c r="DR24" s="52" t="str">
        <f t="shared" si="10"/>
        <v/>
      </c>
      <c r="DS24" s="52" t="str">
        <f t="shared" si="11"/>
        <v/>
      </c>
    </row>
    <row r="25" spans="1:137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/>
      <c r="DG25" s="51">
        <f t="shared" si="0"/>
        <v>0</v>
      </c>
      <c r="DH25" s="51">
        <f t="shared" si="1"/>
        <v>0</v>
      </c>
      <c r="DI25" s="51">
        <f t="shared" si="2"/>
        <v>0</v>
      </c>
      <c r="DJ25" s="51">
        <f t="shared" si="3"/>
        <v>0</v>
      </c>
      <c r="DK25" s="51">
        <f t="shared" si="4"/>
        <v>0</v>
      </c>
      <c r="DL25" s="51">
        <f t="shared" si="5"/>
        <v>0</v>
      </c>
      <c r="DM25" s="7"/>
      <c r="DN25" s="52" t="str">
        <f t="shared" si="6"/>
        <v/>
      </c>
      <c r="DO25" s="52" t="str">
        <f t="shared" si="7"/>
        <v/>
      </c>
      <c r="DP25" s="52" t="str">
        <f t="shared" si="8"/>
        <v/>
      </c>
      <c r="DQ25" s="52" t="str">
        <f t="shared" si="9"/>
        <v/>
      </c>
      <c r="DR25" s="52" t="str">
        <f t="shared" si="10"/>
        <v/>
      </c>
      <c r="DS25" s="52" t="str">
        <f t="shared" si="11"/>
        <v/>
      </c>
    </row>
    <row r="26" spans="1:137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/>
      <c r="DG26" s="51">
        <f t="shared" si="0"/>
        <v>0</v>
      </c>
      <c r="DH26" s="51">
        <f t="shared" si="1"/>
        <v>0</v>
      </c>
      <c r="DI26" s="51">
        <f t="shared" si="2"/>
        <v>0</v>
      </c>
      <c r="DJ26" s="51">
        <f t="shared" si="3"/>
        <v>0</v>
      </c>
      <c r="DK26" s="51">
        <f t="shared" si="4"/>
        <v>0</v>
      </c>
      <c r="DL26" s="51">
        <f t="shared" si="5"/>
        <v>0</v>
      </c>
      <c r="DM26" s="7"/>
      <c r="DN26" s="52" t="str">
        <f t="shared" si="6"/>
        <v/>
      </c>
      <c r="DO26" s="52" t="str">
        <f t="shared" si="7"/>
        <v/>
      </c>
      <c r="DP26" s="52" t="str">
        <f t="shared" si="8"/>
        <v/>
      </c>
      <c r="DQ26" s="52" t="str">
        <f t="shared" si="9"/>
        <v/>
      </c>
      <c r="DR26" s="52" t="str">
        <f t="shared" si="10"/>
        <v/>
      </c>
      <c r="DS26" s="52" t="str">
        <f t="shared" si="11"/>
        <v/>
      </c>
    </row>
    <row r="27" spans="1:137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/>
      <c r="DG27" s="51">
        <f t="shared" si="0"/>
        <v>0</v>
      </c>
      <c r="DH27" s="51">
        <f t="shared" si="1"/>
        <v>0</v>
      </c>
      <c r="DI27" s="51">
        <f t="shared" si="2"/>
        <v>0</v>
      </c>
      <c r="DJ27" s="51">
        <f t="shared" si="3"/>
        <v>0</v>
      </c>
      <c r="DK27" s="51">
        <f t="shared" si="4"/>
        <v>0</v>
      </c>
      <c r="DL27" s="51">
        <f t="shared" si="5"/>
        <v>0</v>
      </c>
      <c r="DM27" s="7"/>
      <c r="DN27" s="52" t="str">
        <f t="shared" si="6"/>
        <v/>
      </c>
      <c r="DO27" s="52" t="str">
        <f t="shared" si="7"/>
        <v/>
      </c>
      <c r="DP27" s="52" t="str">
        <f t="shared" si="8"/>
        <v/>
      </c>
      <c r="DQ27" s="52" t="str">
        <f t="shared" si="9"/>
        <v/>
      </c>
      <c r="DR27" s="52" t="str">
        <f t="shared" si="10"/>
        <v/>
      </c>
      <c r="DS27" s="52" t="str">
        <f t="shared" si="11"/>
        <v/>
      </c>
    </row>
    <row r="28" spans="1:137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/>
      <c r="DG28" s="51">
        <f t="shared" si="0"/>
        <v>0</v>
      </c>
      <c r="DH28" s="51">
        <f t="shared" si="1"/>
        <v>0</v>
      </c>
      <c r="DI28" s="51">
        <f t="shared" si="2"/>
        <v>0</v>
      </c>
      <c r="DJ28" s="51">
        <f t="shared" si="3"/>
        <v>0</v>
      </c>
      <c r="DK28" s="51">
        <f t="shared" si="4"/>
        <v>0</v>
      </c>
      <c r="DL28" s="51">
        <f t="shared" si="5"/>
        <v>0</v>
      </c>
      <c r="DM28" s="7"/>
      <c r="DN28" s="52" t="str">
        <f t="shared" si="6"/>
        <v/>
      </c>
      <c r="DO28" s="52" t="str">
        <f t="shared" si="7"/>
        <v/>
      </c>
      <c r="DP28" s="52" t="str">
        <f t="shared" si="8"/>
        <v/>
      </c>
      <c r="DQ28" s="52" t="str">
        <f t="shared" si="9"/>
        <v/>
      </c>
      <c r="DR28" s="52" t="str">
        <f t="shared" si="10"/>
        <v/>
      </c>
      <c r="DS28" s="52" t="str">
        <f t="shared" si="11"/>
        <v/>
      </c>
    </row>
    <row r="29" spans="1:137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/>
      <c r="DG29" s="51">
        <f t="shared" si="0"/>
        <v>0</v>
      </c>
      <c r="DH29" s="51">
        <f t="shared" si="1"/>
        <v>0</v>
      </c>
      <c r="DI29" s="51">
        <f t="shared" si="2"/>
        <v>0</v>
      </c>
      <c r="DJ29" s="51">
        <f t="shared" si="3"/>
        <v>0</v>
      </c>
      <c r="DK29" s="51">
        <f t="shared" si="4"/>
        <v>0</v>
      </c>
      <c r="DL29" s="51">
        <f t="shared" si="5"/>
        <v>0</v>
      </c>
      <c r="DM29" s="7"/>
      <c r="DN29" s="52" t="str">
        <f t="shared" si="6"/>
        <v/>
      </c>
      <c r="DO29" s="52" t="str">
        <f t="shared" si="7"/>
        <v/>
      </c>
      <c r="DP29" s="52" t="str">
        <f t="shared" si="8"/>
        <v/>
      </c>
      <c r="DQ29" s="52" t="str">
        <f t="shared" si="9"/>
        <v/>
      </c>
      <c r="DR29" s="52" t="str">
        <f t="shared" si="10"/>
        <v/>
      </c>
      <c r="DS29" s="52" t="str">
        <f t="shared" si="11"/>
        <v/>
      </c>
    </row>
    <row r="30" spans="1:137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/>
      <c r="DG30" s="51">
        <f t="shared" si="0"/>
        <v>0</v>
      </c>
      <c r="DH30" s="51">
        <f t="shared" si="1"/>
        <v>0</v>
      </c>
      <c r="DI30" s="51">
        <f t="shared" si="2"/>
        <v>0</v>
      </c>
      <c r="DJ30" s="51">
        <f t="shared" si="3"/>
        <v>0</v>
      </c>
      <c r="DK30" s="51">
        <f t="shared" si="4"/>
        <v>0</v>
      </c>
      <c r="DL30" s="51">
        <f t="shared" si="5"/>
        <v>0</v>
      </c>
      <c r="DM30" s="7"/>
      <c r="DN30" s="52" t="str">
        <f t="shared" si="6"/>
        <v/>
      </c>
      <c r="DO30" s="52" t="str">
        <f t="shared" si="7"/>
        <v/>
      </c>
      <c r="DP30" s="52" t="str">
        <f t="shared" si="8"/>
        <v/>
      </c>
      <c r="DQ30" s="52" t="str">
        <f t="shared" si="9"/>
        <v/>
      </c>
      <c r="DR30" s="52" t="str">
        <f t="shared" si="10"/>
        <v/>
      </c>
      <c r="DS30" s="52" t="str">
        <f t="shared" si="11"/>
        <v/>
      </c>
    </row>
    <row r="31" spans="1:137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/>
      <c r="DG31" s="51">
        <f t="shared" si="0"/>
        <v>0</v>
      </c>
      <c r="DH31" s="51">
        <f t="shared" si="1"/>
        <v>0</v>
      </c>
      <c r="DI31" s="51">
        <f t="shared" si="2"/>
        <v>0</v>
      </c>
      <c r="DJ31" s="51">
        <f t="shared" si="3"/>
        <v>0</v>
      </c>
      <c r="DK31" s="51">
        <f t="shared" si="4"/>
        <v>0</v>
      </c>
      <c r="DL31" s="51">
        <f t="shared" si="5"/>
        <v>0</v>
      </c>
      <c r="DM31" s="7"/>
      <c r="DN31" s="52" t="str">
        <f t="shared" si="6"/>
        <v/>
      </c>
      <c r="DO31" s="52" t="str">
        <f t="shared" si="7"/>
        <v/>
      </c>
      <c r="DP31" s="52" t="str">
        <f t="shared" si="8"/>
        <v/>
      </c>
      <c r="DQ31" s="52" t="str">
        <f t="shared" si="9"/>
        <v/>
      </c>
      <c r="DR31" s="52" t="str">
        <f t="shared" si="10"/>
        <v/>
      </c>
      <c r="DS31" s="52" t="str">
        <f t="shared" si="11"/>
        <v/>
      </c>
    </row>
    <row r="32" spans="1:137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/>
      <c r="DG32" s="51">
        <f t="shared" si="0"/>
        <v>0</v>
      </c>
      <c r="DH32" s="51">
        <f t="shared" si="1"/>
        <v>0</v>
      </c>
      <c r="DI32" s="51">
        <f t="shared" si="2"/>
        <v>0</v>
      </c>
      <c r="DJ32" s="51">
        <f t="shared" si="3"/>
        <v>0</v>
      </c>
      <c r="DK32" s="51">
        <f t="shared" si="4"/>
        <v>0</v>
      </c>
      <c r="DL32" s="51">
        <f t="shared" si="5"/>
        <v>0</v>
      </c>
      <c r="DM32" s="7"/>
      <c r="DN32" s="52" t="str">
        <f t="shared" si="6"/>
        <v/>
      </c>
      <c r="DO32" s="52" t="str">
        <f t="shared" si="7"/>
        <v/>
      </c>
      <c r="DP32" s="52" t="str">
        <f t="shared" si="8"/>
        <v/>
      </c>
      <c r="DQ32" s="52" t="str">
        <f t="shared" si="9"/>
        <v/>
      </c>
      <c r="DR32" s="52" t="str">
        <f t="shared" si="10"/>
        <v/>
      </c>
      <c r="DS32" s="52" t="str">
        <f t="shared" si="11"/>
        <v/>
      </c>
    </row>
    <row r="33" spans="1:123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/>
      <c r="DG33" s="51">
        <f t="shared" si="0"/>
        <v>0</v>
      </c>
      <c r="DH33" s="51">
        <f t="shared" si="1"/>
        <v>0</v>
      </c>
      <c r="DI33" s="51">
        <f t="shared" si="2"/>
        <v>0</v>
      </c>
      <c r="DJ33" s="51">
        <f t="shared" si="3"/>
        <v>0</v>
      </c>
      <c r="DK33" s="51">
        <f t="shared" si="4"/>
        <v>0</v>
      </c>
      <c r="DL33" s="51">
        <f t="shared" si="5"/>
        <v>0</v>
      </c>
      <c r="DM33" s="7"/>
      <c r="DN33" s="52" t="str">
        <f t="shared" si="6"/>
        <v/>
      </c>
      <c r="DO33" s="52" t="str">
        <f t="shared" si="7"/>
        <v/>
      </c>
      <c r="DP33" s="52" t="str">
        <f t="shared" si="8"/>
        <v/>
      </c>
      <c r="DQ33" s="52" t="str">
        <f t="shared" si="9"/>
        <v/>
      </c>
      <c r="DR33" s="52" t="str">
        <f t="shared" si="10"/>
        <v/>
      </c>
      <c r="DS33" s="52" t="str">
        <f t="shared" si="11"/>
        <v/>
      </c>
    </row>
    <row r="34" spans="1:123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/>
      <c r="DG34" s="51">
        <f t="shared" si="0"/>
        <v>0</v>
      </c>
      <c r="DH34" s="51">
        <f t="shared" si="1"/>
        <v>0</v>
      </c>
      <c r="DI34" s="51">
        <f t="shared" si="2"/>
        <v>0</v>
      </c>
      <c r="DJ34" s="51">
        <f t="shared" si="3"/>
        <v>0</v>
      </c>
      <c r="DK34" s="51">
        <f t="shared" si="4"/>
        <v>0</v>
      </c>
      <c r="DL34" s="51">
        <f t="shared" si="5"/>
        <v>0</v>
      </c>
      <c r="DM34" s="7"/>
      <c r="DN34" s="52" t="str">
        <f t="shared" si="6"/>
        <v/>
      </c>
      <c r="DO34" s="52" t="str">
        <f t="shared" si="7"/>
        <v/>
      </c>
      <c r="DP34" s="52" t="str">
        <f t="shared" si="8"/>
        <v/>
      </c>
      <c r="DQ34" s="52" t="str">
        <f t="shared" si="9"/>
        <v/>
      </c>
      <c r="DR34" s="52" t="str">
        <f t="shared" si="10"/>
        <v/>
      </c>
      <c r="DS34" s="52" t="str">
        <f t="shared" si="11"/>
        <v/>
      </c>
    </row>
    <row r="35" spans="1:123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/>
      <c r="DG35" s="51">
        <f t="shared" si="0"/>
        <v>0</v>
      </c>
      <c r="DH35" s="51">
        <f t="shared" si="1"/>
        <v>0</v>
      </c>
      <c r="DI35" s="51">
        <f t="shared" si="2"/>
        <v>0</v>
      </c>
      <c r="DJ35" s="51">
        <f t="shared" si="3"/>
        <v>0</v>
      </c>
      <c r="DK35" s="51">
        <f t="shared" si="4"/>
        <v>0</v>
      </c>
      <c r="DL35" s="51">
        <f t="shared" si="5"/>
        <v>0</v>
      </c>
      <c r="DM35" s="7"/>
      <c r="DN35" s="52" t="str">
        <f t="shared" si="6"/>
        <v/>
      </c>
      <c r="DO35" s="52" t="str">
        <f t="shared" si="7"/>
        <v/>
      </c>
      <c r="DP35" s="52" t="str">
        <f t="shared" si="8"/>
        <v/>
      </c>
      <c r="DQ35" s="52" t="str">
        <f t="shared" si="9"/>
        <v/>
      </c>
      <c r="DR35" s="52" t="str">
        <f t="shared" si="10"/>
        <v/>
      </c>
      <c r="DS35" s="52" t="str">
        <f t="shared" si="11"/>
        <v/>
      </c>
    </row>
    <row r="36" spans="1:123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/>
      <c r="DG36" s="51">
        <f t="shared" si="0"/>
        <v>0</v>
      </c>
      <c r="DH36" s="51">
        <f t="shared" si="1"/>
        <v>0</v>
      </c>
      <c r="DI36" s="51">
        <f t="shared" si="2"/>
        <v>0</v>
      </c>
      <c r="DJ36" s="51">
        <f t="shared" si="3"/>
        <v>0</v>
      </c>
      <c r="DK36" s="51">
        <f t="shared" si="4"/>
        <v>0</v>
      </c>
      <c r="DL36" s="51">
        <f t="shared" si="5"/>
        <v>0</v>
      </c>
      <c r="DM36" s="7"/>
      <c r="DN36" s="52" t="str">
        <f t="shared" si="6"/>
        <v/>
      </c>
      <c r="DO36" s="52" t="str">
        <f t="shared" si="7"/>
        <v/>
      </c>
      <c r="DP36" s="52" t="str">
        <f t="shared" si="8"/>
        <v/>
      </c>
      <c r="DQ36" s="52" t="str">
        <f t="shared" si="9"/>
        <v/>
      </c>
      <c r="DR36" s="52" t="str">
        <f t="shared" si="10"/>
        <v/>
      </c>
      <c r="DS36" s="52" t="str">
        <f t="shared" si="11"/>
        <v/>
      </c>
    </row>
    <row r="37" spans="1:123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/>
      <c r="DG37" s="51">
        <f t="shared" si="0"/>
        <v>0</v>
      </c>
      <c r="DH37" s="51">
        <f t="shared" si="1"/>
        <v>0</v>
      </c>
      <c r="DI37" s="51">
        <f t="shared" si="2"/>
        <v>0</v>
      </c>
      <c r="DJ37" s="51">
        <f t="shared" si="3"/>
        <v>0</v>
      </c>
      <c r="DK37" s="51">
        <f t="shared" si="4"/>
        <v>0</v>
      </c>
      <c r="DL37" s="51">
        <f t="shared" si="5"/>
        <v>0</v>
      </c>
      <c r="DM37" s="7"/>
      <c r="DN37" s="52" t="str">
        <f t="shared" si="6"/>
        <v/>
      </c>
      <c r="DO37" s="52" t="str">
        <f t="shared" si="7"/>
        <v/>
      </c>
      <c r="DP37" s="52" t="str">
        <f t="shared" si="8"/>
        <v/>
      </c>
      <c r="DQ37" s="52" t="str">
        <f t="shared" si="9"/>
        <v/>
      </c>
      <c r="DR37" s="52" t="str">
        <f t="shared" si="10"/>
        <v/>
      </c>
      <c r="DS37" s="52" t="str">
        <f t="shared" si="11"/>
        <v/>
      </c>
    </row>
    <row r="38" spans="1:123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/>
      <c r="DG38" s="51">
        <f t="shared" si="0"/>
        <v>0</v>
      </c>
      <c r="DH38" s="51">
        <f t="shared" si="1"/>
        <v>0</v>
      </c>
      <c r="DI38" s="51">
        <f t="shared" si="2"/>
        <v>0</v>
      </c>
      <c r="DJ38" s="51">
        <f t="shared" si="3"/>
        <v>0</v>
      </c>
      <c r="DK38" s="51">
        <f t="shared" si="4"/>
        <v>0</v>
      </c>
      <c r="DL38" s="51">
        <f t="shared" si="5"/>
        <v>0</v>
      </c>
      <c r="DM38" s="7"/>
      <c r="DN38" s="52" t="str">
        <f t="shared" si="6"/>
        <v/>
      </c>
      <c r="DO38" s="52" t="str">
        <f t="shared" si="7"/>
        <v/>
      </c>
      <c r="DP38" s="52" t="str">
        <f t="shared" si="8"/>
        <v/>
      </c>
      <c r="DQ38" s="52" t="str">
        <f t="shared" si="9"/>
        <v/>
      </c>
      <c r="DR38" s="52" t="str">
        <f t="shared" si="10"/>
        <v/>
      </c>
      <c r="DS38" s="52" t="str">
        <f t="shared" si="11"/>
        <v/>
      </c>
    </row>
    <row r="39" spans="1:123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/>
      <c r="DG39" s="51">
        <f t="shared" si="0"/>
        <v>0</v>
      </c>
      <c r="DH39" s="51">
        <f t="shared" si="1"/>
        <v>0</v>
      </c>
      <c r="DI39" s="51">
        <f t="shared" si="2"/>
        <v>0</v>
      </c>
      <c r="DJ39" s="51">
        <f t="shared" si="3"/>
        <v>0</v>
      </c>
      <c r="DK39" s="51">
        <f t="shared" si="4"/>
        <v>0</v>
      </c>
      <c r="DL39" s="51">
        <f t="shared" si="5"/>
        <v>0</v>
      </c>
      <c r="DM39" s="7"/>
      <c r="DN39" s="52" t="str">
        <f t="shared" si="6"/>
        <v/>
      </c>
      <c r="DO39" s="52" t="str">
        <f t="shared" si="7"/>
        <v/>
      </c>
      <c r="DP39" s="52" t="str">
        <f t="shared" si="8"/>
        <v/>
      </c>
      <c r="DQ39" s="52" t="str">
        <f t="shared" si="9"/>
        <v/>
      </c>
      <c r="DR39" s="52" t="str">
        <f t="shared" si="10"/>
        <v/>
      </c>
      <c r="DS39" s="52" t="str">
        <f t="shared" si="11"/>
        <v/>
      </c>
    </row>
    <row r="40" spans="1:123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/>
      <c r="DG40" s="51">
        <f t="shared" si="0"/>
        <v>0</v>
      </c>
      <c r="DH40" s="51">
        <f t="shared" si="1"/>
        <v>0</v>
      </c>
      <c r="DI40" s="51">
        <f t="shared" si="2"/>
        <v>0</v>
      </c>
      <c r="DJ40" s="51">
        <f t="shared" si="3"/>
        <v>0</v>
      </c>
      <c r="DK40" s="51">
        <f t="shared" si="4"/>
        <v>0</v>
      </c>
      <c r="DL40" s="51">
        <f t="shared" si="5"/>
        <v>0</v>
      </c>
      <c r="DM40" s="7"/>
      <c r="DN40" s="52" t="str">
        <f t="shared" si="6"/>
        <v/>
      </c>
      <c r="DO40" s="52" t="str">
        <f t="shared" si="7"/>
        <v/>
      </c>
      <c r="DP40" s="52" t="str">
        <f t="shared" si="8"/>
        <v/>
      </c>
      <c r="DQ40" s="52" t="str">
        <f t="shared" si="9"/>
        <v/>
      </c>
      <c r="DR40" s="52" t="str">
        <f t="shared" si="10"/>
        <v/>
      </c>
      <c r="DS40" s="52" t="str">
        <f t="shared" si="11"/>
        <v/>
      </c>
    </row>
    <row r="41" spans="1:123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/>
      <c r="DG41" s="51">
        <f t="shared" ref="DG41:DG72" si="14">SUMIF($E$8:$DE$8, "CO1", E41:DE41)</f>
        <v>0</v>
      </c>
      <c r="DH41" s="51">
        <f t="shared" ref="DH41:DH72" si="15">SUMIF($E$8:$DE$8, "CO2", E41:DE41)</f>
        <v>0</v>
      </c>
      <c r="DI41" s="51">
        <f t="shared" ref="DI41:DI72" si="16">SUMIF($E$8:$DE$8, "CO3", E41:DE41)</f>
        <v>0</v>
      </c>
      <c r="DJ41" s="51">
        <f t="shared" ref="DJ41:DJ72" si="17">SUMIF($E$8:$DE$8, "CO4", E41:DE41)</f>
        <v>0</v>
      </c>
      <c r="DK41" s="51">
        <f t="shared" ref="DK41:DK72" si="18">SUMIF($E$8:$DE$8, "CO5", E41:DE41)</f>
        <v>0</v>
      </c>
      <c r="DL41" s="51">
        <f t="shared" ref="DL41:DL72" si="19">SUMIF($E$8:$DE$8, "CO6", E41:DE41)</f>
        <v>0</v>
      </c>
      <c r="DM41" s="7"/>
      <c r="DN41" s="52" t="str">
        <f t="shared" ref="DN41:DN72" si="20">IFERROR(DG41/SUMIFS($E$9:$DE$9,$E$8:$DE$8,"CO1",E41:DE41,"&lt;&gt;")*100,"")</f>
        <v/>
      </c>
      <c r="DO41" s="52" t="str">
        <f t="shared" ref="DO41:DO72" si="21">IFERROR(DH41/SUMIFS($E$9:$DE$9,$E$8:$DE$8,"CO2",E41:DE41,"&lt;&gt;")*100,"")</f>
        <v/>
      </c>
      <c r="DP41" s="52" t="str">
        <f t="shared" ref="DP41:DP72" si="22">IFERROR(DI41/SUMIFS($E$9:$DE$9,$E$8:$DE$8,"CO3",E41:DE41,"&lt;&gt;")*100,"")</f>
        <v/>
      </c>
      <c r="DQ41" s="52" t="str">
        <f t="shared" ref="DQ41:DQ72" si="23">IFERROR(DJ41/SUMIFS($E$9:$DE$9,$E$8:$DE$8,"CO4",E41:DE41,"&lt;&gt;")*100,"")</f>
        <v/>
      </c>
      <c r="DR41" s="52" t="str">
        <f t="shared" ref="DR41:DR72" si="24">IFERROR(DK41/SUMIFS($E$9:$DE$9,$E$8:$DE$8,"CO5",E41:DE41,"&lt;&gt;")*100,"")</f>
        <v/>
      </c>
      <c r="DS41" s="52" t="str">
        <f t="shared" ref="DS41:DS72" si="25">IFERROR(DL41/SUMIFS($E$9:$DE$9,$E$8:$DE$8,"CO6",E41:DE41,"&lt;&gt;")*100,"")</f>
        <v/>
      </c>
    </row>
    <row r="42" spans="1:123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/>
      <c r="DG42" s="51">
        <f t="shared" si="14"/>
        <v>0</v>
      </c>
      <c r="DH42" s="51">
        <f t="shared" si="15"/>
        <v>0</v>
      </c>
      <c r="DI42" s="51">
        <f t="shared" si="16"/>
        <v>0</v>
      </c>
      <c r="DJ42" s="51">
        <f t="shared" si="17"/>
        <v>0</v>
      </c>
      <c r="DK42" s="51">
        <f t="shared" si="18"/>
        <v>0</v>
      </c>
      <c r="DL42" s="51">
        <f t="shared" si="19"/>
        <v>0</v>
      </c>
      <c r="DM42" s="7"/>
      <c r="DN42" s="52" t="str">
        <f t="shared" si="20"/>
        <v/>
      </c>
      <c r="DO42" s="52" t="str">
        <f t="shared" si="21"/>
        <v/>
      </c>
      <c r="DP42" s="52" t="str">
        <f t="shared" si="22"/>
        <v/>
      </c>
      <c r="DQ42" s="52" t="str">
        <f t="shared" si="23"/>
        <v/>
      </c>
      <c r="DR42" s="52" t="str">
        <f t="shared" si="24"/>
        <v/>
      </c>
      <c r="DS42" s="52" t="str">
        <f t="shared" si="25"/>
        <v/>
      </c>
    </row>
    <row r="43" spans="1:123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/>
      <c r="DG43" s="51">
        <f t="shared" si="14"/>
        <v>0</v>
      </c>
      <c r="DH43" s="51">
        <f t="shared" si="15"/>
        <v>0</v>
      </c>
      <c r="DI43" s="51">
        <f t="shared" si="16"/>
        <v>0</v>
      </c>
      <c r="DJ43" s="51">
        <f t="shared" si="17"/>
        <v>0</v>
      </c>
      <c r="DK43" s="51">
        <f t="shared" si="18"/>
        <v>0</v>
      </c>
      <c r="DL43" s="51">
        <f t="shared" si="19"/>
        <v>0</v>
      </c>
      <c r="DM43" s="7"/>
      <c r="DN43" s="52" t="str">
        <f t="shared" si="20"/>
        <v/>
      </c>
      <c r="DO43" s="52" t="str">
        <f t="shared" si="21"/>
        <v/>
      </c>
      <c r="DP43" s="52" t="str">
        <f t="shared" si="22"/>
        <v/>
      </c>
      <c r="DQ43" s="52" t="str">
        <f t="shared" si="23"/>
        <v/>
      </c>
      <c r="DR43" s="52" t="str">
        <f t="shared" si="24"/>
        <v/>
      </c>
      <c r="DS43" s="52" t="str">
        <f t="shared" si="25"/>
        <v/>
      </c>
    </row>
    <row r="44" spans="1:123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/>
      <c r="DG44" s="51">
        <f t="shared" si="14"/>
        <v>0</v>
      </c>
      <c r="DH44" s="51">
        <f t="shared" si="15"/>
        <v>0</v>
      </c>
      <c r="DI44" s="51">
        <f t="shared" si="16"/>
        <v>0</v>
      </c>
      <c r="DJ44" s="51">
        <f t="shared" si="17"/>
        <v>0</v>
      </c>
      <c r="DK44" s="51">
        <f t="shared" si="18"/>
        <v>0</v>
      </c>
      <c r="DL44" s="51">
        <f t="shared" si="19"/>
        <v>0</v>
      </c>
      <c r="DM44" s="7"/>
      <c r="DN44" s="52" t="str">
        <f t="shared" si="20"/>
        <v/>
      </c>
      <c r="DO44" s="52" t="str">
        <f t="shared" si="21"/>
        <v/>
      </c>
      <c r="DP44" s="52" t="str">
        <f t="shared" si="22"/>
        <v/>
      </c>
      <c r="DQ44" s="52" t="str">
        <f t="shared" si="23"/>
        <v/>
      </c>
      <c r="DR44" s="52" t="str">
        <f t="shared" si="24"/>
        <v/>
      </c>
      <c r="DS44" s="52" t="str">
        <f t="shared" si="25"/>
        <v/>
      </c>
    </row>
    <row r="45" spans="1:123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/>
      <c r="DG45" s="51">
        <f t="shared" si="14"/>
        <v>0</v>
      </c>
      <c r="DH45" s="51">
        <f t="shared" si="15"/>
        <v>0</v>
      </c>
      <c r="DI45" s="51">
        <f t="shared" si="16"/>
        <v>0</v>
      </c>
      <c r="DJ45" s="51">
        <f t="shared" si="17"/>
        <v>0</v>
      </c>
      <c r="DK45" s="51">
        <f t="shared" si="18"/>
        <v>0</v>
      </c>
      <c r="DL45" s="51">
        <f t="shared" si="19"/>
        <v>0</v>
      </c>
      <c r="DM45" s="7"/>
      <c r="DN45" s="52" t="str">
        <f t="shared" si="20"/>
        <v/>
      </c>
      <c r="DO45" s="52" t="str">
        <f t="shared" si="21"/>
        <v/>
      </c>
      <c r="DP45" s="52" t="str">
        <f t="shared" si="22"/>
        <v/>
      </c>
      <c r="DQ45" s="52" t="str">
        <f t="shared" si="23"/>
        <v/>
      </c>
      <c r="DR45" s="52" t="str">
        <f t="shared" si="24"/>
        <v/>
      </c>
      <c r="DS45" s="52" t="str">
        <f t="shared" si="25"/>
        <v/>
      </c>
    </row>
    <row r="46" spans="1:123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/>
      <c r="DG46" s="51">
        <f t="shared" si="14"/>
        <v>0</v>
      </c>
      <c r="DH46" s="51">
        <f t="shared" si="15"/>
        <v>0</v>
      </c>
      <c r="DI46" s="51">
        <f t="shared" si="16"/>
        <v>0</v>
      </c>
      <c r="DJ46" s="51">
        <f t="shared" si="17"/>
        <v>0</v>
      </c>
      <c r="DK46" s="51">
        <f t="shared" si="18"/>
        <v>0</v>
      </c>
      <c r="DL46" s="51">
        <f t="shared" si="19"/>
        <v>0</v>
      </c>
      <c r="DM46" s="7"/>
      <c r="DN46" s="52" t="str">
        <f t="shared" si="20"/>
        <v/>
      </c>
      <c r="DO46" s="52" t="str">
        <f t="shared" si="21"/>
        <v/>
      </c>
      <c r="DP46" s="52" t="str">
        <f t="shared" si="22"/>
        <v/>
      </c>
      <c r="DQ46" s="52" t="str">
        <f t="shared" si="23"/>
        <v/>
      </c>
      <c r="DR46" s="52" t="str">
        <f t="shared" si="24"/>
        <v/>
      </c>
      <c r="DS46" s="52" t="str">
        <f t="shared" si="25"/>
        <v/>
      </c>
    </row>
    <row r="47" spans="1:123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/>
      <c r="DG47" s="51">
        <f t="shared" si="14"/>
        <v>0</v>
      </c>
      <c r="DH47" s="51">
        <f t="shared" si="15"/>
        <v>0</v>
      </c>
      <c r="DI47" s="51">
        <f t="shared" si="16"/>
        <v>0</v>
      </c>
      <c r="DJ47" s="51">
        <f t="shared" si="17"/>
        <v>0</v>
      </c>
      <c r="DK47" s="51">
        <f t="shared" si="18"/>
        <v>0</v>
      </c>
      <c r="DL47" s="51">
        <f t="shared" si="19"/>
        <v>0</v>
      </c>
      <c r="DM47" s="7"/>
      <c r="DN47" s="52" t="str">
        <f t="shared" si="20"/>
        <v/>
      </c>
      <c r="DO47" s="52" t="str">
        <f t="shared" si="21"/>
        <v/>
      </c>
      <c r="DP47" s="52" t="str">
        <f t="shared" si="22"/>
        <v/>
      </c>
      <c r="DQ47" s="52" t="str">
        <f t="shared" si="23"/>
        <v/>
      </c>
      <c r="DR47" s="52" t="str">
        <f t="shared" si="24"/>
        <v/>
      </c>
      <c r="DS47" s="52" t="str">
        <f t="shared" si="25"/>
        <v/>
      </c>
    </row>
    <row r="48" spans="1:123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/>
      <c r="DG48" s="51">
        <f t="shared" si="14"/>
        <v>0</v>
      </c>
      <c r="DH48" s="51">
        <f t="shared" si="15"/>
        <v>0</v>
      </c>
      <c r="DI48" s="51">
        <f t="shared" si="16"/>
        <v>0</v>
      </c>
      <c r="DJ48" s="51">
        <f t="shared" si="17"/>
        <v>0</v>
      </c>
      <c r="DK48" s="51">
        <f t="shared" si="18"/>
        <v>0</v>
      </c>
      <c r="DL48" s="51">
        <f t="shared" si="19"/>
        <v>0</v>
      </c>
      <c r="DM48" s="7"/>
      <c r="DN48" s="52" t="str">
        <f t="shared" si="20"/>
        <v/>
      </c>
      <c r="DO48" s="52" t="str">
        <f t="shared" si="21"/>
        <v/>
      </c>
      <c r="DP48" s="52" t="str">
        <f t="shared" si="22"/>
        <v/>
      </c>
      <c r="DQ48" s="52" t="str">
        <f t="shared" si="23"/>
        <v/>
      </c>
      <c r="DR48" s="52" t="str">
        <f t="shared" si="24"/>
        <v/>
      </c>
      <c r="DS48" s="52" t="str">
        <f t="shared" si="25"/>
        <v/>
      </c>
    </row>
    <row r="49" spans="1:123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/>
      <c r="DG49" s="51">
        <f t="shared" si="14"/>
        <v>0</v>
      </c>
      <c r="DH49" s="51">
        <f t="shared" si="15"/>
        <v>0</v>
      </c>
      <c r="DI49" s="51">
        <f t="shared" si="16"/>
        <v>0</v>
      </c>
      <c r="DJ49" s="51">
        <f t="shared" si="17"/>
        <v>0</v>
      </c>
      <c r="DK49" s="51">
        <f t="shared" si="18"/>
        <v>0</v>
      </c>
      <c r="DL49" s="51">
        <f t="shared" si="19"/>
        <v>0</v>
      </c>
      <c r="DM49" s="7"/>
      <c r="DN49" s="52" t="str">
        <f t="shared" si="20"/>
        <v/>
      </c>
      <c r="DO49" s="52" t="str">
        <f t="shared" si="21"/>
        <v/>
      </c>
      <c r="DP49" s="52" t="str">
        <f t="shared" si="22"/>
        <v/>
      </c>
      <c r="DQ49" s="52" t="str">
        <f t="shared" si="23"/>
        <v/>
      </c>
      <c r="DR49" s="52" t="str">
        <f t="shared" si="24"/>
        <v/>
      </c>
      <c r="DS49" s="52" t="str">
        <f t="shared" si="25"/>
        <v/>
      </c>
    </row>
    <row r="50" spans="1:123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/>
      <c r="DG50" s="51">
        <f t="shared" si="14"/>
        <v>0</v>
      </c>
      <c r="DH50" s="51">
        <f t="shared" si="15"/>
        <v>0</v>
      </c>
      <c r="DI50" s="51">
        <f t="shared" si="16"/>
        <v>0</v>
      </c>
      <c r="DJ50" s="51">
        <f t="shared" si="17"/>
        <v>0</v>
      </c>
      <c r="DK50" s="51">
        <f t="shared" si="18"/>
        <v>0</v>
      </c>
      <c r="DL50" s="51">
        <f t="shared" si="19"/>
        <v>0</v>
      </c>
      <c r="DM50" s="7"/>
      <c r="DN50" s="52" t="str">
        <f t="shared" si="20"/>
        <v/>
      </c>
      <c r="DO50" s="52" t="str">
        <f t="shared" si="21"/>
        <v/>
      </c>
      <c r="DP50" s="52" t="str">
        <f t="shared" si="22"/>
        <v/>
      </c>
      <c r="DQ50" s="52" t="str">
        <f t="shared" si="23"/>
        <v/>
      </c>
      <c r="DR50" s="52" t="str">
        <f t="shared" si="24"/>
        <v/>
      </c>
      <c r="DS50" s="52" t="str">
        <f t="shared" si="25"/>
        <v/>
      </c>
    </row>
    <row r="51" spans="1:123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/>
      <c r="DG51" s="51">
        <f t="shared" si="14"/>
        <v>0</v>
      </c>
      <c r="DH51" s="51">
        <f t="shared" si="15"/>
        <v>0</v>
      </c>
      <c r="DI51" s="51">
        <f t="shared" si="16"/>
        <v>0</v>
      </c>
      <c r="DJ51" s="51">
        <f t="shared" si="17"/>
        <v>0</v>
      </c>
      <c r="DK51" s="51">
        <f t="shared" si="18"/>
        <v>0</v>
      </c>
      <c r="DL51" s="51">
        <f t="shared" si="19"/>
        <v>0</v>
      </c>
      <c r="DM51" s="7"/>
      <c r="DN51" s="52" t="str">
        <f t="shared" si="20"/>
        <v/>
      </c>
      <c r="DO51" s="52" t="str">
        <f t="shared" si="21"/>
        <v/>
      </c>
      <c r="DP51" s="52" t="str">
        <f t="shared" si="22"/>
        <v/>
      </c>
      <c r="DQ51" s="52" t="str">
        <f t="shared" si="23"/>
        <v/>
      </c>
      <c r="DR51" s="52" t="str">
        <f t="shared" si="24"/>
        <v/>
      </c>
      <c r="DS51" s="52" t="str">
        <f t="shared" si="25"/>
        <v/>
      </c>
    </row>
    <row r="52" spans="1:123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/>
      <c r="DG52" s="51">
        <f t="shared" si="14"/>
        <v>0</v>
      </c>
      <c r="DH52" s="51">
        <f t="shared" si="15"/>
        <v>0</v>
      </c>
      <c r="DI52" s="51">
        <f t="shared" si="16"/>
        <v>0</v>
      </c>
      <c r="DJ52" s="51">
        <f t="shared" si="17"/>
        <v>0</v>
      </c>
      <c r="DK52" s="51">
        <f t="shared" si="18"/>
        <v>0</v>
      </c>
      <c r="DL52" s="51">
        <f t="shared" si="19"/>
        <v>0</v>
      </c>
      <c r="DM52" s="7"/>
      <c r="DN52" s="52" t="str">
        <f t="shared" si="20"/>
        <v/>
      </c>
      <c r="DO52" s="52" t="str">
        <f t="shared" si="21"/>
        <v/>
      </c>
      <c r="DP52" s="52" t="str">
        <f t="shared" si="22"/>
        <v/>
      </c>
      <c r="DQ52" s="52" t="str">
        <f t="shared" si="23"/>
        <v/>
      </c>
      <c r="DR52" s="52" t="str">
        <f t="shared" si="24"/>
        <v/>
      </c>
      <c r="DS52" s="52" t="str">
        <f t="shared" si="25"/>
        <v/>
      </c>
    </row>
    <row r="53" spans="1:123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/>
      <c r="DG53" s="51">
        <f t="shared" si="14"/>
        <v>0</v>
      </c>
      <c r="DH53" s="51">
        <f t="shared" si="15"/>
        <v>0</v>
      </c>
      <c r="DI53" s="51">
        <f t="shared" si="16"/>
        <v>0</v>
      </c>
      <c r="DJ53" s="51">
        <f t="shared" si="17"/>
        <v>0</v>
      </c>
      <c r="DK53" s="51">
        <f t="shared" si="18"/>
        <v>0</v>
      </c>
      <c r="DL53" s="51">
        <f t="shared" si="19"/>
        <v>0</v>
      </c>
      <c r="DM53" s="7"/>
      <c r="DN53" s="52" t="str">
        <f t="shared" si="20"/>
        <v/>
      </c>
      <c r="DO53" s="52" t="str">
        <f t="shared" si="21"/>
        <v/>
      </c>
      <c r="DP53" s="52" t="str">
        <f t="shared" si="22"/>
        <v/>
      </c>
      <c r="DQ53" s="52" t="str">
        <f t="shared" si="23"/>
        <v/>
      </c>
      <c r="DR53" s="52" t="str">
        <f t="shared" si="24"/>
        <v/>
      </c>
      <c r="DS53" s="52" t="str">
        <f t="shared" si="25"/>
        <v/>
      </c>
    </row>
    <row r="54" spans="1:123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/>
      <c r="DG54" s="51">
        <f t="shared" si="14"/>
        <v>0</v>
      </c>
      <c r="DH54" s="51">
        <f t="shared" si="15"/>
        <v>0</v>
      </c>
      <c r="DI54" s="51">
        <f t="shared" si="16"/>
        <v>0</v>
      </c>
      <c r="DJ54" s="51">
        <f t="shared" si="17"/>
        <v>0</v>
      </c>
      <c r="DK54" s="51">
        <f t="shared" si="18"/>
        <v>0</v>
      </c>
      <c r="DL54" s="51">
        <f t="shared" si="19"/>
        <v>0</v>
      </c>
      <c r="DM54" s="7"/>
      <c r="DN54" s="52" t="str">
        <f t="shared" si="20"/>
        <v/>
      </c>
      <c r="DO54" s="52" t="str">
        <f t="shared" si="21"/>
        <v/>
      </c>
      <c r="DP54" s="52" t="str">
        <f t="shared" si="22"/>
        <v/>
      </c>
      <c r="DQ54" s="52" t="str">
        <f t="shared" si="23"/>
        <v/>
      </c>
      <c r="DR54" s="52" t="str">
        <f t="shared" si="24"/>
        <v/>
      </c>
      <c r="DS54" s="52" t="str">
        <f t="shared" si="25"/>
        <v/>
      </c>
    </row>
    <row r="55" spans="1:123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/>
      <c r="DG55" s="51">
        <f t="shared" si="14"/>
        <v>0</v>
      </c>
      <c r="DH55" s="51">
        <f t="shared" si="15"/>
        <v>0</v>
      </c>
      <c r="DI55" s="51">
        <f t="shared" si="16"/>
        <v>0</v>
      </c>
      <c r="DJ55" s="51">
        <f t="shared" si="17"/>
        <v>0</v>
      </c>
      <c r="DK55" s="51">
        <f t="shared" si="18"/>
        <v>0</v>
      </c>
      <c r="DL55" s="51">
        <f t="shared" si="19"/>
        <v>0</v>
      </c>
      <c r="DM55" s="7"/>
      <c r="DN55" s="52" t="str">
        <f t="shared" si="20"/>
        <v/>
      </c>
      <c r="DO55" s="52" t="str">
        <f t="shared" si="21"/>
        <v/>
      </c>
      <c r="DP55" s="52" t="str">
        <f t="shared" si="22"/>
        <v/>
      </c>
      <c r="DQ55" s="52" t="str">
        <f t="shared" si="23"/>
        <v/>
      </c>
      <c r="DR55" s="52" t="str">
        <f t="shared" si="24"/>
        <v/>
      </c>
      <c r="DS55" s="52" t="str">
        <f t="shared" si="25"/>
        <v/>
      </c>
    </row>
    <row r="56" spans="1:123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/>
      <c r="DG56" s="51">
        <f t="shared" si="14"/>
        <v>0</v>
      </c>
      <c r="DH56" s="51">
        <f t="shared" si="15"/>
        <v>0</v>
      </c>
      <c r="DI56" s="51">
        <f t="shared" si="16"/>
        <v>0</v>
      </c>
      <c r="DJ56" s="51">
        <f t="shared" si="17"/>
        <v>0</v>
      </c>
      <c r="DK56" s="51">
        <f t="shared" si="18"/>
        <v>0</v>
      </c>
      <c r="DL56" s="51">
        <f t="shared" si="19"/>
        <v>0</v>
      </c>
      <c r="DM56" s="7"/>
      <c r="DN56" s="52" t="str">
        <f t="shared" si="20"/>
        <v/>
      </c>
      <c r="DO56" s="52" t="str">
        <f t="shared" si="21"/>
        <v/>
      </c>
      <c r="DP56" s="52" t="str">
        <f t="shared" si="22"/>
        <v/>
      </c>
      <c r="DQ56" s="52" t="str">
        <f t="shared" si="23"/>
        <v/>
      </c>
      <c r="DR56" s="52" t="str">
        <f t="shared" si="24"/>
        <v/>
      </c>
      <c r="DS56" s="52" t="str">
        <f t="shared" si="25"/>
        <v/>
      </c>
    </row>
    <row r="57" spans="1:123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/>
      <c r="DG57" s="51">
        <f t="shared" si="14"/>
        <v>0</v>
      </c>
      <c r="DH57" s="51">
        <f t="shared" si="15"/>
        <v>0</v>
      </c>
      <c r="DI57" s="51">
        <f t="shared" si="16"/>
        <v>0</v>
      </c>
      <c r="DJ57" s="51">
        <f t="shared" si="17"/>
        <v>0</v>
      </c>
      <c r="DK57" s="51">
        <f t="shared" si="18"/>
        <v>0</v>
      </c>
      <c r="DL57" s="51">
        <f t="shared" si="19"/>
        <v>0</v>
      </c>
      <c r="DM57" s="7"/>
      <c r="DN57" s="52" t="str">
        <f t="shared" si="20"/>
        <v/>
      </c>
      <c r="DO57" s="52" t="str">
        <f t="shared" si="21"/>
        <v/>
      </c>
      <c r="DP57" s="52" t="str">
        <f t="shared" si="22"/>
        <v/>
      </c>
      <c r="DQ57" s="52" t="str">
        <f t="shared" si="23"/>
        <v/>
      </c>
      <c r="DR57" s="52" t="str">
        <f t="shared" si="24"/>
        <v/>
      </c>
      <c r="DS57" s="52" t="str">
        <f t="shared" si="25"/>
        <v/>
      </c>
    </row>
    <row r="58" spans="1:123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/>
      <c r="DG58" s="51">
        <f t="shared" si="14"/>
        <v>0</v>
      </c>
      <c r="DH58" s="51">
        <f t="shared" si="15"/>
        <v>0</v>
      </c>
      <c r="DI58" s="51">
        <f t="shared" si="16"/>
        <v>0</v>
      </c>
      <c r="DJ58" s="51">
        <f t="shared" si="17"/>
        <v>0</v>
      </c>
      <c r="DK58" s="51">
        <f t="shared" si="18"/>
        <v>0</v>
      </c>
      <c r="DL58" s="51">
        <f t="shared" si="19"/>
        <v>0</v>
      </c>
      <c r="DM58" s="7"/>
      <c r="DN58" s="52" t="str">
        <f t="shared" si="20"/>
        <v/>
      </c>
      <c r="DO58" s="52" t="str">
        <f t="shared" si="21"/>
        <v/>
      </c>
      <c r="DP58" s="52" t="str">
        <f t="shared" si="22"/>
        <v/>
      </c>
      <c r="DQ58" s="52" t="str">
        <f t="shared" si="23"/>
        <v/>
      </c>
      <c r="DR58" s="52" t="str">
        <f t="shared" si="24"/>
        <v/>
      </c>
      <c r="DS58" s="52" t="str">
        <f t="shared" si="25"/>
        <v/>
      </c>
    </row>
    <row r="59" spans="1:123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/>
      <c r="DG59" s="51">
        <f t="shared" si="14"/>
        <v>0</v>
      </c>
      <c r="DH59" s="51">
        <f t="shared" si="15"/>
        <v>0</v>
      </c>
      <c r="DI59" s="51">
        <f t="shared" si="16"/>
        <v>0</v>
      </c>
      <c r="DJ59" s="51">
        <f t="shared" si="17"/>
        <v>0</v>
      </c>
      <c r="DK59" s="51">
        <f t="shared" si="18"/>
        <v>0</v>
      </c>
      <c r="DL59" s="51">
        <f t="shared" si="19"/>
        <v>0</v>
      </c>
      <c r="DM59" s="7"/>
      <c r="DN59" s="52" t="str">
        <f t="shared" si="20"/>
        <v/>
      </c>
      <c r="DO59" s="52" t="str">
        <f t="shared" si="21"/>
        <v/>
      </c>
      <c r="DP59" s="52" t="str">
        <f t="shared" si="22"/>
        <v/>
      </c>
      <c r="DQ59" s="52" t="str">
        <f t="shared" si="23"/>
        <v/>
      </c>
      <c r="DR59" s="52" t="str">
        <f t="shared" si="24"/>
        <v/>
      </c>
      <c r="DS59" s="52" t="str">
        <f t="shared" si="25"/>
        <v/>
      </c>
    </row>
    <row r="60" spans="1:123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/>
      <c r="DG60" s="51">
        <f t="shared" si="14"/>
        <v>0</v>
      </c>
      <c r="DH60" s="51">
        <f t="shared" si="15"/>
        <v>0</v>
      </c>
      <c r="DI60" s="51">
        <f t="shared" si="16"/>
        <v>0</v>
      </c>
      <c r="DJ60" s="51">
        <f t="shared" si="17"/>
        <v>0</v>
      </c>
      <c r="DK60" s="51">
        <f t="shared" si="18"/>
        <v>0</v>
      </c>
      <c r="DL60" s="51">
        <f t="shared" si="19"/>
        <v>0</v>
      </c>
      <c r="DM60" s="7"/>
      <c r="DN60" s="52" t="str">
        <f t="shared" si="20"/>
        <v/>
      </c>
      <c r="DO60" s="52" t="str">
        <f t="shared" si="21"/>
        <v/>
      </c>
      <c r="DP60" s="52" t="str">
        <f t="shared" si="22"/>
        <v/>
      </c>
      <c r="DQ60" s="52" t="str">
        <f t="shared" si="23"/>
        <v/>
      </c>
      <c r="DR60" s="52" t="str">
        <f t="shared" si="24"/>
        <v/>
      </c>
      <c r="DS60" s="52" t="str">
        <f t="shared" si="25"/>
        <v/>
      </c>
    </row>
    <row r="61" spans="1:123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/>
      <c r="DG61" s="51">
        <f t="shared" si="14"/>
        <v>0</v>
      </c>
      <c r="DH61" s="51">
        <f t="shared" si="15"/>
        <v>0</v>
      </c>
      <c r="DI61" s="51">
        <f t="shared" si="16"/>
        <v>0</v>
      </c>
      <c r="DJ61" s="51">
        <f t="shared" si="17"/>
        <v>0</v>
      </c>
      <c r="DK61" s="51">
        <f t="shared" si="18"/>
        <v>0</v>
      </c>
      <c r="DL61" s="51">
        <f t="shared" si="19"/>
        <v>0</v>
      </c>
      <c r="DM61" s="7"/>
      <c r="DN61" s="52" t="str">
        <f t="shared" si="20"/>
        <v/>
      </c>
      <c r="DO61" s="52" t="str">
        <f t="shared" si="21"/>
        <v/>
      </c>
      <c r="DP61" s="52" t="str">
        <f t="shared" si="22"/>
        <v/>
      </c>
      <c r="DQ61" s="52" t="str">
        <f t="shared" si="23"/>
        <v/>
      </c>
      <c r="DR61" s="52" t="str">
        <f t="shared" si="24"/>
        <v/>
      </c>
      <c r="DS61" s="52" t="str">
        <f t="shared" si="25"/>
        <v/>
      </c>
    </row>
    <row r="62" spans="1:123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/>
      <c r="DG62" s="51">
        <f t="shared" si="14"/>
        <v>0</v>
      </c>
      <c r="DH62" s="51">
        <f t="shared" si="15"/>
        <v>0</v>
      </c>
      <c r="DI62" s="51">
        <f t="shared" si="16"/>
        <v>0</v>
      </c>
      <c r="DJ62" s="51">
        <f t="shared" si="17"/>
        <v>0</v>
      </c>
      <c r="DK62" s="51">
        <f t="shared" si="18"/>
        <v>0</v>
      </c>
      <c r="DL62" s="51">
        <f t="shared" si="19"/>
        <v>0</v>
      </c>
      <c r="DM62" s="7"/>
      <c r="DN62" s="52" t="str">
        <f t="shared" si="20"/>
        <v/>
      </c>
      <c r="DO62" s="52" t="str">
        <f t="shared" si="21"/>
        <v/>
      </c>
      <c r="DP62" s="52" t="str">
        <f t="shared" si="22"/>
        <v/>
      </c>
      <c r="DQ62" s="52" t="str">
        <f t="shared" si="23"/>
        <v/>
      </c>
      <c r="DR62" s="52" t="str">
        <f t="shared" si="24"/>
        <v/>
      </c>
      <c r="DS62" s="52" t="str">
        <f t="shared" si="25"/>
        <v/>
      </c>
    </row>
    <row r="63" spans="1:123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/>
      <c r="DG63" s="51">
        <f t="shared" si="14"/>
        <v>0</v>
      </c>
      <c r="DH63" s="51">
        <f t="shared" si="15"/>
        <v>0</v>
      </c>
      <c r="DI63" s="51">
        <f t="shared" si="16"/>
        <v>0</v>
      </c>
      <c r="DJ63" s="51">
        <f t="shared" si="17"/>
        <v>0</v>
      </c>
      <c r="DK63" s="51">
        <f t="shared" si="18"/>
        <v>0</v>
      </c>
      <c r="DL63" s="51">
        <f t="shared" si="19"/>
        <v>0</v>
      </c>
      <c r="DM63" s="7"/>
      <c r="DN63" s="52" t="str">
        <f t="shared" si="20"/>
        <v/>
      </c>
      <c r="DO63" s="52" t="str">
        <f t="shared" si="21"/>
        <v/>
      </c>
      <c r="DP63" s="52" t="str">
        <f t="shared" si="22"/>
        <v/>
      </c>
      <c r="DQ63" s="52" t="str">
        <f t="shared" si="23"/>
        <v/>
      </c>
      <c r="DR63" s="52" t="str">
        <f t="shared" si="24"/>
        <v/>
      </c>
      <c r="DS63" s="52" t="str">
        <f t="shared" si="25"/>
        <v/>
      </c>
    </row>
    <row r="64" spans="1:123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/>
      <c r="DG64" s="51">
        <f t="shared" si="14"/>
        <v>0</v>
      </c>
      <c r="DH64" s="51">
        <f t="shared" si="15"/>
        <v>0</v>
      </c>
      <c r="DI64" s="51">
        <f t="shared" si="16"/>
        <v>0</v>
      </c>
      <c r="DJ64" s="51">
        <f t="shared" si="17"/>
        <v>0</v>
      </c>
      <c r="DK64" s="51">
        <f t="shared" si="18"/>
        <v>0</v>
      </c>
      <c r="DL64" s="51">
        <f t="shared" si="19"/>
        <v>0</v>
      </c>
      <c r="DM64" s="7"/>
      <c r="DN64" s="52" t="str">
        <f t="shared" si="20"/>
        <v/>
      </c>
      <c r="DO64" s="52" t="str">
        <f t="shared" si="21"/>
        <v/>
      </c>
      <c r="DP64" s="52" t="str">
        <f t="shared" si="22"/>
        <v/>
      </c>
      <c r="DQ64" s="52" t="str">
        <f t="shared" si="23"/>
        <v/>
      </c>
      <c r="DR64" s="52" t="str">
        <f t="shared" si="24"/>
        <v/>
      </c>
      <c r="DS64" s="52" t="str">
        <f t="shared" si="25"/>
        <v/>
      </c>
    </row>
    <row r="65" spans="1:123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/>
      <c r="DG65" s="51">
        <f t="shared" si="14"/>
        <v>0</v>
      </c>
      <c r="DH65" s="51">
        <f t="shared" si="15"/>
        <v>0</v>
      </c>
      <c r="DI65" s="51">
        <f t="shared" si="16"/>
        <v>0</v>
      </c>
      <c r="DJ65" s="51">
        <f t="shared" si="17"/>
        <v>0</v>
      </c>
      <c r="DK65" s="51">
        <f t="shared" si="18"/>
        <v>0</v>
      </c>
      <c r="DL65" s="51">
        <f t="shared" si="19"/>
        <v>0</v>
      </c>
      <c r="DM65" s="7"/>
      <c r="DN65" s="52" t="str">
        <f t="shared" si="20"/>
        <v/>
      </c>
      <c r="DO65" s="52" t="str">
        <f t="shared" si="21"/>
        <v/>
      </c>
      <c r="DP65" s="52" t="str">
        <f t="shared" si="22"/>
        <v/>
      </c>
      <c r="DQ65" s="52" t="str">
        <f t="shared" si="23"/>
        <v/>
      </c>
      <c r="DR65" s="52" t="str">
        <f t="shared" si="24"/>
        <v/>
      </c>
      <c r="DS65" s="52" t="str">
        <f t="shared" si="25"/>
        <v/>
      </c>
    </row>
    <row r="66" spans="1:123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/>
      <c r="DG66" s="51">
        <f t="shared" si="14"/>
        <v>0</v>
      </c>
      <c r="DH66" s="51">
        <f t="shared" si="15"/>
        <v>0</v>
      </c>
      <c r="DI66" s="51">
        <f t="shared" si="16"/>
        <v>0</v>
      </c>
      <c r="DJ66" s="51">
        <f t="shared" si="17"/>
        <v>0</v>
      </c>
      <c r="DK66" s="51">
        <f t="shared" si="18"/>
        <v>0</v>
      </c>
      <c r="DL66" s="51">
        <f t="shared" si="19"/>
        <v>0</v>
      </c>
      <c r="DM66" s="7"/>
      <c r="DN66" s="52" t="str">
        <f t="shared" si="20"/>
        <v/>
      </c>
      <c r="DO66" s="52" t="str">
        <f t="shared" si="21"/>
        <v/>
      </c>
      <c r="DP66" s="52" t="str">
        <f t="shared" si="22"/>
        <v/>
      </c>
      <c r="DQ66" s="52" t="str">
        <f t="shared" si="23"/>
        <v/>
      </c>
      <c r="DR66" s="52" t="str">
        <f t="shared" si="24"/>
        <v/>
      </c>
      <c r="DS66" s="52" t="str">
        <f t="shared" si="25"/>
        <v/>
      </c>
    </row>
    <row r="67" spans="1:123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/>
      <c r="DG67" s="51">
        <f t="shared" si="14"/>
        <v>0</v>
      </c>
      <c r="DH67" s="51">
        <f t="shared" si="15"/>
        <v>0</v>
      </c>
      <c r="DI67" s="51">
        <f t="shared" si="16"/>
        <v>0</v>
      </c>
      <c r="DJ67" s="51">
        <f t="shared" si="17"/>
        <v>0</v>
      </c>
      <c r="DK67" s="51">
        <f t="shared" si="18"/>
        <v>0</v>
      </c>
      <c r="DL67" s="51">
        <f t="shared" si="19"/>
        <v>0</v>
      </c>
      <c r="DM67" s="7"/>
      <c r="DN67" s="52" t="str">
        <f t="shared" si="20"/>
        <v/>
      </c>
      <c r="DO67" s="52" t="str">
        <f t="shared" si="21"/>
        <v/>
      </c>
      <c r="DP67" s="52" t="str">
        <f t="shared" si="22"/>
        <v/>
      </c>
      <c r="DQ67" s="52" t="str">
        <f t="shared" si="23"/>
        <v/>
      </c>
      <c r="DR67" s="52" t="str">
        <f t="shared" si="24"/>
        <v/>
      </c>
      <c r="DS67" s="52" t="str">
        <f t="shared" si="25"/>
        <v/>
      </c>
    </row>
    <row r="68" spans="1:123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/>
      <c r="DG68" s="51">
        <f t="shared" si="14"/>
        <v>0</v>
      </c>
      <c r="DH68" s="51">
        <f t="shared" si="15"/>
        <v>0</v>
      </c>
      <c r="DI68" s="51">
        <f t="shared" si="16"/>
        <v>0</v>
      </c>
      <c r="DJ68" s="51">
        <f t="shared" si="17"/>
        <v>0</v>
      </c>
      <c r="DK68" s="51">
        <f t="shared" si="18"/>
        <v>0</v>
      </c>
      <c r="DL68" s="51">
        <f t="shared" si="19"/>
        <v>0</v>
      </c>
      <c r="DM68" s="7"/>
      <c r="DN68" s="52" t="str">
        <f t="shared" si="20"/>
        <v/>
      </c>
      <c r="DO68" s="52" t="str">
        <f t="shared" si="21"/>
        <v/>
      </c>
      <c r="DP68" s="52" t="str">
        <f t="shared" si="22"/>
        <v/>
      </c>
      <c r="DQ68" s="52" t="str">
        <f t="shared" si="23"/>
        <v/>
      </c>
      <c r="DR68" s="52" t="str">
        <f t="shared" si="24"/>
        <v/>
      </c>
      <c r="DS68" s="52" t="str">
        <f t="shared" si="25"/>
        <v/>
      </c>
    </row>
    <row r="69" spans="1:123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/>
      <c r="DG69" s="51">
        <f t="shared" si="14"/>
        <v>0</v>
      </c>
      <c r="DH69" s="51">
        <f t="shared" si="15"/>
        <v>0</v>
      </c>
      <c r="DI69" s="51">
        <f t="shared" si="16"/>
        <v>0</v>
      </c>
      <c r="DJ69" s="51">
        <f t="shared" si="17"/>
        <v>0</v>
      </c>
      <c r="DK69" s="51">
        <f t="shared" si="18"/>
        <v>0</v>
      </c>
      <c r="DL69" s="51">
        <f t="shared" si="19"/>
        <v>0</v>
      </c>
      <c r="DM69" s="7"/>
      <c r="DN69" s="52" t="str">
        <f t="shared" si="20"/>
        <v/>
      </c>
      <c r="DO69" s="52" t="str">
        <f t="shared" si="21"/>
        <v/>
      </c>
      <c r="DP69" s="52" t="str">
        <f t="shared" si="22"/>
        <v/>
      </c>
      <c r="DQ69" s="52" t="str">
        <f t="shared" si="23"/>
        <v/>
      </c>
      <c r="DR69" s="52" t="str">
        <f t="shared" si="24"/>
        <v/>
      </c>
      <c r="DS69" s="52" t="str">
        <f t="shared" si="25"/>
        <v/>
      </c>
    </row>
    <row r="70" spans="1:123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/>
      <c r="DG70" s="51">
        <f t="shared" si="14"/>
        <v>0</v>
      </c>
      <c r="DH70" s="51">
        <f t="shared" si="15"/>
        <v>0</v>
      </c>
      <c r="DI70" s="51">
        <f t="shared" si="16"/>
        <v>0</v>
      </c>
      <c r="DJ70" s="51">
        <f t="shared" si="17"/>
        <v>0</v>
      </c>
      <c r="DK70" s="51">
        <f t="shared" si="18"/>
        <v>0</v>
      </c>
      <c r="DL70" s="51">
        <f t="shared" si="19"/>
        <v>0</v>
      </c>
      <c r="DM70" s="7"/>
      <c r="DN70" s="52" t="str">
        <f t="shared" si="20"/>
        <v/>
      </c>
      <c r="DO70" s="52" t="str">
        <f t="shared" si="21"/>
        <v/>
      </c>
      <c r="DP70" s="52" t="str">
        <f t="shared" si="22"/>
        <v/>
      </c>
      <c r="DQ70" s="52" t="str">
        <f t="shared" si="23"/>
        <v/>
      </c>
      <c r="DR70" s="52" t="str">
        <f t="shared" si="24"/>
        <v/>
      </c>
      <c r="DS70" s="52" t="str">
        <f t="shared" si="25"/>
        <v/>
      </c>
    </row>
    <row r="71" spans="1:123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/>
      <c r="DG71" s="51">
        <f t="shared" si="14"/>
        <v>0</v>
      </c>
      <c r="DH71" s="51">
        <f t="shared" si="15"/>
        <v>0</v>
      </c>
      <c r="DI71" s="51">
        <f t="shared" si="16"/>
        <v>0</v>
      </c>
      <c r="DJ71" s="51">
        <f t="shared" si="17"/>
        <v>0</v>
      </c>
      <c r="DK71" s="51">
        <f t="shared" si="18"/>
        <v>0</v>
      </c>
      <c r="DL71" s="51">
        <f t="shared" si="19"/>
        <v>0</v>
      </c>
      <c r="DM71" s="7"/>
      <c r="DN71" s="52" t="str">
        <f t="shared" si="20"/>
        <v/>
      </c>
      <c r="DO71" s="52" t="str">
        <f t="shared" si="21"/>
        <v/>
      </c>
      <c r="DP71" s="52" t="str">
        <f t="shared" si="22"/>
        <v/>
      </c>
      <c r="DQ71" s="52" t="str">
        <f t="shared" si="23"/>
        <v/>
      </c>
      <c r="DR71" s="52" t="str">
        <f t="shared" si="24"/>
        <v/>
      </c>
      <c r="DS71" s="52" t="str">
        <f t="shared" si="25"/>
        <v/>
      </c>
    </row>
    <row r="72" spans="1:123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/>
      <c r="DG72" s="51">
        <f t="shared" si="14"/>
        <v>0</v>
      </c>
      <c r="DH72" s="51">
        <f t="shared" si="15"/>
        <v>0</v>
      </c>
      <c r="DI72" s="51">
        <f t="shared" si="16"/>
        <v>0</v>
      </c>
      <c r="DJ72" s="51">
        <f t="shared" si="17"/>
        <v>0</v>
      </c>
      <c r="DK72" s="51">
        <f t="shared" si="18"/>
        <v>0</v>
      </c>
      <c r="DL72" s="51">
        <f t="shared" si="19"/>
        <v>0</v>
      </c>
      <c r="DM72" s="7"/>
      <c r="DN72" s="52" t="str">
        <f t="shared" si="20"/>
        <v/>
      </c>
      <c r="DO72" s="52" t="str">
        <f t="shared" si="21"/>
        <v/>
      </c>
      <c r="DP72" s="52" t="str">
        <f t="shared" si="22"/>
        <v/>
      </c>
      <c r="DQ72" s="52" t="str">
        <f t="shared" si="23"/>
        <v/>
      </c>
      <c r="DR72" s="52" t="str">
        <f t="shared" si="24"/>
        <v/>
      </c>
      <c r="DS72" s="52" t="str">
        <f t="shared" si="25"/>
        <v/>
      </c>
    </row>
    <row r="73" spans="1:123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/>
      <c r="DG73" s="51">
        <f t="shared" ref="DG73:DG107" si="26">SUMIF($E$8:$DE$8, "CO1", E73:DE73)</f>
        <v>0</v>
      </c>
      <c r="DH73" s="51">
        <f t="shared" ref="DH73:DH107" si="27">SUMIF($E$8:$DE$8, "CO2", E73:DE73)</f>
        <v>0</v>
      </c>
      <c r="DI73" s="51">
        <f t="shared" ref="DI73:DI107" si="28">SUMIF($E$8:$DE$8, "CO3", E73:DE73)</f>
        <v>0</v>
      </c>
      <c r="DJ73" s="51">
        <f t="shared" ref="DJ73:DJ107" si="29">SUMIF($E$8:$DE$8, "CO4", E73:DE73)</f>
        <v>0</v>
      </c>
      <c r="DK73" s="51">
        <f t="shared" ref="DK73:DK107" si="30">SUMIF($E$8:$DE$8, "CO5", E73:DE73)</f>
        <v>0</v>
      </c>
      <c r="DL73" s="51">
        <f t="shared" ref="DL73:DL107" si="31">SUMIF($E$8:$DE$8, "CO6", E73:DE73)</f>
        <v>0</v>
      </c>
      <c r="DM73" s="7"/>
      <c r="DN73" s="52" t="str">
        <f t="shared" ref="DN73:DN107" si="32">IFERROR(DG73/SUMIFS($E$9:$DE$9,$E$8:$DE$8,"CO1",E73:DE73,"&lt;&gt;")*100,"")</f>
        <v/>
      </c>
      <c r="DO73" s="52" t="str">
        <f t="shared" ref="DO73:DO107" si="33">IFERROR(DH73/SUMIFS($E$9:$DE$9,$E$8:$DE$8,"CO2",E73:DE73,"&lt;&gt;")*100,"")</f>
        <v/>
      </c>
      <c r="DP73" s="52" t="str">
        <f t="shared" ref="DP73:DP107" si="34">IFERROR(DI73/SUMIFS($E$9:$DE$9,$E$8:$DE$8,"CO3",E73:DE73,"&lt;&gt;")*100,"")</f>
        <v/>
      </c>
      <c r="DQ73" s="52" t="str">
        <f t="shared" ref="DQ73:DQ107" si="35">IFERROR(DJ73/SUMIFS($E$9:$DE$9,$E$8:$DE$8,"CO4",E73:DE73,"&lt;&gt;")*100,"")</f>
        <v/>
      </c>
      <c r="DR73" s="52" t="str">
        <f t="shared" ref="DR73:DR107" si="36">IFERROR(DK73/SUMIFS($E$9:$DE$9,$E$8:$DE$8,"CO5",E73:DE73,"&lt;&gt;")*100,"")</f>
        <v/>
      </c>
      <c r="DS73" s="52" t="str">
        <f t="shared" ref="DS73:DS107" si="37">IFERROR(DL73/SUMIFS($E$9:$DE$9,$E$8:$DE$8,"CO6",E73:DE73,"&lt;&gt;")*100,"")</f>
        <v/>
      </c>
    </row>
    <row r="74" spans="1:123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/>
      <c r="DG74" s="51">
        <f t="shared" si="26"/>
        <v>0</v>
      </c>
      <c r="DH74" s="51">
        <f t="shared" si="27"/>
        <v>0</v>
      </c>
      <c r="DI74" s="51">
        <f t="shared" si="28"/>
        <v>0</v>
      </c>
      <c r="DJ74" s="51">
        <f t="shared" si="29"/>
        <v>0</v>
      </c>
      <c r="DK74" s="51">
        <f t="shared" si="30"/>
        <v>0</v>
      </c>
      <c r="DL74" s="51">
        <f t="shared" si="31"/>
        <v>0</v>
      </c>
      <c r="DM74" s="7"/>
      <c r="DN74" s="52" t="str">
        <f t="shared" si="32"/>
        <v/>
      </c>
      <c r="DO74" s="52" t="str">
        <f t="shared" si="33"/>
        <v/>
      </c>
      <c r="DP74" s="52" t="str">
        <f t="shared" si="34"/>
        <v/>
      </c>
      <c r="DQ74" s="52" t="str">
        <f t="shared" si="35"/>
        <v/>
      </c>
      <c r="DR74" s="52" t="str">
        <f t="shared" si="36"/>
        <v/>
      </c>
      <c r="DS74" s="52" t="str">
        <f t="shared" si="37"/>
        <v/>
      </c>
    </row>
    <row r="75" spans="1:123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/>
      <c r="DG75" s="51">
        <f t="shared" si="26"/>
        <v>0</v>
      </c>
      <c r="DH75" s="51">
        <f t="shared" si="27"/>
        <v>0</v>
      </c>
      <c r="DI75" s="51">
        <f t="shared" si="28"/>
        <v>0</v>
      </c>
      <c r="DJ75" s="51">
        <f t="shared" si="29"/>
        <v>0</v>
      </c>
      <c r="DK75" s="51">
        <f t="shared" si="30"/>
        <v>0</v>
      </c>
      <c r="DL75" s="51">
        <f t="shared" si="31"/>
        <v>0</v>
      </c>
      <c r="DM75" s="7"/>
      <c r="DN75" s="52" t="str">
        <f t="shared" si="32"/>
        <v/>
      </c>
      <c r="DO75" s="52" t="str">
        <f t="shared" si="33"/>
        <v/>
      </c>
      <c r="DP75" s="52" t="str">
        <f t="shared" si="34"/>
        <v/>
      </c>
      <c r="DQ75" s="52" t="str">
        <f t="shared" si="35"/>
        <v/>
      </c>
      <c r="DR75" s="52" t="str">
        <f t="shared" si="36"/>
        <v/>
      </c>
      <c r="DS75" s="52" t="str">
        <f t="shared" si="37"/>
        <v/>
      </c>
    </row>
    <row r="76" spans="1:123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/>
      <c r="DG76" s="51">
        <f t="shared" si="26"/>
        <v>0</v>
      </c>
      <c r="DH76" s="51">
        <f t="shared" si="27"/>
        <v>0</v>
      </c>
      <c r="DI76" s="51">
        <f t="shared" si="28"/>
        <v>0</v>
      </c>
      <c r="DJ76" s="51">
        <f t="shared" si="29"/>
        <v>0</v>
      </c>
      <c r="DK76" s="51">
        <f t="shared" si="30"/>
        <v>0</v>
      </c>
      <c r="DL76" s="51">
        <f t="shared" si="31"/>
        <v>0</v>
      </c>
      <c r="DM76" s="7"/>
      <c r="DN76" s="52" t="str">
        <f t="shared" si="32"/>
        <v/>
      </c>
      <c r="DO76" s="52" t="str">
        <f t="shared" si="33"/>
        <v/>
      </c>
      <c r="DP76" s="52" t="str">
        <f t="shared" si="34"/>
        <v/>
      </c>
      <c r="DQ76" s="52" t="str">
        <f t="shared" si="35"/>
        <v/>
      </c>
      <c r="DR76" s="52" t="str">
        <f t="shared" si="36"/>
        <v/>
      </c>
      <c r="DS76" s="52" t="str">
        <f t="shared" si="37"/>
        <v/>
      </c>
    </row>
    <row r="77" spans="1:123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/>
      <c r="DG77" s="51">
        <f t="shared" si="26"/>
        <v>0</v>
      </c>
      <c r="DH77" s="51">
        <f t="shared" si="27"/>
        <v>0</v>
      </c>
      <c r="DI77" s="51">
        <f t="shared" si="28"/>
        <v>0</v>
      </c>
      <c r="DJ77" s="51">
        <f t="shared" si="29"/>
        <v>0</v>
      </c>
      <c r="DK77" s="51">
        <f t="shared" si="30"/>
        <v>0</v>
      </c>
      <c r="DL77" s="51">
        <f t="shared" si="31"/>
        <v>0</v>
      </c>
      <c r="DM77" s="7"/>
      <c r="DN77" s="52" t="str">
        <f t="shared" si="32"/>
        <v/>
      </c>
      <c r="DO77" s="52" t="str">
        <f t="shared" si="33"/>
        <v/>
      </c>
      <c r="DP77" s="52" t="str">
        <f t="shared" si="34"/>
        <v/>
      </c>
      <c r="DQ77" s="52" t="str">
        <f t="shared" si="35"/>
        <v/>
      </c>
      <c r="DR77" s="52" t="str">
        <f t="shared" si="36"/>
        <v/>
      </c>
      <c r="DS77" s="52" t="str">
        <f t="shared" si="37"/>
        <v/>
      </c>
    </row>
    <row r="78" spans="1:123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/>
      <c r="DG78" s="51">
        <f t="shared" si="26"/>
        <v>0</v>
      </c>
      <c r="DH78" s="51">
        <f t="shared" si="27"/>
        <v>0</v>
      </c>
      <c r="DI78" s="51">
        <f t="shared" si="28"/>
        <v>0</v>
      </c>
      <c r="DJ78" s="51">
        <f t="shared" si="29"/>
        <v>0</v>
      </c>
      <c r="DK78" s="51">
        <f t="shared" si="30"/>
        <v>0</v>
      </c>
      <c r="DL78" s="51">
        <f t="shared" si="31"/>
        <v>0</v>
      </c>
      <c r="DM78" s="7"/>
      <c r="DN78" s="52" t="str">
        <f t="shared" si="32"/>
        <v/>
      </c>
      <c r="DO78" s="52" t="str">
        <f t="shared" si="33"/>
        <v/>
      </c>
      <c r="DP78" s="52" t="str">
        <f t="shared" si="34"/>
        <v/>
      </c>
      <c r="DQ78" s="52" t="str">
        <f t="shared" si="35"/>
        <v/>
      </c>
      <c r="DR78" s="52" t="str">
        <f t="shared" si="36"/>
        <v/>
      </c>
      <c r="DS78" s="52" t="str">
        <f t="shared" si="37"/>
        <v/>
      </c>
    </row>
    <row r="79" spans="1:123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/>
      <c r="DG79" s="51">
        <f t="shared" si="26"/>
        <v>0</v>
      </c>
      <c r="DH79" s="51">
        <f t="shared" si="27"/>
        <v>0</v>
      </c>
      <c r="DI79" s="51">
        <f t="shared" si="28"/>
        <v>0</v>
      </c>
      <c r="DJ79" s="51">
        <f t="shared" si="29"/>
        <v>0</v>
      </c>
      <c r="DK79" s="51">
        <f t="shared" si="30"/>
        <v>0</v>
      </c>
      <c r="DL79" s="51">
        <f t="shared" si="31"/>
        <v>0</v>
      </c>
      <c r="DM79" s="7"/>
      <c r="DN79" s="52" t="str">
        <f t="shared" si="32"/>
        <v/>
      </c>
      <c r="DO79" s="52" t="str">
        <f t="shared" si="33"/>
        <v/>
      </c>
      <c r="DP79" s="52" t="str">
        <f t="shared" si="34"/>
        <v/>
      </c>
      <c r="DQ79" s="52" t="str">
        <f t="shared" si="35"/>
        <v/>
      </c>
      <c r="DR79" s="52" t="str">
        <f t="shared" si="36"/>
        <v/>
      </c>
      <c r="DS79" s="52" t="str">
        <f t="shared" si="37"/>
        <v/>
      </c>
    </row>
    <row r="80" spans="1:123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/>
      <c r="DG80" s="51">
        <f t="shared" si="26"/>
        <v>0</v>
      </c>
      <c r="DH80" s="51">
        <f t="shared" si="27"/>
        <v>0</v>
      </c>
      <c r="DI80" s="51">
        <f t="shared" si="28"/>
        <v>0</v>
      </c>
      <c r="DJ80" s="51">
        <f t="shared" si="29"/>
        <v>0</v>
      </c>
      <c r="DK80" s="51">
        <f t="shared" si="30"/>
        <v>0</v>
      </c>
      <c r="DL80" s="51">
        <f t="shared" si="31"/>
        <v>0</v>
      </c>
      <c r="DM80" s="7"/>
      <c r="DN80" s="52" t="str">
        <f t="shared" si="32"/>
        <v/>
      </c>
      <c r="DO80" s="52" t="str">
        <f t="shared" si="33"/>
        <v/>
      </c>
      <c r="DP80" s="52" t="str">
        <f t="shared" si="34"/>
        <v/>
      </c>
      <c r="DQ80" s="52" t="str">
        <f t="shared" si="35"/>
        <v/>
      </c>
      <c r="DR80" s="52" t="str">
        <f t="shared" si="36"/>
        <v/>
      </c>
      <c r="DS80" s="52" t="str">
        <f t="shared" si="37"/>
        <v/>
      </c>
    </row>
    <row r="81" spans="1:123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/>
      <c r="DG81" s="51">
        <f t="shared" si="26"/>
        <v>0</v>
      </c>
      <c r="DH81" s="51">
        <f t="shared" si="27"/>
        <v>0</v>
      </c>
      <c r="DI81" s="51">
        <f t="shared" si="28"/>
        <v>0</v>
      </c>
      <c r="DJ81" s="51">
        <f t="shared" si="29"/>
        <v>0</v>
      </c>
      <c r="DK81" s="51">
        <f t="shared" si="30"/>
        <v>0</v>
      </c>
      <c r="DL81" s="51">
        <f t="shared" si="31"/>
        <v>0</v>
      </c>
      <c r="DM81" s="7"/>
      <c r="DN81" s="52" t="str">
        <f t="shared" si="32"/>
        <v/>
      </c>
      <c r="DO81" s="52" t="str">
        <f t="shared" si="33"/>
        <v/>
      </c>
      <c r="DP81" s="52" t="str">
        <f t="shared" si="34"/>
        <v/>
      </c>
      <c r="DQ81" s="52" t="str">
        <f t="shared" si="35"/>
        <v/>
      </c>
      <c r="DR81" s="52" t="str">
        <f t="shared" si="36"/>
        <v/>
      </c>
      <c r="DS81" s="52" t="str">
        <f t="shared" si="37"/>
        <v/>
      </c>
    </row>
    <row r="82" spans="1:123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/>
      <c r="DG82" s="51">
        <f t="shared" si="26"/>
        <v>0</v>
      </c>
      <c r="DH82" s="51">
        <f t="shared" si="27"/>
        <v>0</v>
      </c>
      <c r="DI82" s="51">
        <f t="shared" si="28"/>
        <v>0</v>
      </c>
      <c r="DJ82" s="51">
        <f t="shared" si="29"/>
        <v>0</v>
      </c>
      <c r="DK82" s="51">
        <f t="shared" si="30"/>
        <v>0</v>
      </c>
      <c r="DL82" s="51">
        <f t="shared" si="31"/>
        <v>0</v>
      </c>
      <c r="DM82" s="7"/>
      <c r="DN82" s="52" t="str">
        <f t="shared" si="32"/>
        <v/>
      </c>
      <c r="DO82" s="52" t="str">
        <f t="shared" si="33"/>
        <v/>
      </c>
      <c r="DP82" s="52" t="str">
        <f t="shared" si="34"/>
        <v/>
      </c>
      <c r="DQ82" s="52" t="str">
        <f t="shared" si="35"/>
        <v/>
      </c>
      <c r="DR82" s="52" t="str">
        <f t="shared" si="36"/>
        <v/>
      </c>
      <c r="DS82" s="52" t="str">
        <f t="shared" si="37"/>
        <v/>
      </c>
    </row>
    <row r="83" spans="1:123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/>
      <c r="DG83" s="51">
        <f t="shared" si="26"/>
        <v>0</v>
      </c>
      <c r="DH83" s="51">
        <f t="shared" si="27"/>
        <v>0</v>
      </c>
      <c r="DI83" s="51">
        <f t="shared" si="28"/>
        <v>0</v>
      </c>
      <c r="DJ83" s="51">
        <f t="shared" si="29"/>
        <v>0</v>
      </c>
      <c r="DK83" s="51">
        <f t="shared" si="30"/>
        <v>0</v>
      </c>
      <c r="DL83" s="51">
        <f t="shared" si="31"/>
        <v>0</v>
      </c>
      <c r="DM83" s="7"/>
      <c r="DN83" s="52" t="str">
        <f t="shared" si="32"/>
        <v/>
      </c>
      <c r="DO83" s="52" t="str">
        <f t="shared" si="33"/>
        <v/>
      </c>
      <c r="DP83" s="52" t="str">
        <f t="shared" si="34"/>
        <v/>
      </c>
      <c r="DQ83" s="52" t="str">
        <f t="shared" si="35"/>
        <v/>
      </c>
      <c r="DR83" s="52" t="str">
        <f t="shared" si="36"/>
        <v/>
      </c>
      <c r="DS83" s="52" t="str">
        <f t="shared" si="37"/>
        <v/>
      </c>
    </row>
    <row r="84" spans="1:123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/>
      <c r="DG84" s="51">
        <f t="shared" si="26"/>
        <v>0</v>
      </c>
      <c r="DH84" s="51">
        <f t="shared" si="27"/>
        <v>0</v>
      </c>
      <c r="DI84" s="51">
        <f t="shared" si="28"/>
        <v>0</v>
      </c>
      <c r="DJ84" s="51">
        <f t="shared" si="29"/>
        <v>0</v>
      </c>
      <c r="DK84" s="51">
        <f t="shared" si="30"/>
        <v>0</v>
      </c>
      <c r="DL84" s="51">
        <f t="shared" si="31"/>
        <v>0</v>
      </c>
      <c r="DM84" s="7"/>
      <c r="DN84" s="52" t="str">
        <f t="shared" si="32"/>
        <v/>
      </c>
      <c r="DO84" s="52" t="str">
        <f t="shared" si="33"/>
        <v/>
      </c>
      <c r="DP84" s="52" t="str">
        <f t="shared" si="34"/>
        <v/>
      </c>
      <c r="DQ84" s="52" t="str">
        <f t="shared" si="35"/>
        <v/>
      </c>
      <c r="DR84" s="52" t="str">
        <f t="shared" si="36"/>
        <v/>
      </c>
      <c r="DS84" s="52" t="str">
        <f t="shared" si="37"/>
        <v/>
      </c>
    </row>
    <row r="85" spans="1:123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/>
      <c r="DG85" s="51">
        <f t="shared" si="26"/>
        <v>0</v>
      </c>
      <c r="DH85" s="51">
        <f t="shared" si="27"/>
        <v>0</v>
      </c>
      <c r="DI85" s="51">
        <f t="shared" si="28"/>
        <v>0</v>
      </c>
      <c r="DJ85" s="51">
        <f t="shared" si="29"/>
        <v>0</v>
      </c>
      <c r="DK85" s="51">
        <f t="shared" si="30"/>
        <v>0</v>
      </c>
      <c r="DL85" s="51">
        <f t="shared" si="31"/>
        <v>0</v>
      </c>
      <c r="DM85" s="7"/>
      <c r="DN85" s="52" t="str">
        <f t="shared" si="32"/>
        <v/>
      </c>
      <c r="DO85" s="52" t="str">
        <f t="shared" si="33"/>
        <v/>
      </c>
      <c r="DP85" s="52" t="str">
        <f t="shared" si="34"/>
        <v/>
      </c>
      <c r="DQ85" s="52" t="str">
        <f t="shared" si="35"/>
        <v/>
      </c>
      <c r="DR85" s="52" t="str">
        <f t="shared" si="36"/>
        <v/>
      </c>
      <c r="DS85" s="52" t="str">
        <f t="shared" si="37"/>
        <v/>
      </c>
    </row>
    <row r="86" spans="1:123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/>
      <c r="DG86" s="51">
        <f t="shared" si="26"/>
        <v>0</v>
      </c>
      <c r="DH86" s="51">
        <f t="shared" si="27"/>
        <v>0</v>
      </c>
      <c r="DI86" s="51">
        <f t="shared" si="28"/>
        <v>0</v>
      </c>
      <c r="DJ86" s="51">
        <f t="shared" si="29"/>
        <v>0</v>
      </c>
      <c r="DK86" s="51">
        <f t="shared" si="30"/>
        <v>0</v>
      </c>
      <c r="DL86" s="51">
        <f t="shared" si="31"/>
        <v>0</v>
      </c>
      <c r="DM86" s="7"/>
      <c r="DN86" s="52" t="str">
        <f t="shared" si="32"/>
        <v/>
      </c>
      <c r="DO86" s="52" t="str">
        <f t="shared" si="33"/>
        <v/>
      </c>
      <c r="DP86" s="52" t="str">
        <f t="shared" si="34"/>
        <v/>
      </c>
      <c r="DQ86" s="52" t="str">
        <f t="shared" si="35"/>
        <v/>
      </c>
      <c r="DR86" s="52" t="str">
        <f t="shared" si="36"/>
        <v/>
      </c>
      <c r="DS86" s="52" t="str">
        <f t="shared" si="37"/>
        <v/>
      </c>
    </row>
    <row r="87" spans="1:123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/>
      <c r="DG87" s="51">
        <f t="shared" si="26"/>
        <v>0</v>
      </c>
      <c r="DH87" s="51">
        <f t="shared" si="27"/>
        <v>0</v>
      </c>
      <c r="DI87" s="51">
        <f t="shared" si="28"/>
        <v>0</v>
      </c>
      <c r="DJ87" s="51">
        <f t="shared" si="29"/>
        <v>0</v>
      </c>
      <c r="DK87" s="51">
        <f t="shared" si="30"/>
        <v>0</v>
      </c>
      <c r="DL87" s="51">
        <f t="shared" si="31"/>
        <v>0</v>
      </c>
      <c r="DM87" s="7"/>
      <c r="DN87" s="52" t="str">
        <f t="shared" si="32"/>
        <v/>
      </c>
      <c r="DO87" s="52" t="str">
        <f t="shared" si="33"/>
        <v/>
      </c>
      <c r="DP87" s="52" t="str">
        <f t="shared" si="34"/>
        <v/>
      </c>
      <c r="DQ87" s="52" t="str">
        <f t="shared" si="35"/>
        <v/>
      </c>
      <c r="DR87" s="52" t="str">
        <f t="shared" si="36"/>
        <v/>
      </c>
      <c r="DS87" s="52" t="str">
        <f t="shared" si="37"/>
        <v/>
      </c>
    </row>
    <row r="88" spans="1:123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/>
      <c r="DG88" s="51">
        <f t="shared" si="26"/>
        <v>0</v>
      </c>
      <c r="DH88" s="51">
        <f t="shared" si="27"/>
        <v>0</v>
      </c>
      <c r="DI88" s="51">
        <f t="shared" si="28"/>
        <v>0</v>
      </c>
      <c r="DJ88" s="51">
        <f t="shared" si="29"/>
        <v>0</v>
      </c>
      <c r="DK88" s="51">
        <f t="shared" si="30"/>
        <v>0</v>
      </c>
      <c r="DL88" s="51">
        <f t="shared" si="31"/>
        <v>0</v>
      </c>
      <c r="DM88" s="7"/>
      <c r="DN88" s="52" t="str">
        <f t="shared" si="32"/>
        <v/>
      </c>
      <c r="DO88" s="52" t="str">
        <f t="shared" si="33"/>
        <v/>
      </c>
      <c r="DP88" s="52" t="str">
        <f t="shared" si="34"/>
        <v/>
      </c>
      <c r="DQ88" s="52" t="str">
        <f t="shared" si="35"/>
        <v/>
      </c>
      <c r="DR88" s="52" t="str">
        <f t="shared" si="36"/>
        <v/>
      </c>
      <c r="DS88" s="52" t="str">
        <f t="shared" si="37"/>
        <v/>
      </c>
    </row>
    <row r="89" spans="1:123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/>
      <c r="DG89" s="51">
        <f t="shared" si="26"/>
        <v>0</v>
      </c>
      <c r="DH89" s="51">
        <f t="shared" si="27"/>
        <v>0</v>
      </c>
      <c r="DI89" s="51">
        <f t="shared" si="28"/>
        <v>0</v>
      </c>
      <c r="DJ89" s="51">
        <f t="shared" si="29"/>
        <v>0</v>
      </c>
      <c r="DK89" s="51">
        <f t="shared" si="30"/>
        <v>0</v>
      </c>
      <c r="DL89" s="51">
        <f t="shared" si="31"/>
        <v>0</v>
      </c>
      <c r="DM89" s="7"/>
      <c r="DN89" s="52" t="str">
        <f t="shared" si="32"/>
        <v/>
      </c>
      <c r="DO89" s="52" t="str">
        <f t="shared" si="33"/>
        <v/>
      </c>
      <c r="DP89" s="52" t="str">
        <f t="shared" si="34"/>
        <v/>
      </c>
      <c r="DQ89" s="52" t="str">
        <f t="shared" si="35"/>
        <v/>
      </c>
      <c r="DR89" s="52" t="str">
        <f t="shared" si="36"/>
        <v/>
      </c>
      <c r="DS89" s="52" t="str">
        <f t="shared" si="37"/>
        <v/>
      </c>
    </row>
    <row r="90" spans="1:123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/>
      <c r="DG90" s="51">
        <f t="shared" si="26"/>
        <v>0</v>
      </c>
      <c r="DH90" s="51">
        <f t="shared" si="27"/>
        <v>0</v>
      </c>
      <c r="DI90" s="51">
        <f t="shared" si="28"/>
        <v>0</v>
      </c>
      <c r="DJ90" s="51">
        <f t="shared" si="29"/>
        <v>0</v>
      </c>
      <c r="DK90" s="51">
        <f t="shared" si="30"/>
        <v>0</v>
      </c>
      <c r="DL90" s="51">
        <f t="shared" si="31"/>
        <v>0</v>
      </c>
      <c r="DM90" s="7"/>
      <c r="DN90" s="52" t="str">
        <f t="shared" si="32"/>
        <v/>
      </c>
      <c r="DO90" s="52" t="str">
        <f t="shared" si="33"/>
        <v/>
      </c>
      <c r="DP90" s="52" t="str">
        <f t="shared" si="34"/>
        <v/>
      </c>
      <c r="DQ90" s="52" t="str">
        <f t="shared" si="35"/>
        <v/>
      </c>
      <c r="DR90" s="52" t="str">
        <f t="shared" si="36"/>
        <v/>
      </c>
      <c r="DS90" s="52" t="str">
        <f t="shared" si="37"/>
        <v/>
      </c>
    </row>
    <row r="91" spans="1:123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/>
      <c r="DG91" s="51">
        <f t="shared" si="26"/>
        <v>0</v>
      </c>
      <c r="DH91" s="51">
        <f t="shared" si="27"/>
        <v>0</v>
      </c>
      <c r="DI91" s="51">
        <f t="shared" si="28"/>
        <v>0</v>
      </c>
      <c r="DJ91" s="51">
        <f t="shared" si="29"/>
        <v>0</v>
      </c>
      <c r="DK91" s="51">
        <f t="shared" si="30"/>
        <v>0</v>
      </c>
      <c r="DL91" s="51">
        <f t="shared" si="31"/>
        <v>0</v>
      </c>
      <c r="DM91" s="7"/>
      <c r="DN91" s="52" t="str">
        <f t="shared" si="32"/>
        <v/>
      </c>
      <c r="DO91" s="52" t="str">
        <f t="shared" si="33"/>
        <v/>
      </c>
      <c r="DP91" s="52" t="str">
        <f t="shared" si="34"/>
        <v/>
      </c>
      <c r="DQ91" s="52" t="str">
        <f t="shared" si="35"/>
        <v/>
      </c>
      <c r="DR91" s="52" t="str">
        <f t="shared" si="36"/>
        <v/>
      </c>
      <c r="DS91" s="52" t="str">
        <f t="shared" si="37"/>
        <v/>
      </c>
    </row>
    <row r="92" spans="1:123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/>
      <c r="DG92" s="51">
        <f t="shared" si="26"/>
        <v>0</v>
      </c>
      <c r="DH92" s="51">
        <f t="shared" si="27"/>
        <v>0</v>
      </c>
      <c r="DI92" s="51">
        <f t="shared" si="28"/>
        <v>0</v>
      </c>
      <c r="DJ92" s="51">
        <f t="shared" si="29"/>
        <v>0</v>
      </c>
      <c r="DK92" s="51">
        <f t="shared" si="30"/>
        <v>0</v>
      </c>
      <c r="DL92" s="51">
        <f t="shared" si="31"/>
        <v>0</v>
      </c>
      <c r="DM92" s="7"/>
      <c r="DN92" s="52" t="str">
        <f t="shared" si="32"/>
        <v/>
      </c>
      <c r="DO92" s="52" t="str">
        <f t="shared" si="33"/>
        <v/>
      </c>
      <c r="DP92" s="52" t="str">
        <f t="shared" si="34"/>
        <v/>
      </c>
      <c r="DQ92" s="52" t="str">
        <f t="shared" si="35"/>
        <v/>
      </c>
      <c r="DR92" s="52" t="str">
        <f t="shared" si="36"/>
        <v/>
      </c>
      <c r="DS92" s="52" t="str">
        <f t="shared" si="37"/>
        <v/>
      </c>
    </row>
    <row r="93" spans="1:123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/>
      <c r="DG93" s="51">
        <f t="shared" si="26"/>
        <v>0</v>
      </c>
      <c r="DH93" s="51">
        <f t="shared" si="27"/>
        <v>0</v>
      </c>
      <c r="DI93" s="51">
        <f t="shared" si="28"/>
        <v>0</v>
      </c>
      <c r="DJ93" s="51">
        <f t="shared" si="29"/>
        <v>0</v>
      </c>
      <c r="DK93" s="51">
        <f t="shared" si="30"/>
        <v>0</v>
      </c>
      <c r="DL93" s="51">
        <f t="shared" si="31"/>
        <v>0</v>
      </c>
      <c r="DM93" s="7"/>
      <c r="DN93" s="52" t="str">
        <f t="shared" si="32"/>
        <v/>
      </c>
      <c r="DO93" s="52" t="str">
        <f t="shared" si="33"/>
        <v/>
      </c>
      <c r="DP93" s="52" t="str">
        <f t="shared" si="34"/>
        <v/>
      </c>
      <c r="DQ93" s="52" t="str">
        <f t="shared" si="35"/>
        <v/>
      </c>
      <c r="DR93" s="52" t="str">
        <f t="shared" si="36"/>
        <v/>
      </c>
      <c r="DS93" s="52" t="str">
        <f t="shared" si="37"/>
        <v/>
      </c>
    </row>
    <row r="94" spans="1:123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/>
      <c r="DG94" s="51">
        <f t="shared" si="26"/>
        <v>0</v>
      </c>
      <c r="DH94" s="51">
        <f t="shared" si="27"/>
        <v>0</v>
      </c>
      <c r="DI94" s="51">
        <f t="shared" si="28"/>
        <v>0</v>
      </c>
      <c r="DJ94" s="51">
        <f t="shared" si="29"/>
        <v>0</v>
      </c>
      <c r="DK94" s="51">
        <f t="shared" si="30"/>
        <v>0</v>
      </c>
      <c r="DL94" s="51">
        <f t="shared" si="31"/>
        <v>0</v>
      </c>
      <c r="DM94" s="7"/>
      <c r="DN94" s="52" t="str">
        <f t="shared" si="32"/>
        <v/>
      </c>
      <c r="DO94" s="52" t="str">
        <f t="shared" si="33"/>
        <v/>
      </c>
      <c r="DP94" s="52" t="str">
        <f t="shared" si="34"/>
        <v/>
      </c>
      <c r="DQ94" s="52" t="str">
        <f t="shared" si="35"/>
        <v/>
      </c>
      <c r="DR94" s="52" t="str">
        <f t="shared" si="36"/>
        <v/>
      </c>
      <c r="DS94" s="52" t="str">
        <f t="shared" si="37"/>
        <v/>
      </c>
    </row>
    <row r="95" spans="1:123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/>
      <c r="DG95" s="51">
        <f t="shared" si="26"/>
        <v>0</v>
      </c>
      <c r="DH95" s="51">
        <f t="shared" si="27"/>
        <v>0</v>
      </c>
      <c r="DI95" s="51">
        <f t="shared" si="28"/>
        <v>0</v>
      </c>
      <c r="DJ95" s="51">
        <f t="shared" si="29"/>
        <v>0</v>
      </c>
      <c r="DK95" s="51">
        <f t="shared" si="30"/>
        <v>0</v>
      </c>
      <c r="DL95" s="51">
        <f t="shared" si="31"/>
        <v>0</v>
      </c>
      <c r="DM95" s="7"/>
      <c r="DN95" s="52" t="str">
        <f t="shared" si="32"/>
        <v/>
      </c>
      <c r="DO95" s="52" t="str">
        <f t="shared" si="33"/>
        <v/>
      </c>
      <c r="DP95" s="52" t="str">
        <f t="shared" si="34"/>
        <v/>
      </c>
      <c r="DQ95" s="52" t="str">
        <f t="shared" si="35"/>
        <v/>
      </c>
      <c r="DR95" s="52" t="str">
        <f t="shared" si="36"/>
        <v/>
      </c>
      <c r="DS95" s="52" t="str">
        <f t="shared" si="37"/>
        <v/>
      </c>
    </row>
    <row r="96" spans="1:123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/>
      <c r="DG96" s="51">
        <f t="shared" si="26"/>
        <v>0</v>
      </c>
      <c r="DH96" s="51">
        <f t="shared" si="27"/>
        <v>0</v>
      </c>
      <c r="DI96" s="51">
        <f t="shared" si="28"/>
        <v>0</v>
      </c>
      <c r="DJ96" s="51">
        <f t="shared" si="29"/>
        <v>0</v>
      </c>
      <c r="DK96" s="51">
        <f t="shared" si="30"/>
        <v>0</v>
      </c>
      <c r="DL96" s="51">
        <f t="shared" si="31"/>
        <v>0</v>
      </c>
      <c r="DM96" s="7"/>
      <c r="DN96" s="52" t="str">
        <f t="shared" si="32"/>
        <v/>
      </c>
      <c r="DO96" s="52" t="str">
        <f t="shared" si="33"/>
        <v/>
      </c>
      <c r="DP96" s="52" t="str">
        <f t="shared" si="34"/>
        <v/>
      </c>
      <c r="DQ96" s="52" t="str">
        <f t="shared" si="35"/>
        <v/>
      </c>
      <c r="DR96" s="52" t="str">
        <f t="shared" si="36"/>
        <v/>
      </c>
      <c r="DS96" s="52" t="str">
        <f t="shared" si="37"/>
        <v/>
      </c>
    </row>
    <row r="97" spans="1:123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/>
      <c r="DG97" s="51">
        <f t="shared" si="26"/>
        <v>0</v>
      </c>
      <c r="DH97" s="51">
        <f t="shared" si="27"/>
        <v>0</v>
      </c>
      <c r="DI97" s="51">
        <f t="shared" si="28"/>
        <v>0</v>
      </c>
      <c r="DJ97" s="51">
        <f t="shared" si="29"/>
        <v>0</v>
      </c>
      <c r="DK97" s="51">
        <f t="shared" si="30"/>
        <v>0</v>
      </c>
      <c r="DL97" s="51">
        <f t="shared" si="31"/>
        <v>0</v>
      </c>
      <c r="DM97" s="7"/>
      <c r="DN97" s="52" t="str">
        <f t="shared" si="32"/>
        <v/>
      </c>
      <c r="DO97" s="52" t="str">
        <f t="shared" si="33"/>
        <v/>
      </c>
      <c r="DP97" s="52" t="str">
        <f t="shared" si="34"/>
        <v/>
      </c>
      <c r="DQ97" s="52" t="str">
        <f t="shared" si="35"/>
        <v/>
      </c>
      <c r="DR97" s="52" t="str">
        <f t="shared" si="36"/>
        <v/>
      </c>
      <c r="DS97" s="52" t="str">
        <f t="shared" si="37"/>
        <v/>
      </c>
    </row>
    <row r="98" spans="1:123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/>
      <c r="DG98" s="51">
        <f t="shared" si="26"/>
        <v>0</v>
      </c>
      <c r="DH98" s="51">
        <f t="shared" si="27"/>
        <v>0</v>
      </c>
      <c r="DI98" s="51">
        <f t="shared" si="28"/>
        <v>0</v>
      </c>
      <c r="DJ98" s="51">
        <f t="shared" si="29"/>
        <v>0</v>
      </c>
      <c r="DK98" s="51">
        <f t="shared" si="30"/>
        <v>0</v>
      </c>
      <c r="DL98" s="51">
        <f t="shared" si="31"/>
        <v>0</v>
      </c>
      <c r="DM98" s="7"/>
      <c r="DN98" s="52" t="str">
        <f t="shared" si="32"/>
        <v/>
      </c>
      <c r="DO98" s="52" t="str">
        <f t="shared" si="33"/>
        <v/>
      </c>
      <c r="DP98" s="52" t="str">
        <f t="shared" si="34"/>
        <v/>
      </c>
      <c r="DQ98" s="52" t="str">
        <f t="shared" si="35"/>
        <v/>
      </c>
      <c r="DR98" s="52" t="str">
        <f t="shared" si="36"/>
        <v/>
      </c>
      <c r="DS98" s="52" t="str">
        <f t="shared" si="37"/>
        <v/>
      </c>
    </row>
    <row r="99" spans="1:123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/>
      <c r="DG99" s="51">
        <f t="shared" si="26"/>
        <v>0</v>
      </c>
      <c r="DH99" s="51">
        <f t="shared" si="27"/>
        <v>0</v>
      </c>
      <c r="DI99" s="51">
        <f t="shared" si="28"/>
        <v>0</v>
      </c>
      <c r="DJ99" s="51">
        <f t="shared" si="29"/>
        <v>0</v>
      </c>
      <c r="DK99" s="51">
        <f t="shared" si="30"/>
        <v>0</v>
      </c>
      <c r="DL99" s="51">
        <f t="shared" si="31"/>
        <v>0</v>
      </c>
      <c r="DM99" s="7"/>
      <c r="DN99" s="52" t="str">
        <f t="shared" si="32"/>
        <v/>
      </c>
      <c r="DO99" s="52" t="str">
        <f t="shared" si="33"/>
        <v/>
      </c>
      <c r="DP99" s="52" t="str">
        <f t="shared" si="34"/>
        <v/>
      </c>
      <c r="DQ99" s="52" t="str">
        <f t="shared" si="35"/>
        <v/>
      </c>
      <c r="DR99" s="52" t="str">
        <f t="shared" si="36"/>
        <v/>
      </c>
      <c r="DS99" s="52" t="str">
        <f t="shared" si="37"/>
        <v/>
      </c>
    </row>
    <row r="100" spans="1:123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/>
      <c r="DG100" s="51">
        <f t="shared" si="26"/>
        <v>0</v>
      </c>
      <c r="DH100" s="51">
        <f t="shared" si="27"/>
        <v>0</v>
      </c>
      <c r="DI100" s="51">
        <f t="shared" si="28"/>
        <v>0</v>
      </c>
      <c r="DJ100" s="51">
        <f t="shared" si="29"/>
        <v>0</v>
      </c>
      <c r="DK100" s="51">
        <f t="shared" si="30"/>
        <v>0</v>
      </c>
      <c r="DL100" s="51">
        <f t="shared" si="31"/>
        <v>0</v>
      </c>
      <c r="DM100" s="7"/>
      <c r="DN100" s="52" t="str">
        <f t="shared" si="32"/>
        <v/>
      </c>
      <c r="DO100" s="52" t="str">
        <f t="shared" si="33"/>
        <v/>
      </c>
      <c r="DP100" s="52" t="str">
        <f t="shared" si="34"/>
        <v/>
      </c>
      <c r="DQ100" s="52" t="str">
        <f t="shared" si="35"/>
        <v/>
      </c>
      <c r="DR100" s="52" t="str">
        <f t="shared" si="36"/>
        <v/>
      </c>
      <c r="DS100" s="52" t="str">
        <f t="shared" si="37"/>
        <v/>
      </c>
    </row>
    <row r="101" spans="1:123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/>
      <c r="DG101" s="51">
        <f t="shared" si="26"/>
        <v>0</v>
      </c>
      <c r="DH101" s="51">
        <f t="shared" si="27"/>
        <v>0</v>
      </c>
      <c r="DI101" s="51">
        <f t="shared" si="28"/>
        <v>0</v>
      </c>
      <c r="DJ101" s="51">
        <f t="shared" si="29"/>
        <v>0</v>
      </c>
      <c r="DK101" s="51">
        <f t="shared" si="30"/>
        <v>0</v>
      </c>
      <c r="DL101" s="51">
        <f t="shared" si="31"/>
        <v>0</v>
      </c>
      <c r="DM101" s="7"/>
      <c r="DN101" s="52" t="str">
        <f t="shared" si="32"/>
        <v/>
      </c>
      <c r="DO101" s="52" t="str">
        <f t="shared" si="33"/>
        <v/>
      </c>
      <c r="DP101" s="52" t="str">
        <f t="shared" si="34"/>
        <v/>
      </c>
      <c r="DQ101" s="52" t="str">
        <f t="shared" si="35"/>
        <v/>
      </c>
      <c r="DR101" s="52" t="str">
        <f t="shared" si="36"/>
        <v/>
      </c>
      <c r="DS101" s="52" t="str">
        <f t="shared" si="37"/>
        <v/>
      </c>
    </row>
    <row r="102" spans="1:123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/>
      <c r="DG102" s="51">
        <f t="shared" si="26"/>
        <v>0</v>
      </c>
      <c r="DH102" s="51">
        <f t="shared" si="27"/>
        <v>0</v>
      </c>
      <c r="DI102" s="51">
        <f t="shared" si="28"/>
        <v>0</v>
      </c>
      <c r="DJ102" s="51">
        <f t="shared" si="29"/>
        <v>0</v>
      </c>
      <c r="DK102" s="51">
        <f t="shared" si="30"/>
        <v>0</v>
      </c>
      <c r="DL102" s="51">
        <f t="shared" si="31"/>
        <v>0</v>
      </c>
      <c r="DM102" s="7"/>
      <c r="DN102" s="52" t="str">
        <f t="shared" si="32"/>
        <v/>
      </c>
      <c r="DO102" s="52" t="str">
        <f t="shared" si="33"/>
        <v/>
      </c>
      <c r="DP102" s="52" t="str">
        <f t="shared" si="34"/>
        <v/>
      </c>
      <c r="DQ102" s="52" t="str">
        <f t="shared" si="35"/>
        <v/>
      </c>
      <c r="DR102" s="52" t="str">
        <f t="shared" si="36"/>
        <v/>
      </c>
      <c r="DS102" s="52" t="str">
        <f t="shared" si="37"/>
        <v/>
      </c>
    </row>
    <row r="103" spans="1:123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/>
      <c r="DG103" s="51">
        <f t="shared" si="26"/>
        <v>0</v>
      </c>
      <c r="DH103" s="51">
        <f t="shared" si="27"/>
        <v>0</v>
      </c>
      <c r="DI103" s="51">
        <f t="shared" si="28"/>
        <v>0</v>
      </c>
      <c r="DJ103" s="51">
        <f t="shared" si="29"/>
        <v>0</v>
      </c>
      <c r="DK103" s="51">
        <f t="shared" si="30"/>
        <v>0</v>
      </c>
      <c r="DL103" s="51">
        <f t="shared" si="31"/>
        <v>0</v>
      </c>
      <c r="DM103" s="7"/>
      <c r="DN103" s="52" t="str">
        <f t="shared" si="32"/>
        <v/>
      </c>
      <c r="DO103" s="52" t="str">
        <f t="shared" si="33"/>
        <v/>
      </c>
      <c r="DP103" s="52" t="str">
        <f t="shared" si="34"/>
        <v/>
      </c>
      <c r="DQ103" s="52" t="str">
        <f t="shared" si="35"/>
        <v/>
      </c>
      <c r="DR103" s="52" t="str">
        <f t="shared" si="36"/>
        <v/>
      </c>
      <c r="DS103" s="52" t="str">
        <f t="shared" si="37"/>
        <v/>
      </c>
    </row>
    <row r="104" spans="1:123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/>
      <c r="DG104" s="51">
        <f t="shared" si="26"/>
        <v>0</v>
      </c>
      <c r="DH104" s="51">
        <f t="shared" si="27"/>
        <v>0</v>
      </c>
      <c r="DI104" s="51">
        <f t="shared" si="28"/>
        <v>0</v>
      </c>
      <c r="DJ104" s="51">
        <f t="shared" si="29"/>
        <v>0</v>
      </c>
      <c r="DK104" s="51">
        <f t="shared" si="30"/>
        <v>0</v>
      </c>
      <c r="DL104" s="51">
        <f t="shared" si="31"/>
        <v>0</v>
      </c>
      <c r="DM104" s="7"/>
      <c r="DN104" s="52" t="str">
        <f t="shared" si="32"/>
        <v/>
      </c>
      <c r="DO104" s="52" t="str">
        <f t="shared" si="33"/>
        <v/>
      </c>
      <c r="DP104" s="52" t="str">
        <f t="shared" si="34"/>
        <v/>
      </c>
      <c r="DQ104" s="52" t="str">
        <f t="shared" si="35"/>
        <v/>
      </c>
      <c r="DR104" s="52" t="str">
        <f t="shared" si="36"/>
        <v/>
      </c>
      <c r="DS104" s="52" t="str">
        <f t="shared" si="37"/>
        <v/>
      </c>
    </row>
    <row r="105" spans="1:123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/>
      <c r="DG105" s="51">
        <f t="shared" si="26"/>
        <v>0</v>
      </c>
      <c r="DH105" s="51">
        <f t="shared" si="27"/>
        <v>0</v>
      </c>
      <c r="DI105" s="51">
        <f t="shared" si="28"/>
        <v>0</v>
      </c>
      <c r="DJ105" s="51">
        <f t="shared" si="29"/>
        <v>0</v>
      </c>
      <c r="DK105" s="51">
        <f t="shared" si="30"/>
        <v>0</v>
      </c>
      <c r="DL105" s="51">
        <f t="shared" si="31"/>
        <v>0</v>
      </c>
      <c r="DM105" s="7"/>
      <c r="DN105" s="52" t="str">
        <f t="shared" si="32"/>
        <v/>
      </c>
      <c r="DO105" s="52" t="str">
        <f t="shared" si="33"/>
        <v/>
      </c>
      <c r="DP105" s="52" t="str">
        <f t="shared" si="34"/>
        <v/>
      </c>
      <c r="DQ105" s="52" t="str">
        <f t="shared" si="35"/>
        <v/>
      </c>
      <c r="DR105" s="52" t="str">
        <f t="shared" si="36"/>
        <v/>
      </c>
      <c r="DS105" s="52" t="str">
        <f t="shared" si="37"/>
        <v/>
      </c>
    </row>
    <row r="106" spans="1:123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/>
      <c r="DG106" s="51">
        <f t="shared" si="26"/>
        <v>0</v>
      </c>
      <c r="DH106" s="51">
        <f t="shared" si="27"/>
        <v>0</v>
      </c>
      <c r="DI106" s="51">
        <f t="shared" si="28"/>
        <v>0</v>
      </c>
      <c r="DJ106" s="51">
        <f t="shared" si="29"/>
        <v>0</v>
      </c>
      <c r="DK106" s="51">
        <f t="shared" si="30"/>
        <v>0</v>
      </c>
      <c r="DL106" s="51">
        <f t="shared" si="31"/>
        <v>0</v>
      </c>
      <c r="DM106" s="7"/>
      <c r="DN106" s="52" t="str">
        <f t="shared" si="32"/>
        <v/>
      </c>
      <c r="DO106" s="52" t="str">
        <f t="shared" si="33"/>
        <v/>
      </c>
      <c r="DP106" s="52" t="str">
        <f t="shared" si="34"/>
        <v/>
      </c>
      <c r="DQ106" s="52" t="str">
        <f t="shared" si="35"/>
        <v/>
      </c>
      <c r="DR106" s="52" t="str">
        <f t="shared" si="36"/>
        <v/>
      </c>
      <c r="DS106" s="52" t="str">
        <f t="shared" si="37"/>
        <v/>
      </c>
    </row>
    <row r="107" spans="1:123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/>
      <c r="DG107" s="51">
        <f t="shared" si="26"/>
        <v>0</v>
      </c>
      <c r="DH107" s="51">
        <f t="shared" si="27"/>
        <v>0</v>
      </c>
      <c r="DI107" s="51">
        <f t="shared" si="28"/>
        <v>0</v>
      </c>
      <c r="DJ107" s="51">
        <f t="shared" si="29"/>
        <v>0</v>
      </c>
      <c r="DK107" s="51">
        <f t="shared" si="30"/>
        <v>0</v>
      </c>
      <c r="DL107" s="51">
        <f t="shared" si="31"/>
        <v>0</v>
      </c>
      <c r="DM107" s="7"/>
      <c r="DN107" s="52" t="str">
        <f t="shared" si="32"/>
        <v/>
      </c>
      <c r="DO107" s="52" t="str">
        <f t="shared" si="33"/>
        <v/>
      </c>
      <c r="DP107" s="52" t="str">
        <f t="shared" si="34"/>
        <v/>
      </c>
      <c r="DQ107" s="52" t="str">
        <f t="shared" si="35"/>
        <v/>
      </c>
      <c r="DR107" s="52" t="str">
        <f t="shared" si="36"/>
        <v/>
      </c>
      <c r="DS107" s="52" t="str">
        <f t="shared" si="37"/>
        <v/>
      </c>
    </row>
    <row r="108" spans="1:123" x14ac:dyDescent="0.3"/>
  </sheetData>
  <sheetProtection algorithmName="SHA-512" hashValue="RHYAYvEaRIg4xk1aTDe7z+RJqsedndEgEWs3bdVD89eBnh1oNJw0XLGIbl2J5SuptJeXWxXiR2DSDP5gRmhr0A==" saltValue="wY4IrDbR2SlHnihdDHucXA==" spinCount="100000" sheet="1" insertColumns="0" insertRows="0" deleteColumns="0" deleteRows="0"/>
  <protectedRanges>
    <protectedRange sqref="A4" name="Range2_1"/>
    <protectedRange sqref="A7:D107" name="Range1"/>
    <protectedRange sqref="CM1:CP6 D2:CL5 CZ1:DE6 CQ2:CY6 A7:DE107 A6:CL6" name="Range2"/>
  </protectedRanges>
  <mergeCells count="22">
    <mergeCell ref="DU17:DZ17"/>
    <mergeCell ref="DU15:DW15"/>
    <mergeCell ref="DU16:DW16"/>
    <mergeCell ref="DU13:EA13"/>
    <mergeCell ref="EB10:ED10"/>
    <mergeCell ref="EB11:ED11"/>
    <mergeCell ref="DU14:DZ14"/>
    <mergeCell ref="DU10:EA10"/>
    <mergeCell ref="DU11:EA11"/>
    <mergeCell ref="A1:B2"/>
    <mergeCell ref="A4:B4"/>
    <mergeCell ref="DU8:ED8"/>
    <mergeCell ref="EB9:ED9"/>
    <mergeCell ref="DE7:DE9"/>
    <mergeCell ref="DG7:DL7"/>
    <mergeCell ref="DN7:DS7"/>
    <mergeCell ref="A5:C5"/>
    <mergeCell ref="Y7:Y9"/>
    <mergeCell ref="AT7:AT9"/>
    <mergeCell ref="BO7:BO9"/>
    <mergeCell ref="CJ7:CJ9"/>
    <mergeCell ref="DU9:EA9"/>
  </mergeCells>
  <phoneticPr fontId="1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D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8.5546875" bestFit="1" customWidth="1"/>
    <col min="5" max="45" width="8.88671875" hidden="1" customWidth="1"/>
    <col min="46" max="46" width="8.88671875" style="134" hidden="1" customWidth="1"/>
    <col min="47" max="66" width="8.88671875" hidden="1" customWidth="1"/>
    <col min="67" max="67" width="8.88671875" style="134" hidden="1" customWidth="1"/>
    <col min="68" max="87" width="8.88671875" hidden="1" customWidth="1"/>
    <col min="88" max="88" width="8.88671875" style="134" hidden="1" customWidth="1"/>
    <col min="89" max="108" width="8.88671875" hidden="1" customWidth="1"/>
    <col min="109" max="109" width="8.88671875" style="134" hidden="1" customWidth="1"/>
    <col min="110" max="130" width="8.88671875" hidden="1" customWidth="1"/>
    <col min="131" max="159" width="8.88671875" customWidth="1"/>
    <col min="160" max="160" width="0" hidden="1" customWidth="1"/>
    <col min="161" max="16384" width="8.88671875" hidden="1"/>
  </cols>
  <sheetData>
    <row r="1" spans="1:158" x14ac:dyDescent="0.3">
      <c r="A1" s="281" t="s">
        <v>167</v>
      </c>
      <c r="B1" s="281"/>
      <c r="AT1"/>
      <c r="BO1"/>
      <c r="CJ1"/>
      <c r="DE1"/>
    </row>
    <row r="2" spans="1:158" ht="25.2" customHeight="1" x14ac:dyDescent="0.65">
      <c r="A2" s="281"/>
      <c r="B2" s="281"/>
      <c r="C2" s="130"/>
      <c r="AT2"/>
      <c r="BO2"/>
      <c r="CJ2"/>
      <c r="DE2"/>
    </row>
    <row r="3" spans="1:158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E3"/>
      <c r="DP3" s="64"/>
      <c r="DQ3" s="64"/>
      <c r="DR3" s="64"/>
      <c r="DS3" s="64"/>
      <c r="DT3" s="64"/>
      <c r="DU3" s="64"/>
    </row>
    <row r="4" spans="1:158" ht="24" customHeight="1" x14ac:dyDescent="0.65">
      <c r="A4" s="273" t="s">
        <v>166</v>
      </c>
      <c r="B4" s="273"/>
      <c r="AT4"/>
      <c r="BO4"/>
      <c r="CJ4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U4" s="130"/>
      <c r="DV4" s="130"/>
      <c r="DW4" s="130"/>
    </row>
    <row r="5" spans="1:158" ht="42" customHeight="1" x14ac:dyDescent="0.65">
      <c r="A5" s="280" t="s">
        <v>165</v>
      </c>
      <c r="B5" s="280"/>
      <c r="C5" s="280"/>
      <c r="AT5"/>
      <c r="BO5"/>
      <c r="CJ5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U5" s="130"/>
      <c r="DV5" s="130"/>
      <c r="DW5" s="130"/>
    </row>
    <row r="6" spans="1:158" ht="29.4" customHeight="1" x14ac:dyDescent="0.5">
      <c r="A6" s="128"/>
      <c r="B6" s="128"/>
      <c r="C6" s="128"/>
      <c r="D6" s="298" t="s">
        <v>20</v>
      </c>
      <c r="E6" s="298"/>
      <c r="F6" s="298"/>
      <c r="G6" s="298"/>
      <c r="Z6" s="298" t="s">
        <v>21</v>
      </c>
      <c r="AA6" s="298"/>
      <c r="AB6" s="298"/>
      <c r="AC6" s="298"/>
      <c r="AT6"/>
      <c r="AU6" s="298" t="s">
        <v>22</v>
      </c>
      <c r="AV6" s="298"/>
      <c r="AW6" s="298"/>
      <c r="AX6" s="298"/>
      <c r="BO6"/>
      <c r="BP6" s="298" t="s">
        <v>23</v>
      </c>
      <c r="BQ6" s="298"/>
      <c r="BR6" s="298"/>
      <c r="BS6" s="298"/>
      <c r="CJ6"/>
      <c r="CK6" s="298" t="s">
        <v>24</v>
      </c>
      <c r="CL6" s="298"/>
      <c r="CM6" s="298"/>
      <c r="CN6" s="298"/>
      <c r="DE6"/>
      <c r="DF6" s="298" t="s">
        <v>25</v>
      </c>
      <c r="DG6" s="298"/>
      <c r="DH6" s="298"/>
      <c r="DI6" s="298"/>
    </row>
    <row r="7" spans="1:158" x14ac:dyDescent="0.3">
      <c r="A7" s="125"/>
      <c r="B7" s="126"/>
      <c r="C7" s="126"/>
      <c r="D7" s="127" t="s">
        <v>32</v>
      </c>
      <c r="E7" s="26" t="s">
        <v>20</v>
      </c>
      <c r="F7" s="26" t="s">
        <v>21</v>
      </c>
      <c r="G7" s="26" t="s">
        <v>22</v>
      </c>
      <c r="H7" s="26" t="s">
        <v>23</v>
      </c>
      <c r="I7" s="26" t="s">
        <v>24</v>
      </c>
      <c r="J7" s="26" t="s">
        <v>25</v>
      </c>
      <c r="K7" s="26" t="s">
        <v>26</v>
      </c>
      <c r="L7" s="26" t="s">
        <v>27</v>
      </c>
      <c r="M7" s="26" t="s">
        <v>28</v>
      </c>
      <c r="N7" s="26" t="s">
        <v>29</v>
      </c>
      <c r="O7" s="26" t="s">
        <v>30</v>
      </c>
      <c r="P7" s="26" t="s">
        <v>31</v>
      </c>
      <c r="Q7" s="26" t="s">
        <v>178</v>
      </c>
      <c r="R7" s="26" t="s">
        <v>179</v>
      </c>
      <c r="S7" s="26" t="s">
        <v>180</v>
      </c>
      <c r="T7" s="26" t="s">
        <v>181</v>
      </c>
      <c r="U7" s="26" t="s">
        <v>182</v>
      </c>
      <c r="V7" s="26" t="s">
        <v>183</v>
      </c>
      <c r="W7" s="26" t="s">
        <v>184</v>
      </c>
      <c r="X7" s="26" t="s">
        <v>185</v>
      </c>
      <c r="Y7" s="302" t="s">
        <v>0</v>
      </c>
      <c r="Z7" s="26" t="s">
        <v>20</v>
      </c>
      <c r="AA7" s="26" t="s">
        <v>21</v>
      </c>
      <c r="AB7" s="26" t="s">
        <v>22</v>
      </c>
      <c r="AC7" s="26" t="s">
        <v>23</v>
      </c>
      <c r="AD7" s="26" t="s">
        <v>24</v>
      </c>
      <c r="AE7" s="26" t="s">
        <v>25</v>
      </c>
      <c r="AF7" s="26" t="s">
        <v>26</v>
      </c>
      <c r="AG7" s="26" t="s">
        <v>27</v>
      </c>
      <c r="AH7" s="26" t="s">
        <v>28</v>
      </c>
      <c r="AI7" s="26" t="s">
        <v>29</v>
      </c>
      <c r="AJ7" s="26" t="s">
        <v>30</v>
      </c>
      <c r="AK7" s="26" t="s">
        <v>31</v>
      </c>
      <c r="AL7" s="26" t="s">
        <v>178</v>
      </c>
      <c r="AM7" s="26" t="s">
        <v>179</v>
      </c>
      <c r="AN7" s="26" t="s">
        <v>180</v>
      </c>
      <c r="AO7" s="26" t="s">
        <v>181</v>
      </c>
      <c r="AP7" s="26" t="s">
        <v>182</v>
      </c>
      <c r="AQ7" s="26" t="s">
        <v>183</v>
      </c>
      <c r="AR7" s="26" t="s">
        <v>184</v>
      </c>
      <c r="AS7" s="26" t="s">
        <v>185</v>
      </c>
      <c r="AT7" s="302" t="s">
        <v>0</v>
      </c>
      <c r="AU7" s="26" t="s">
        <v>20</v>
      </c>
      <c r="AV7" s="26" t="s">
        <v>21</v>
      </c>
      <c r="AW7" s="26" t="s">
        <v>22</v>
      </c>
      <c r="AX7" s="26" t="s">
        <v>23</v>
      </c>
      <c r="AY7" s="26" t="s">
        <v>24</v>
      </c>
      <c r="AZ7" s="26" t="s">
        <v>25</v>
      </c>
      <c r="BA7" s="26" t="s">
        <v>26</v>
      </c>
      <c r="BB7" s="26" t="s">
        <v>27</v>
      </c>
      <c r="BC7" s="26" t="s">
        <v>28</v>
      </c>
      <c r="BD7" s="26" t="s">
        <v>29</v>
      </c>
      <c r="BE7" s="26" t="s">
        <v>30</v>
      </c>
      <c r="BF7" s="26" t="s">
        <v>31</v>
      </c>
      <c r="BG7" s="26" t="s">
        <v>178</v>
      </c>
      <c r="BH7" s="26" t="s">
        <v>179</v>
      </c>
      <c r="BI7" s="26" t="s">
        <v>180</v>
      </c>
      <c r="BJ7" s="26" t="s">
        <v>181</v>
      </c>
      <c r="BK7" s="26" t="s">
        <v>182</v>
      </c>
      <c r="BL7" s="26" t="s">
        <v>183</v>
      </c>
      <c r="BM7" s="26" t="s">
        <v>184</v>
      </c>
      <c r="BN7" s="26" t="s">
        <v>185</v>
      </c>
      <c r="BO7" s="302" t="s">
        <v>0</v>
      </c>
      <c r="BP7" s="26" t="s">
        <v>20</v>
      </c>
      <c r="BQ7" s="26" t="s">
        <v>21</v>
      </c>
      <c r="BR7" s="26" t="s">
        <v>22</v>
      </c>
      <c r="BS7" s="26" t="s">
        <v>23</v>
      </c>
      <c r="BT7" s="26" t="s">
        <v>24</v>
      </c>
      <c r="BU7" s="26" t="s">
        <v>25</v>
      </c>
      <c r="BV7" s="26" t="s">
        <v>26</v>
      </c>
      <c r="BW7" s="26" t="s">
        <v>27</v>
      </c>
      <c r="BX7" s="26" t="s">
        <v>28</v>
      </c>
      <c r="BY7" s="26" t="s">
        <v>29</v>
      </c>
      <c r="BZ7" s="26" t="s">
        <v>30</v>
      </c>
      <c r="CA7" s="26" t="s">
        <v>31</v>
      </c>
      <c r="CB7" s="26" t="s">
        <v>178</v>
      </c>
      <c r="CC7" s="26" t="s">
        <v>179</v>
      </c>
      <c r="CD7" s="26" t="s">
        <v>180</v>
      </c>
      <c r="CE7" s="26" t="s">
        <v>181</v>
      </c>
      <c r="CF7" s="26" t="s">
        <v>182</v>
      </c>
      <c r="CG7" s="26" t="s">
        <v>183</v>
      </c>
      <c r="CH7" s="26" t="s">
        <v>184</v>
      </c>
      <c r="CI7" s="26" t="s">
        <v>185</v>
      </c>
      <c r="CJ7" s="302" t="s">
        <v>0</v>
      </c>
      <c r="CK7" s="26" t="s">
        <v>20</v>
      </c>
      <c r="CL7" s="26" t="s">
        <v>21</v>
      </c>
      <c r="CM7" s="26" t="s">
        <v>22</v>
      </c>
      <c r="CN7" s="26" t="s">
        <v>23</v>
      </c>
      <c r="CO7" s="26" t="s">
        <v>24</v>
      </c>
      <c r="CP7" s="26" t="s">
        <v>25</v>
      </c>
      <c r="CQ7" s="26" t="s">
        <v>26</v>
      </c>
      <c r="CR7" s="26" t="s">
        <v>27</v>
      </c>
      <c r="CS7" s="26" t="s">
        <v>28</v>
      </c>
      <c r="CT7" s="26" t="s">
        <v>29</v>
      </c>
      <c r="CU7" s="26" t="s">
        <v>30</v>
      </c>
      <c r="CV7" s="26" t="s">
        <v>31</v>
      </c>
      <c r="CW7" s="26" t="s">
        <v>178</v>
      </c>
      <c r="CX7" s="26" t="s">
        <v>179</v>
      </c>
      <c r="CY7" s="26" t="s">
        <v>180</v>
      </c>
      <c r="CZ7" s="26" t="s">
        <v>181</v>
      </c>
      <c r="DA7" s="26" t="s">
        <v>182</v>
      </c>
      <c r="DB7" s="26" t="s">
        <v>183</v>
      </c>
      <c r="DC7" s="26" t="s">
        <v>184</v>
      </c>
      <c r="DD7" s="26" t="s">
        <v>185</v>
      </c>
      <c r="DE7" s="302" t="s">
        <v>0</v>
      </c>
      <c r="DF7" s="26" t="s">
        <v>20</v>
      </c>
      <c r="DG7" s="26" t="s">
        <v>21</v>
      </c>
      <c r="DH7" s="26" t="s">
        <v>22</v>
      </c>
      <c r="DI7" s="26" t="s">
        <v>23</v>
      </c>
      <c r="DJ7" s="26" t="s">
        <v>24</v>
      </c>
      <c r="DK7" s="26" t="s">
        <v>25</v>
      </c>
      <c r="DL7" s="26" t="s">
        <v>26</v>
      </c>
      <c r="DM7" s="26" t="s">
        <v>27</v>
      </c>
      <c r="DN7" s="26" t="s">
        <v>28</v>
      </c>
      <c r="DO7" s="26" t="s">
        <v>29</v>
      </c>
      <c r="DP7" s="26" t="s">
        <v>30</v>
      </c>
      <c r="DQ7" s="26" t="s">
        <v>31</v>
      </c>
      <c r="DR7" s="26" t="s">
        <v>178</v>
      </c>
      <c r="DS7" s="26" t="s">
        <v>179</v>
      </c>
      <c r="DT7" s="26" t="s">
        <v>180</v>
      </c>
      <c r="DU7" s="26" t="s">
        <v>181</v>
      </c>
      <c r="DV7" s="26" t="s">
        <v>182</v>
      </c>
      <c r="DW7" s="26" t="s">
        <v>183</v>
      </c>
      <c r="DX7" s="26" t="s">
        <v>184</v>
      </c>
      <c r="DY7" s="26" t="s">
        <v>185</v>
      </c>
      <c r="DZ7" s="302" t="s">
        <v>0</v>
      </c>
      <c r="EB7" s="303" t="s">
        <v>12</v>
      </c>
      <c r="EC7" s="304"/>
      <c r="ED7" s="304"/>
      <c r="EE7" s="304"/>
      <c r="EF7" s="304"/>
      <c r="EG7" s="304"/>
      <c r="EH7" s="7"/>
      <c r="EI7" s="305" t="s">
        <v>13</v>
      </c>
      <c r="EJ7" s="306"/>
      <c r="EK7" s="306"/>
      <c r="EL7" s="306"/>
      <c r="EM7" s="306"/>
      <c r="EN7" s="306"/>
    </row>
    <row r="8" spans="1:158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302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302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302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302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302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302"/>
      <c r="EB8" s="49" t="s">
        <v>1</v>
      </c>
      <c r="EC8" s="49" t="s">
        <v>2</v>
      </c>
      <c r="ED8" s="49" t="s">
        <v>3</v>
      </c>
      <c r="EE8" s="49" t="s">
        <v>6</v>
      </c>
      <c r="EF8" s="49" t="s">
        <v>5</v>
      </c>
      <c r="EG8" s="49" t="s">
        <v>4</v>
      </c>
      <c r="EH8" s="7"/>
      <c r="EI8" s="50" t="s">
        <v>1</v>
      </c>
      <c r="EJ8" s="50" t="s">
        <v>2</v>
      </c>
      <c r="EK8" s="50" t="s">
        <v>3</v>
      </c>
      <c r="EL8" s="50" t="s">
        <v>6</v>
      </c>
      <c r="EM8" s="50" t="s">
        <v>5</v>
      </c>
      <c r="EN8" s="50" t="s">
        <v>4</v>
      </c>
      <c r="EP8" s="296" t="s">
        <v>14</v>
      </c>
      <c r="EQ8" s="296"/>
      <c r="ER8" s="296"/>
      <c r="ES8" s="296"/>
      <c r="ET8" s="296"/>
      <c r="EU8" s="296"/>
      <c r="EV8" s="296"/>
      <c r="EW8" s="297"/>
      <c r="EX8" s="297"/>
      <c r="EY8" s="297"/>
      <c r="EZ8" s="11"/>
      <c r="FA8" s="11"/>
      <c r="FB8" s="11"/>
    </row>
    <row r="9" spans="1:158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302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302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302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302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302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302"/>
      <c r="EB9" s="51">
        <f t="shared" ref="EB9:EB40" si="0">SUMIF($E$8:$DZ$8, "CO1", E9:DZ9)</f>
        <v>0</v>
      </c>
      <c r="EC9" s="51">
        <f t="shared" ref="EC9:EC40" si="1">SUMIF($E$8:$DZ$8, "CO2", E9:DZ9)</f>
        <v>0</v>
      </c>
      <c r="ED9" s="51">
        <f t="shared" ref="ED9:ED40" si="2">SUMIF($E$8:$DZ$8, "CO3", E9:DZ9)</f>
        <v>0</v>
      </c>
      <c r="EE9" s="51">
        <f t="shared" ref="EE9:EE40" si="3">SUMIF($E$8:$DZ$8, "CO4", E9:DZ9)</f>
        <v>0</v>
      </c>
      <c r="EF9" s="51">
        <f t="shared" ref="EF9:EF40" si="4">SUMIF($E$8:$DZ$8, "CO5", E9:DZ9)</f>
        <v>0</v>
      </c>
      <c r="EG9" s="51">
        <f t="shared" ref="EG9:EG40" si="5">SUMIF($E$8:$DZ$8, "CO6", E9:DZ9)</f>
        <v>0</v>
      </c>
      <c r="EH9" s="7"/>
      <c r="EI9" s="52" t="str">
        <f t="shared" ref="EI9:EI40" si="6">IFERROR(EB9/SUMIFS($E$9:$DZ$9,$E$8:$DZ$8,"CO1",E9:DZ9,"&lt;&gt;")*100,"")</f>
        <v/>
      </c>
      <c r="EJ9" s="52" t="str">
        <f t="shared" ref="EJ9:EJ40" si="7">IFERROR(EC9/SUMIFS($E$9:$DZ$9,$E$8:$DZ$8,"CO2",E9:DZ9,"&lt;&gt;")*100,"")</f>
        <v/>
      </c>
      <c r="EK9" s="52" t="str">
        <f t="shared" ref="EK9:EK40" si="8">IFERROR(ED9/SUMIFS($E$9:$DZ$9,$E$8:$DZ$8,"CO3",E9:DZ9,"&lt;&gt;")*100,"")</f>
        <v/>
      </c>
      <c r="EL9" s="52" t="str">
        <f t="shared" ref="EL9:EL40" si="9">IFERROR(EE9/SUMIFS($E$9:$DZ$9,$E$8:$DZ$8,"CO4",E9:DZ9,"&lt;&gt;")*100,"")</f>
        <v/>
      </c>
      <c r="EM9" s="52" t="str">
        <f t="shared" ref="EM9:EM40" si="10">IFERROR(EF9/SUMIFS($E$9:$DZ$9,$E$8:$DZ$8,"CO5",E9:DZ9,"&lt;&gt;")*100,"")</f>
        <v/>
      </c>
      <c r="EN9" s="52" t="str">
        <f t="shared" ref="EN9:EN40" si="11">IFERROR(EG9/SUMIFS($E$9:$DZ$9,$E$8:$DZ$8,"CO6",E9:DZ9,"&lt;&gt;")*100,"")</f>
        <v/>
      </c>
      <c r="EP9" s="299" t="str">
        <f>START!J9</f>
        <v>&gt;= 80  of students scoring&gt;= 50 marks</v>
      </c>
      <c r="EQ9" s="300"/>
      <c r="ER9" s="300"/>
      <c r="ES9" s="300"/>
      <c r="ET9" s="300"/>
      <c r="EU9" s="300"/>
      <c r="EV9" s="301"/>
      <c r="EW9" s="289">
        <v>3</v>
      </c>
      <c r="EX9" s="290"/>
      <c r="EY9" s="290"/>
      <c r="EZ9" s="12"/>
      <c r="FA9" s="12"/>
      <c r="FB9" s="13"/>
    </row>
    <row r="10" spans="1:158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25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25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25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25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25"/>
      <c r="EB10" s="51">
        <f t="shared" si="0"/>
        <v>0</v>
      </c>
      <c r="EC10" s="51">
        <f t="shared" si="1"/>
        <v>0</v>
      </c>
      <c r="ED10" s="51">
        <f t="shared" si="2"/>
        <v>0</v>
      </c>
      <c r="EE10" s="51">
        <f t="shared" si="3"/>
        <v>0</v>
      </c>
      <c r="EF10" s="51">
        <f t="shared" si="4"/>
        <v>0</v>
      </c>
      <c r="EG10" s="51">
        <f t="shared" si="5"/>
        <v>0</v>
      </c>
      <c r="EH10" s="7"/>
      <c r="EI10" s="52" t="str">
        <f t="shared" si="6"/>
        <v/>
      </c>
      <c r="EJ10" s="52" t="str">
        <f t="shared" si="7"/>
        <v/>
      </c>
      <c r="EK10" s="52" t="str">
        <f t="shared" si="8"/>
        <v/>
      </c>
      <c r="EL10" s="52" t="str">
        <f t="shared" si="9"/>
        <v/>
      </c>
      <c r="EM10" s="52" t="str">
        <f t="shared" si="10"/>
        <v/>
      </c>
      <c r="EN10" s="52" t="str">
        <f t="shared" si="11"/>
        <v/>
      </c>
      <c r="EP10" s="299" t="str">
        <f>START!J10</f>
        <v xml:space="preserve"> 70-80 of students scoring&gt;=50 marks</v>
      </c>
      <c r="EQ10" s="300"/>
      <c r="ER10" s="300"/>
      <c r="ES10" s="300"/>
      <c r="ET10" s="300"/>
      <c r="EU10" s="300"/>
      <c r="EV10" s="301"/>
      <c r="EW10" s="289">
        <v>2</v>
      </c>
      <c r="EX10" s="290"/>
      <c r="EY10" s="290"/>
      <c r="EZ10" s="12"/>
      <c r="FA10" s="12"/>
      <c r="FB10" s="13"/>
    </row>
    <row r="11" spans="1:158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25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2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25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25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25"/>
      <c r="EB11" s="51">
        <f t="shared" si="0"/>
        <v>0</v>
      </c>
      <c r="EC11" s="51">
        <f t="shared" si="1"/>
        <v>0</v>
      </c>
      <c r="ED11" s="51">
        <f t="shared" si="2"/>
        <v>0</v>
      </c>
      <c r="EE11" s="51">
        <f t="shared" si="3"/>
        <v>0</v>
      </c>
      <c r="EF11" s="51">
        <f t="shared" si="4"/>
        <v>0</v>
      </c>
      <c r="EG11" s="51">
        <f t="shared" si="5"/>
        <v>0</v>
      </c>
      <c r="EH11" s="7"/>
      <c r="EI11" s="52" t="str">
        <f t="shared" si="6"/>
        <v/>
      </c>
      <c r="EJ11" s="52" t="str">
        <f t="shared" si="7"/>
        <v/>
      </c>
      <c r="EK11" s="52" t="str">
        <f t="shared" si="8"/>
        <v/>
      </c>
      <c r="EL11" s="52" t="str">
        <f t="shared" si="9"/>
        <v/>
      </c>
      <c r="EM11" s="52" t="str">
        <f t="shared" si="10"/>
        <v/>
      </c>
      <c r="EN11" s="52" t="str">
        <f t="shared" si="11"/>
        <v/>
      </c>
      <c r="EP11" s="299" t="str">
        <f>START!J11</f>
        <v>&lt; 70  of students scoring&gt;=50 marks</v>
      </c>
      <c r="EQ11" s="300"/>
      <c r="ER11" s="300"/>
      <c r="ES11" s="300"/>
      <c r="ET11" s="300"/>
      <c r="EU11" s="300"/>
      <c r="EV11" s="301"/>
      <c r="EW11" s="289">
        <v>1</v>
      </c>
      <c r="EX11" s="290"/>
      <c r="EY11" s="290"/>
      <c r="EZ11" s="12"/>
      <c r="FA11" s="12"/>
      <c r="FB11" s="13"/>
    </row>
    <row r="12" spans="1:158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25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25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25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25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25"/>
      <c r="EB12" s="51">
        <f t="shared" si="0"/>
        <v>0</v>
      </c>
      <c r="EC12" s="51">
        <f t="shared" si="1"/>
        <v>0</v>
      </c>
      <c r="ED12" s="51">
        <f t="shared" si="2"/>
        <v>0</v>
      </c>
      <c r="EE12" s="51">
        <f t="shared" si="3"/>
        <v>0</v>
      </c>
      <c r="EF12" s="51">
        <f t="shared" si="4"/>
        <v>0</v>
      </c>
      <c r="EG12" s="51">
        <f t="shared" si="5"/>
        <v>0</v>
      </c>
      <c r="EH12" s="7"/>
      <c r="EI12" s="52" t="str">
        <f t="shared" si="6"/>
        <v/>
      </c>
      <c r="EJ12" s="52" t="str">
        <f t="shared" si="7"/>
        <v/>
      </c>
      <c r="EK12" s="52" t="str">
        <f t="shared" si="8"/>
        <v/>
      </c>
      <c r="EL12" s="52" t="str">
        <f t="shared" si="9"/>
        <v/>
      </c>
      <c r="EM12" s="52" t="str">
        <f t="shared" si="10"/>
        <v/>
      </c>
      <c r="EN12" s="52" t="str">
        <f t="shared" si="11"/>
        <v/>
      </c>
    </row>
    <row r="13" spans="1:158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25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25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25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25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25"/>
      <c r="EB13" s="51">
        <f t="shared" si="0"/>
        <v>0</v>
      </c>
      <c r="EC13" s="51">
        <f t="shared" si="1"/>
        <v>0</v>
      </c>
      <c r="ED13" s="51">
        <f t="shared" si="2"/>
        <v>0</v>
      </c>
      <c r="EE13" s="51">
        <f t="shared" si="3"/>
        <v>0</v>
      </c>
      <c r="EF13" s="51">
        <f t="shared" si="4"/>
        <v>0</v>
      </c>
      <c r="EG13" s="51">
        <f t="shared" si="5"/>
        <v>0</v>
      </c>
      <c r="EH13" s="7"/>
      <c r="EI13" s="52" t="str">
        <f t="shared" si="6"/>
        <v/>
      </c>
      <c r="EJ13" s="52" t="str">
        <f t="shared" si="7"/>
        <v/>
      </c>
      <c r="EK13" s="52" t="str">
        <f t="shared" si="8"/>
        <v/>
      </c>
      <c r="EL13" s="52" t="str">
        <f t="shared" si="9"/>
        <v/>
      </c>
      <c r="EM13" s="52" t="str">
        <f t="shared" si="10"/>
        <v/>
      </c>
      <c r="EN13" s="52" t="str">
        <f t="shared" si="11"/>
        <v/>
      </c>
      <c r="EP13" s="288" t="s">
        <v>10</v>
      </c>
      <c r="EQ13" s="288"/>
      <c r="ER13" s="288"/>
      <c r="ES13" s="288"/>
      <c r="ET13" s="288"/>
      <c r="EU13" s="288"/>
      <c r="EV13" s="288"/>
      <c r="EW13" s="44" t="s">
        <v>1</v>
      </c>
      <c r="EX13" s="44" t="s">
        <v>2</v>
      </c>
      <c r="EY13" s="44" t="s">
        <v>3</v>
      </c>
      <c r="EZ13" s="44" t="s">
        <v>6</v>
      </c>
      <c r="FA13" s="44" t="s">
        <v>5</v>
      </c>
      <c r="FB13" s="44" t="s">
        <v>4</v>
      </c>
    </row>
    <row r="14" spans="1:158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2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2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25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25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25"/>
      <c r="EB14" s="51">
        <f t="shared" si="0"/>
        <v>0</v>
      </c>
      <c r="EC14" s="51">
        <f t="shared" si="1"/>
        <v>0</v>
      </c>
      <c r="ED14" s="51">
        <f t="shared" si="2"/>
        <v>0</v>
      </c>
      <c r="EE14" s="51">
        <f t="shared" si="3"/>
        <v>0</v>
      </c>
      <c r="EF14" s="51">
        <f t="shared" si="4"/>
        <v>0</v>
      </c>
      <c r="EG14" s="51">
        <f t="shared" si="5"/>
        <v>0</v>
      </c>
      <c r="EH14" s="7"/>
      <c r="EI14" s="52" t="str">
        <f t="shared" si="6"/>
        <v/>
      </c>
      <c r="EJ14" s="52" t="str">
        <f t="shared" si="7"/>
        <v/>
      </c>
      <c r="EK14" s="52" t="str">
        <f t="shared" si="8"/>
        <v/>
      </c>
      <c r="EL14" s="52" t="str">
        <f t="shared" si="9"/>
        <v/>
      </c>
      <c r="EM14" s="52" t="str">
        <f t="shared" si="10"/>
        <v/>
      </c>
      <c r="EN14" s="52" t="str">
        <f t="shared" si="11"/>
        <v/>
      </c>
      <c r="EP14" s="276" t="s">
        <v>121</v>
      </c>
      <c r="EQ14" s="277"/>
      <c r="ER14" s="277"/>
      <c r="ES14" s="277"/>
      <c r="ET14" s="277"/>
      <c r="EU14" s="278"/>
      <c r="EV14" s="10"/>
      <c r="EW14" s="147">
        <f>COUNTIF(EI10:EI107, "&gt;0")</f>
        <v>0</v>
      </c>
      <c r="EX14" s="147">
        <f t="shared" ref="EX14:FB14" si="12">COUNTIF(EJ10:EJ107, "&gt;0")</f>
        <v>0</v>
      </c>
      <c r="EY14" s="147">
        <f t="shared" si="12"/>
        <v>0</v>
      </c>
      <c r="EZ14" s="147">
        <f>COUNTIF(EL10:EL107, "&gt;=0")</f>
        <v>0</v>
      </c>
      <c r="FA14" s="147">
        <f t="shared" si="12"/>
        <v>0</v>
      </c>
      <c r="FB14" s="147">
        <f t="shared" si="12"/>
        <v>0</v>
      </c>
    </row>
    <row r="15" spans="1:158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25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25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25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25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25"/>
      <c r="EB15" s="51">
        <f t="shared" si="0"/>
        <v>0</v>
      </c>
      <c r="EC15" s="51">
        <f t="shared" si="1"/>
        <v>0</v>
      </c>
      <c r="ED15" s="51">
        <f t="shared" si="2"/>
        <v>0</v>
      </c>
      <c r="EE15" s="51">
        <f t="shared" si="3"/>
        <v>0</v>
      </c>
      <c r="EF15" s="51">
        <f t="shared" si="4"/>
        <v>0</v>
      </c>
      <c r="EG15" s="51">
        <f t="shared" si="5"/>
        <v>0</v>
      </c>
      <c r="EH15" s="7"/>
      <c r="EI15" s="52" t="str">
        <f t="shared" si="6"/>
        <v/>
      </c>
      <c r="EJ15" s="52" t="str">
        <f t="shared" si="7"/>
        <v/>
      </c>
      <c r="EK15" s="52" t="str">
        <f t="shared" si="8"/>
        <v/>
      </c>
      <c r="EL15" s="52" t="str">
        <f t="shared" si="9"/>
        <v/>
      </c>
      <c r="EM15" s="52" t="str">
        <f t="shared" si="10"/>
        <v/>
      </c>
      <c r="EN15" s="52" t="str">
        <f t="shared" si="11"/>
        <v/>
      </c>
      <c r="EP15" s="274" t="s">
        <v>64</v>
      </c>
      <c r="EQ15" s="275"/>
      <c r="ER15" s="275"/>
      <c r="ES15" s="39">
        <f>ET9</f>
        <v>0</v>
      </c>
      <c r="ET15" s="37"/>
      <c r="EU15" s="38"/>
      <c r="EV15" s="8"/>
      <c r="EW15" s="147">
        <f>COUNTIF(EI10:EI107,"&gt;="&amp;START!$I$9)</f>
        <v>0</v>
      </c>
      <c r="EX15" s="147">
        <f>COUNTIF(EJ10:EJ107,"&gt;="&amp;START!$I$9)</f>
        <v>0</v>
      </c>
      <c r="EY15" s="147">
        <f>COUNTIF(EK10:EK107,"&gt;="&amp;START!$I$9)</f>
        <v>0</v>
      </c>
      <c r="EZ15" s="147">
        <f>COUNTIF(EL10:EL107,"&gt;="&amp;START!$I$9)</f>
        <v>0</v>
      </c>
      <c r="FA15" s="147">
        <f>COUNTIF(EM10:EM107,"&gt;="&amp;START!$I$9)</f>
        <v>0</v>
      </c>
      <c r="FB15" s="147">
        <f>COUNTIF(EN10:EN107,"&gt;="&amp;START!$I$9)</f>
        <v>0</v>
      </c>
    </row>
    <row r="16" spans="1:158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25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25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25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25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25"/>
      <c r="EB16" s="51">
        <f t="shared" si="0"/>
        <v>0</v>
      </c>
      <c r="EC16" s="51">
        <f t="shared" si="1"/>
        <v>0</v>
      </c>
      <c r="ED16" s="51">
        <f t="shared" si="2"/>
        <v>0</v>
      </c>
      <c r="EE16" s="51">
        <f t="shared" si="3"/>
        <v>0</v>
      </c>
      <c r="EF16" s="51">
        <f t="shared" si="4"/>
        <v>0</v>
      </c>
      <c r="EG16" s="51">
        <f t="shared" si="5"/>
        <v>0</v>
      </c>
      <c r="EH16" s="7"/>
      <c r="EI16" s="52" t="str">
        <f t="shared" si="6"/>
        <v/>
      </c>
      <c r="EJ16" s="52" t="str">
        <f t="shared" si="7"/>
        <v/>
      </c>
      <c r="EK16" s="52" t="str">
        <f t="shared" si="8"/>
        <v/>
      </c>
      <c r="EL16" s="52" t="str">
        <f t="shared" si="9"/>
        <v/>
      </c>
      <c r="EM16" s="52" t="str">
        <f t="shared" si="10"/>
        <v/>
      </c>
      <c r="EN16" s="52" t="str">
        <f t="shared" si="11"/>
        <v/>
      </c>
      <c r="EP16" s="274" t="s">
        <v>65</v>
      </c>
      <c r="EQ16" s="275"/>
      <c r="ER16" s="275"/>
      <c r="ES16" s="39">
        <f>ET9</f>
        <v>0</v>
      </c>
      <c r="ET16" s="37"/>
      <c r="EU16" s="38"/>
      <c r="EV16" s="8"/>
      <c r="EW16" s="147" t="e">
        <f>EW15/EW14*100</f>
        <v>#DIV/0!</v>
      </c>
      <c r="EX16" s="147" t="e">
        <f t="shared" ref="EX16:FB16" si="13">EX15/EX14*100</f>
        <v>#DIV/0!</v>
      </c>
      <c r="EY16" s="147" t="e">
        <f t="shared" si="13"/>
        <v>#DIV/0!</v>
      </c>
      <c r="EZ16" s="147" t="e">
        <f t="shared" si="13"/>
        <v>#DIV/0!</v>
      </c>
      <c r="FA16" s="147" t="e">
        <f t="shared" si="13"/>
        <v>#DIV/0!</v>
      </c>
      <c r="FB16" s="147" t="e">
        <f t="shared" si="13"/>
        <v>#DIV/0!</v>
      </c>
    </row>
    <row r="17" spans="1:158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5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25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25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25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25"/>
      <c r="EB17" s="51">
        <f t="shared" si="0"/>
        <v>0</v>
      </c>
      <c r="EC17" s="51">
        <f t="shared" si="1"/>
        <v>0</v>
      </c>
      <c r="ED17" s="51">
        <f t="shared" si="2"/>
        <v>0</v>
      </c>
      <c r="EE17" s="51">
        <f t="shared" si="3"/>
        <v>0</v>
      </c>
      <c r="EF17" s="51">
        <f t="shared" si="4"/>
        <v>0</v>
      </c>
      <c r="EG17" s="51">
        <f t="shared" si="5"/>
        <v>0</v>
      </c>
      <c r="EH17" s="7"/>
      <c r="EI17" s="52" t="str">
        <f t="shared" si="6"/>
        <v/>
      </c>
      <c r="EJ17" s="52" t="str">
        <f t="shared" si="7"/>
        <v/>
      </c>
      <c r="EK17" s="52" t="str">
        <f t="shared" si="8"/>
        <v/>
      </c>
      <c r="EL17" s="52" t="str">
        <f t="shared" si="9"/>
        <v/>
      </c>
      <c r="EM17" s="52" t="str">
        <f t="shared" si="10"/>
        <v/>
      </c>
      <c r="EN17" s="52" t="str">
        <f t="shared" si="11"/>
        <v/>
      </c>
      <c r="EP17" s="282" t="s">
        <v>15</v>
      </c>
      <c r="EQ17" s="283"/>
      <c r="ER17" s="283"/>
      <c r="ES17" s="283"/>
      <c r="ET17" s="283"/>
      <c r="EU17" s="284"/>
      <c r="EV17" s="9"/>
      <c r="EW17" s="148" t="str">
        <f>IFERROR(IF(EW16&gt;=START!$H$9,3,IF(EW16&gt;=START!$H$11,2,IF(EW16&lt;START!$H$11,1,1))),"")</f>
        <v/>
      </c>
      <c r="EX17" s="148" t="str">
        <f>IFERROR(IF(EX16&gt;=START!$H$9,3,IF(EX16&gt;=START!$H$11,2,IF(EX16&lt;START!$H$11,1,1))),"")</f>
        <v/>
      </c>
      <c r="EY17" s="148" t="str">
        <f>IFERROR(IF(EY16&gt;=START!$H$9,3,IF(EY16&gt;=START!$H$11,2,IF(EY16&lt;START!$H$11,1,1))),"")</f>
        <v/>
      </c>
      <c r="EZ17" s="148" t="str">
        <f>IFERROR(IF(EZ16&gt;=START!$H$9,3,IF(EZ16&gt;=START!$H$11,2,IF(EZ16&lt;START!$H$11,1,1))),"")</f>
        <v/>
      </c>
      <c r="FA17" s="148" t="str">
        <f>IFERROR(IF(FA16&gt;=START!$H$9,3,IF(FA16&gt;=START!$H$11,2,IF(FA16&lt;START!$H$11,1,1))),"")</f>
        <v/>
      </c>
      <c r="FB17" s="148" t="str">
        <f>IFERROR(IF(FB16&gt;=START!$H$9,3,IF(FB16&gt;=START!$H$11,2,IF(FB16&lt;START!$H$11,1,1))),"")</f>
        <v/>
      </c>
    </row>
    <row r="18" spans="1:158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25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25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25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25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25"/>
      <c r="EB18" s="51">
        <f t="shared" si="0"/>
        <v>0</v>
      </c>
      <c r="EC18" s="51">
        <f t="shared" si="1"/>
        <v>0</v>
      </c>
      <c r="ED18" s="51">
        <f t="shared" si="2"/>
        <v>0</v>
      </c>
      <c r="EE18" s="51">
        <f t="shared" si="3"/>
        <v>0</v>
      </c>
      <c r="EF18" s="51">
        <f t="shared" si="4"/>
        <v>0</v>
      </c>
      <c r="EG18" s="51">
        <f t="shared" si="5"/>
        <v>0</v>
      </c>
      <c r="EH18" s="7"/>
      <c r="EI18" s="52" t="str">
        <f t="shared" si="6"/>
        <v/>
      </c>
      <c r="EJ18" s="52" t="str">
        <f t="shared" si="7"/>
        <v/>
      </c>
      <c r="EK18" s="52" t="str">
        <f t="shared" si="8"/>
        <v/>
      </c>
      <c r="EL18" s="52" t="str">
        <f t="shared" si="9"/>
        <v/>
      </c>
      <c r="EM18" s="52" t="str">
        <f t="shared" si="10"/>
        <v/>
      </c>
      <c r="EN18" s="52" t="str">
        <f t="shared" si="11"/>
        <v/>
      </c>
    </row>
    <row r="19" spans="1:158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25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25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25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25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25"/>
      <c r="EB19" s="51">
        <f t="shared" si="0"/>
        <v>0</v>
      </c>
      <c r="EC19" s="51">
        <f t="shared" si="1"/>
        <v>0</v>
      </c>
      <c r="ED19" s="51">
        <f t="shared" si="2"/>
        <v>0</v>
      </c>
      <c r="EE19" s="51">
        <f t="shared" si="3"/>
        <v>0</v>
      </c>
      <c r="EF19" s="51">
        <f t="shared" si="4"/>
        <v>0</v>
      </c>
      <c r="EG19" s="51">
        <f t="shared" si="5"/>
        <v>0</v>
      </c>
      <c r="EH19" s="7"/>
      <c r="EI19" s="52" t="str">
        <f t="shared" si="6"/>
        <v/>
      </c>
      <c r="EJ19" s="52" t="str">
        <f t="shared" si="7"/>
        <v/>
      </c>
      <c r="EK19" s="52" t="str">
        <f t="shared" si="8"/>
        <v/>
      </c>
      <c r="EL19" s="52" t="str">
        <f t="shared" si="9"/>
        <v/>
      </c>
      <c r="EM19" s="52" t="str">
        <f t="shared" si="10"/>
        <v/>
      </c>
      <c r="EN19" s="52" t="str">
        <f t="shared" si="11"/>
        <v/>
      </c>
    </row>
    <row r="20" spans="1:158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5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25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25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25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25"/>
      <c r="EB20" s="51">
        <f t="shared" si="0"/>
        <v>0</v>
      </c>
      <c r="EC20" s="51">
        <f t="shared" si="1"/>
        <v>0</v>
      </c>
      <c r="ED20" s="51">
        <f t="shared" si="2"/>
        <v>0</v>
      </c>
      <c r="EE20" s="51">
        <f t="shared" si="3"/>
        <v>0</v>
      </c>
      <c r="EF20" s="51">
        <f t="shared" si="4"/>
        <v>0</v>
      </c>
      <c r="EG20" s="51">
        <f t="shared" si="5"/>
        <v>0</v>
      </c>
      <c r="EH20" s="7"/>
      <c r="EI20" s="52" t="str">
        <f t="shared" si="6"/>
        <v/>
      </c>
      <c r="EJ20" s="52" t="str">
        <f t="shared" si="7"/>
        <v/>
      </c>
      <c r="EK20" s="52" t="str">
        <f t="shared" si="8"/>
        <v/>
      </c>
      <c r="EL20" s="52" t="str">
        <f t="shared" si="9"/>
        <v/>
      </c>
      <c r="EM20" s="52" t="str">
        <f t="shared" si="10"/>
        <v/>
      </c>
      <c r="EN20" s="52" t="str">
        <f t="shared" si="11"/>
        <v/>
      </c>
    </row>
    <row r="21" spans="1:158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25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25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25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25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25"/>
      <c r="EB21" s="51">
        <f t="shared" si="0"/>
        <v>0</v>
      </c>
      <c r="EC21" s="51">
        <f t="shared" si="1"/>
        <v>0</v>
      </c>
      <c r="ED21" s="51">
        <f t="shared" si="2"/>
        <v>0</v>
      </c>
      <c r="EE21" s="51">
        <f t="shared" si="3"/>
        <v>0</v>
      </c>
      <c r="EF21" s="51">
        <f t="shared" si="4"/>
        <v>0</v>
      </c>
      <c r="EG21" s="51">
        <f t="shared" si="5"/>
        <v>0</v>
      </c>
      <c r="EH21" s="7"/>
      <c r="EI21" s="52" t="str">
        <f t="shared" si="6"/>
        <v/>
      </c>
      <c r="EJ21" s="52" t="str">
        <f t="shared" si="7"/>
        <v/>
      </c>
      <c r="EK21" s="52" t="str">
        <f t="shared" si="8"/>
        <v/>
      </c>
      <c r="EL21" s="52" t="str">
        <f t="shared" si="9"/>
        <v/>
      </c>
      <c r="EM21" s="52" t="str">
        <f t="shared" si="10"/>
        <v/>
      </c>
      <c r="EN21" s="52" t="str">
        <f t="shared" si="11"/>
        <v/>
      </c>
    </row>
    <row r="22" spans="1:158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5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25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25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25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25"/>
      <c r="EB22" s="51">
        <f t="shared" si="0"/>
        <v>0</v>
      </c>
      <c r="EC22" s="51">
        <f t="shared" si="1"/>
        <v>0</v>
      </c>
      <c r="ED22" s="51">
        <f t="shared" si="2"/>
        <v>0</v>
      </c>
      <c r="EE22" s="51">
        <f t="shared" si="3"/>
        <v>0</v>
      </c>
      <c r="EF22" s="51">
        <f t="shared" si="4"/>
        <v>0</v>
      </c>
      <c r="EG22" s="51">
        <f t="shared" si="5"/>
        <v>0</v>
      </c>
      <c r="EH22" s="7"/>
      <c r="EI22" s="52" t="str">
        <f t="shared" si="6"/>
        <v/>
      </c>
      <c r="EJ22" s="52" t="str">
        <f t="shared" si="7"/>
        <v/>
      </c>
      <c r="EK22" s="52" t="str">
        <f t="shared" si="8"/>
        <v/>
      </c>
      <c r="EL22" s="52" t="str">
        <f t="shared" si="9"/>
        <v/>
      </c>
      <c r="EM22" s="52" t="str">
        <f t="shared" si="10"/>
        <v/>
      </c>
      <c r="EN22" s="52" t="str">
        <f t="shared" si="11"/>
        <v/>
      </c>
    </row>
    <row r="23" spans="1:158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5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25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25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25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25"/>
      <c r="EB23" s="51">
        <f t="shared" si="0"/>
        <v>0</v>
      </c>
      <c r="EC23" s="51">
        <f t="shared" si="1"/>
        <v>0</v>
      </c>
      <c r="ED23" s="51">
        <f t="shared" si="2"/>
        <v>0</v>
      </c>
      <c r="EE23" s="51">
        <f t="shared" si="3"/>
        <v>0</v>
      </c>
      <c r="EF23" s="51">
        <f t="shared" si="4"/>
        <v>0</v>
      </c>
      <c r="EG23" s="51">
        <f t="shared" si="5"/>
        <v>0</v>
      </c>
      <c r="EH23" s="7"/>
      <c r="EI23" s="52" t="str">
        <f t="shared" si="6"/>
        <v/>
      </c>
      <c r="EJ23" s="52" t="str">
        <f t="shared" si="7"/>
        <v/>
      </c>
      <c r="EK23" s="52" t="str">
        <f t="shared" si="8"/>
        <v/>
      </c>
      <c r="EL23" s="52" t="str">
        <f t="shared" si="9"/>
        <v/>
      </c>
      <c r="EM23" s="52" t="str">
        <f t="shared" si="10"/>
        <v/>
      </c>
      <c r="EN23" s="52" t="str">
        <f t="shared" si="11"/>
        <v/>
      </c>
    </row>
    <row r="24" spans="1:158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5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25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25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25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25"/>
      <c r="EB24" s="51">
        <f t="shared" si="0"/>
        <v>0</v>
      </c>
      <c r="EC24" s="51">
        <f t="shared" si="1"/>
        <v>0</v>
      </c>
      <c r="ED24" s="51">
        <f t="shared" si="2"/>
        <v>0</v>
      </c>
      <c r="EE24" s="51">
        <f t="shared" si="3"/>
        <v>0</v>
      </c>
      <c r="EF24" s="51">
        <f t="shared" si="4"/>
        <v>0</v>
      </c>
      <c r="EG24" s="51">
        <f t="shared" si="5"/>
        <v>0</v>
      </c>
      <c r="EH24" s="7"/>
      <c r="EI24" s="52" t="str">
        <f t="shared" si="6"/>
        <v/>
      </c>
      <c r="EJ24" s="52" t="str">
        <f t="shared" si="7"/>
        <v/>
      </c>
      <c r="EK24" s="52" t="str">
        <f t="shared" si="8"/>
        <v/>
      </c>
      <c r="EL24" s="52" t="str">
        <f t="shared" si="9"/>
        <v/>
      </c>
      <c r="EM24" s="52" t="str">
        <f t="shared" si="10"/>
        <v/>
      </c>
      <c r="EN24" s="52" t="str">
        <f t="shared" si="11"/>
        <v/>
      </c>
    </row>
    <row r="25" spans="1:158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5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25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25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25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25"/>
      <c r="EB25" s="51">
        <f t="shared" si="0"/>
        <v>0</v>
      </c>
      <c r="EC25" s="51">
        <f t="shared" si="1"/>
        <v>0</v>
      </c>
      <c r="ED25" s="51">
        <f t="shared" si="2"/>
        <v>0</v>
      </c>
      <c r="EE25" s="51">
        <f t="shared" si="3"/>
        <v>0</v>
      </c>
      <c r="EF25" s="51">
        <f t="shared" si="4"/>
        <v>0</v>
      </c>
      <c r="EG25" s="51">
        <f t="shared" si="5"/>
        <v>0</v>
      </c>
      <c r="EH25" s="7"/>
      <c r="EI25" s="52" t="str">
        <f t="shared" si="6"/>
        <v/>
      </c>
      <c r="EJ25" s="52" t="str">
        <f t="shared" si="7"/>
        <v/>
      </c>
      <c r="EK25" s="52" t="str">
        <f t="shared" si="8"/>
        <v/>
      </c>
      <c r="EL25" s="52" t="str">
        <f t="shared" si="9"/>
        <v/>
      </c>
      <c r="EM25" s="52" t="str">
        <f t="shared" si="10"/>
        <v/>
      </c>
      <c r="EN25" s="52" t="str">
        <f t="shared" si="11"/>
        <v/>
      </c>
    </row>
    <row r="26" spans="1:158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5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25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2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25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25"/>
      <c r="EB26" s="51">
        <f t="shared" si="0"/>
        <v>0</v>
      </c>
      <c r="EC26" s="51">
        <f t="shared" si="1"/>
        <v>0</v>
      </c>
      <c r="ED26" s="51">
        <f t="shared" si="2"/>
        <v>0</v>
      </c>
      <c r="EE26" s="51">
        <f t="shared" si="3"/>
        <v>0</v>
      </c>
      <c r="EF26" s="51">
        <f t="shared" si="4"/>
        <v>0</v>
      </c>
      <c r="EG26" s="51">
        <f t="shared" si="5"/>
        <v>0</v>
      </c>
      <c r="EH26" s="7"/>
      <c r="EI26" s="52" t="str">
        <f t="shared" si="6"/>
        <v/>
      </c>
      <c r="EJ26" s="52" t="str">
        <f t="shared" si="7"/>
        <v/>
      </c>
      <c r="EK26" s="52" t="str">
        <f t="shared" si="8"/>
        <v/>
      </c>
      <c r="EL26" s="52" t="str">
        <f t="shared" si="9"/>
        <v/>
      </c>
      <c r="EM26" s="52" t="str">
        <f t="shared" si="10"/>
        <v/>
      </c>
      <c r="EN26" s="52" t="str">
        <f t="shared" si="11"/>
        <v/>
      </c>
    </row>
    <row r="27" spans="1:158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5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25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25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25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25"/>
      <c r="EB27" s="51">
        <f t="shared" si="0"/>
        <v>0</v>
      </c>
      <c r="EC27" s="51">
        <f t="shared" si="1"/>
        <v>0</v>
      </c>
      <c r="ED27" s="51">
        <f t="shared" si="2"/>
        <v>0</v>
      </c>
      <c r="EE27" s="51">
        <f t="shared" si="3"/>
        <v>0</v>
      </c>
      <c r="EF27" s="51">
        <f t="shared" si="4"/>
        <v>0</v>
      </c>
      <c r="EG27" s="51">
        <f t="shared" si="5"/>
        <v>0</v>
      </c>
      <c r="EH27" s="7"/>
      <c r="EI27" s="52" t="str">
        <f t="shared" si="6"/>
        <v/>
      </c>
      <c r="EJ27" s="52" t="str">
        <f t="shared" si="7"/>
        <v/>
      </c>
      <c r="EK27" s="52" t="str">
        <f t="shared" si="8"/>
        <v/>
      </c>
      <c r="EL27" s="52" t="str">
        <f t="shared" si="9"/>
        <v/>
      </c>
      <c r="EM27" s="52" t="str">
        <f t="shared" si="10"/>
        <v/>
      </c>
      <c r="EN27" s="52" t="str">
        <f t="shared" si="11"/>
        <v/>
      </c>
    </row>
    <row r="28" spans="1:158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5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25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25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5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25"/>
      <c r="EB28" s="51">
        <f t="shared" si="0"/>
        <v>0</v>
      </c>
      <c r="EC28" s="51">
        <f t="shared" si="1"/>
        <v>0</v>
      </c>
      <c r="ED28" s="51">
        <f t="shared" si="2"/>
        <v>0</v>
      </c>
      <c r="EE28" s="51">
        <f t="shared" si="3"/>
        <v>0</v>
      </c>
      <c r="EF28" s="51">
        <f t="shared" si="4"/>
        <v>0</v>
      </c>
      <c r="EG28" s="51">
        <f t="shared" si="5"/>
        <v>0</v>
      </c>
      <c r="EH28" s="7"/>
      <c r="EI28" s="52" t="str">
        <f t="shared" si="6"/>
        <v/>
      </c>
      <c r="EJ28" s="52" t="str">
        <f t="shared" si="7"/>
        <v/>
      </c>
      <c r="EK28" s="52" t="str">
        <f t="shared" si="8"/>
        <v/>
      </c>
      <c r="EL28" s="52" t="str">
        <f t="shared" si="9"/>
        <v/>
      </c>
      <c r="EM28" s="52" t="str">
        <f t="shared" si="10"/>
        <v/>
      </c>
      <c r="EN28" s="52" t="str">
        <f t="shared" si="11"/>
        <v/>
      </c>
    </row>
    <row r="29" spans="1:158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25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25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25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25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25"/>
      <c r="EB29" s="51">
        <f t="shared" si="0"/>
        <v>0</v>
      </c>
      <c r="EC29" s="51">
        <f t="shared" si="1"/>
        <v>0</v>
      </c>
      <c r="ED29" s="51">
        <f t="shared" si="2"/>
        <v>0</v>
      </c>
      <c r="EE29" s="51">
        <f t="shared" si="3"/>
        <v>0</v>
      </c>
      <c r="EF29" s="51">
        <f t="shared" si="4"/>
        <v>0</v>
      </c>
      <c r="EG29" s="51">
        <f t="shared" si="5"/>
        <v>0</v>
      </c>
      <c r="EH29" s="7"/>
      <c r="EI29" s="52" t="str">
        <f t="shared" si="6"/>
        <v/>
      </c>
      <c r="EJ29" s="52" t="str">
        <f t="shared" si="7"/>
        <v/>
      </c>
      <c r="EK29" s="52" t="str">
        <f t="shared" si="8"/>
        <v/>
      </c>
      <c r="EL29" s="52" t="str">
        <f t="shared" si="9"/>
        <v/>
      </c>
      <c r="EM29" s="52" t="str">
        <f t="shared" si="10"/>
        <v/>
      </c>
      <c r="EN29" s="52" t="str">
        <f t="shared" si="11"/>
        <v/>
      </c>
    </row>
    <row r="30" spans="1:158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25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5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25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25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25"/>
      <c r="EB30" s="51">
        <f t="shared" si="0"/>
        <v>0</v>
      </c>
      <c r="EC30" s="51">
        <f t="shared" si="1"/>
        <v>0</v>
      </c>
      <c r="ED30" s="51">
        <f t="shared" si="2"/>
        <v>0</v>
      </c>
      <c r="EE30" s="51">
        <f t="shared" si="3"/>
        <v>0</v>
      </c>
      <c r="EF30" s="51">
        <f t="shared" si="4"/>
        <v>0</v>
      </c>
      <c r="EG30" s="51">
        <f t="shared" si="5"/>
        <v>0</v>
      </c>
      <c r="EH30" s="7"/>
      <c r="EI30" s="52" t="str">
        <f t="shared" si="6"/>
        <v/>
      </c>
      <c r="EJ30" s="52" t="str">
        <f t="shared" si="7"/>
        <v/>
      </c>
      <c r="EK30" s="52" t="str">
        <f t="shared" si="8"/>
        <v/>
      </c>
      <c r="EL30" s="52" t="str">
        <f t="shared" si="9"/>
        <v/>
      </c>
      <c r="EM30" s="52" t="str">
        <f t="shared" si="10"/>
        <v/>
      </c>
      <c r="EN30" s="52" t="str">
        <f t="shared" si="11"/>
        <v/>
      </c>
    </row>
    <row r="31" spans="1:158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25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25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25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25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25"/>
      <c r="EB31" s="51">
        <f t="shared" si="0"/>
        <v>0</v>
      </c>
      <c r="EC31" s="51">
        <f t="shared" si="1"/>
        <v>0</v>
      </c>
      <c r="ED31" s="51">
        <f t="shared" si="2"/>
        <v>0</v>
      </c>
      <c r="EE31" s="51">
        <f t="shared" si="3"/>
        <v>0</v>
      </c>
      <c r="EF31" s="51">
        <f t="shared" si="4"/>
        <v>0</v>
      </c>
      <c r="EG31" s="51">
        <f t="shared" si="5"/>
        <v>0</v>
      </c>
      <c r="EH31" s="7"/>
      <c r="EI31" s="52" t="str">
        <f t="shared" si="6"/>
        <v/>
      </c>
      <c r="EJ31" s="52" t="str">
        <f t="shared" si="7"/>
        <v/>
      </c>
      <c r="EK31" s="52" t="str">
        <f t="shared" si="8"/>
        <v/>
      </c>
      <c r="EL31" s="52" t="str">
        <f t="shared" si="9"/>
        <v/>
      </c>
      <c r="EM31" s="52" t="str">
        <f t="shared" si="10"/>
        <v/>
      </c>
      <c r="EN31" s="52" t="str">
        <f t="shared" si="11"/>
        <v/>
      </c>
    </row>
    <row r="32" spans="1:158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5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25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25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25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25"/>
      <c r="EB32" s="51">
        <f t="shared" si="0"/>
        <v>0</v>
      </c>
      <c r="EC32" s="51">
        <f t="shared" si="1"/>
        <v>0</v>
      </c>
      <c r="ED32" s="51">
        <f t="shared" si="2"/>
        <v>0</v>
      </c>
      <c r="EE32" s="51">
        <f t="shared" si="3"/>
        <v>0</v>
      </c>
      <c r="EF32" s="51">
        <f t="shared" si="4"/>
        <v>0</v>
      </c>
      <c r="EG32" s="51">
        <f t="shared" si="5"/>
        <v>0</v>
      </c>
      <c r="EH32" s="7"/>
      <c r="EI32" s="52" t="str">
        <f t="shared" si="6"/>
        <v/>
      </c>
      <c r="EJ32" s="52" t="str">
        <f t="shared" si="7"/>
        <v/>
      </c>
      <c r="EK32" s="52" t="str">
        <f t="shared" si="8"/>
        <v/>
      </c>
      <c r="EL32" s="52" t="str">
        <f t="shared" si="9"/>
        <v/>
      </c>
      <c r="EM32" s="52" t="str">
        <f t="shared" si="10"/>
        <v/>
      </c>
      <c r="EN32" s="52" t="str">
        <f t="shared" si="11"/>
        <v/>
      </c>
    </row>
    <row r="33" spans="1:144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5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25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25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25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25"/>
      <c r="EB33" s="51">
        <f t="shared" si="0"/>
        <v>0</v>
      </c>
      <c r="EC33" s="51">
        <f t="shared" si="1"/>
        <v>0</v>
      </c>
      <c r="ED33" s="51">
        <f t="shared" si="2"/>
        <v>0</v>
      </c>
      <c r="EE33" s="51">
        <f t="shared" si="3"/>
        <v>0</v>
      </c>
      <c r="EF33" s="51">
        <f t="shared" si="4"/>
        <v>0</v>
      </c>
      <c r="EG33" s="51">
        <f t="shared" si="5"/>
        <v>0</v>
      </c>
      <c r="EH33" s="7"/>
      <c r="EI33" s="52" t="str">
        <f t="shared" si="6"/>
        <v/>
      </c>
      <c r="EJ33" s="52" t="str">
        <f t="shared" si="7"/>
        <v/>
      </c>
      <c r="EK33" s="52" t="str">
        <f t="shared" si="8"/>
        <v/>
      </c>
      <c r="EL33" s="52" t="str">
        <f t="shared" si="9"/>
        <v/>
      </c>
      <c r="EM33" s="52" t="str">
        <f t="shared" si="10"/>
        <v/>
      </c>
      <c r="EN33" s="52" t="str">
        <f t="shared" si="11"/>
        <v/>
      </c>
    </row>
    <row r="34" spans="1:144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5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25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25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25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25"/>
      <c r="EB34" s="51">
        <f t="shared" si="0"/>
        <v>0</v>
      </c>
      <c r="EC34" s="51">
        <f t="shared" si="1"/>
        <v>0</v>
      </c>
      <c r="ED34" s="51">
        <f t="shared" si="2"/>
        <v>0</v>
      </c>
      <c r="EE34" s="51">
        <f t="shared" si="3"/>
        <v>0</v>
      </c>
      <c r="EF34" s="51">
        <f t="shared" si="4"/>
        <v>0</v>
      </c>
      <c r="EG34" s="51">
        <f t="shared" si="5"/>
        <v>0</v>
      </c>
      <c r="EH34" s="7"/>
      <c r="EI34" s="52" t="str">
        <f t="shared" si="6"/>
        <v/>
      </c>
      <c r="EJ34" s="52" t="str">
        <f t="shared" si="7"/>
        <v/>
      </c>
      <c r="EK34" s="52" t="str">
        <f t="shared" si="8"/>
        <v/>
      </c>
      <c r="EL34" s="52" t="str">
        <f t="shared" si="9"/>
        <v/>
      </c>
      <c r="EM34" s="52" t="str">
        <f t="shared" si="10"/>
        <v/>
      </c>
      <c r="EN34" s="52" t="str">
        <f t="shared" si="11"/>
        <v/>
      </c>
    </row>
    <row r="35" spans="1:144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5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25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25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25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25"/>
      <c r="EB35" s="51">
        <f t="shared" si="0"/>
        <v>0</v>
      </c>
      <c r="EC35" s="51">
        <f t="shared" si="1"/>
        <v>0</v>
      </c>
      <c r="ED35" s="51">
        <f t="shared" si="2"/>
        <v>0</v>
      </c>
      <c r="EE35" s="51">
        <f t="shared" si="3"/>
        <v>0</v>
      </c>
      <c r="EF35" s="51">
        <f t="shared" si="4"/>
        <v>0</v>
      </c>
      <c r="EG35" s="51">
        <f t="shared" si="5"/>
        <v>0</v>
      </c>
      <c r="EH35" s="7"/>
      <c r="EI35" s="52" t="str">
        <f t="shared" si="6"/>
        <v/>
      </c>
      <c r="EJ35" s="52" t="str">
        <f t="shared" si="7"/>
        <v/>
      </c>
      <c r="EK35" s="52" t="str">
        <f t="shared" si="8"/>
        <v/>
      </c>
      <c r="EL35" s="52" t="str">
        <f t="shared" si="9"/>
        <v/>
      </c>
      <c r="EM35" s="52" t="str">
        <f t="shared" si="10"/>
        <v/>
      </c>
      <c r="EN35" s="52" t="str">
        <f t="shared" si="11"/>
        <v/>
      </c>
    </row>
    <row r="36" spans="1:144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5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25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25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25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25"/>
      <c r="EB36" s="51">
        <f t="shared" si="0"/>
        <v>0</v>
      </c>
      <c r="EC36" s="51">
        <f t="shared" si="1"/>
        <v>0</v>
      </c>
      <c r="ED36" s="51">
        <f t="shared" si="2"/>
        <v>0</v>
      </c>
      <c r="EE36" s="51">
        <f t="shared" si="3"/>
        <v>0</v>
      </c>
      <c r="EF36" s="51">
        <f t="shared" si="4"/>
        <v>0</v>
      </c>
      <c r="EG36" s="51">
        <f t="shared" si="5"/>
        <v>0</v>
      </c>
      <c r="EH36" s="7"/>
      <c r="EI36" s="52" t="str">
        <f t="shared" si="6"/>
        <v/>
      </c>
      <c r="EJ36" s="52" t="str">
        <f t="shared" si="7"/>
        <v/>
      </c>
      <c r="EK36" s="52" t="str">
        <f t="shared" si="8"/>
        <v/>
      </c>
      <c r="EL36" s="52" t="str">
        <f t="shared" si="9"/>
        <v/>
      </c>
      <c r="EM36" s="52" t="str">
        <f t="shared" si="10"/>
        <v/>
      </c>
      <c r="EN36" s="52" t="str">
        <f t="shared" si="11"/>
        <v/>
      </c>
    </row>
    <row r="37" spans="1:144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5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25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25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25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25"/>
      <c r="EB37" s="51">
        <f t="shared" si="0"/>
        <v>0</v>
      </c>
      <c r="EC37" s="51">
        <f t="shared" si="1"/>
        <v>0</v>
      </c>
      <c r="ED37" s="51">
        <f t="shared" si="2"/>
        <v>0</v>
      </c>
      <c r="EE37" s="51">
        <f t="shared" si="3"/>
        <v>0</v>
      </c>
      <c r="EF37" s="51">
        <f t="shared" si="4"/>
        <v>0</v>
      </c>
      <c r="EG37" s="51">
        <f t="shared" si="5"/>
        <v>0</v>
      </c>
      <c r="EH37" s="7"/>
      <c r="EI37" s="52" t="str">
        <f t="shared" si="6"/>
        <v/>
      </c>
      <c r="EJ37" s="52" t="str">
        <f t="shared" si="7"/>
        <v/>
      </c>
      <c r="EK37" s="52" t="str">
        <f t="shared" si="8"/>
        <v/>
      </c>
      <c r="EL37" s="52" t="str">
        <f t="shared" si="9"/>
        <v/>
      </c>
      <c r="EM37" s="52" t="str">
        <f t="shared" si="10"/>
        <v/>
      </c>
      <c r="EN37" s="52" t="str">
        <f t="shared" si="11"/>
        <v/>
      </c>
    </row>
    <row r="38" spans="1:144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5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25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25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25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25"/>
      <c r="EB38" s="51">
        <f t="shared" si="0"/>
        <v>0</v>
      </c>
      <c r="EC38" s="51">
        <f t="shared" si="1"/>
        <v>0</v>
      </c>
      <c r="ED38" s="51">
        <f t="shared" si="2"/>
        <v>0</v>
      </c>
      <c r="EE38" s="51">
        <f t="shared" si="3"/>
        <v>0</v>
      </c>
      <c r="EF38" s="51">
        <f t="shared" si="4"/>
        <v>0</v>
      </c>
      <c r="EG38" s="51">
        <f t="shared" si="5"/>
        <v>0</v>
      </c>
      <c r="EH38" s="7"/>
      <c r="EI38" s="52" t="str">
        <f t="shared" si="6"/>
        <v/>
      </c>
      <c r="EJ38" s="52" t="str">
        <f t="shared" si="7"/>
        <v/>
      </c>
      <c r="EK38" s="52" t="str">
        <f t="shared" si="8"/>
        <v/>
      </c>
      <c r="EL38" s="52" t="str">
        <f t="shared" si="9"/>
        <v/>
      </c>
      <c r="EM38" s="52" t="str">
        <f t="shared" si="10"/>
        <v/>
      </c>
      <c r="EN38" s="52" t="str">
        <f t="shared" si="11"/>
        <v/>
      </c>
    </row>
    <row r="39" spans="1:144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5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25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25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25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25"/>
      <c r="EB39" s="51">
        <f t="shared" si="0"/>
        <v>0</v>
      </c>
      <c r="EC39" s="51">
        <f t="shared" si="1"/>
        <v>0</v>
      </c>
      <c r="ED39" s="51">
        <f t="shared" si="2"/>
        <v>0</v>
      </c>
      <c r="EE39" s="51">
        <f t="shared" si="3"/>
        <v>0</v>
      </c>
      <c r="EF39" s="51">
        <f t="shared" si="4"/>
        <v>0</v>
      </c>
      <c r="EG39" s="51">
        <f t="shared" si="5"/>
        <v>0</v>
      </c>
      <c r="EH39" s="7"/>
      <c r="EI39" s="52" t="str">
        <f t="shared" si="6"/>
        <v/>
      </c>
      <c r="EJ39" s="52" t="str">
        <f t="shared" si="7"/>
        <v/>
      </c>
      <c r="EK39" s="52" t="str">
        <f t="shared" si="8"/>
        <v/>
      </c>
      <c r="EL39" s="52" t="str">
        <f t="shared" si="9"/>
        <v/>
      </c>
      <c r="EM39" s="52" t="str">
        <f t="shared" si="10"/>
        <v/>
      </c>
      <c r="EN39" s="52" t="str">
        <f t="shared" si="11"/>
        <v/>
      </c>
    </row>
    <row r="40" spans="1:144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5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25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25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25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25"/>
      <c r="EB40" s="51">
        <f t="shared" si="0"/>
        <v>0</v>
      </c>
      <c r="EC40" s="51">
        <f t="shared" si="1"/>
        <v>0</v>
      </c>
      <c r="ED40" s="51">
        <f t="shared" si="2"/>
        <v>0</v>
      </c>
      <c r="EE40" s="51">
        <f t="shared" si="3"/>
        <v>0</v>
      </c>
      <c r="EF40" s="51">
        <f t="shared" si="4"/>
        <v>0</v>
      </c>
      <c r="EG40" s="51">
        <f t="shared" si="5"/>
        <v>0</v>
      </c>
      <c r="EH40" s="7"/>
      <c r="EI40" s="52" t="str">
        <f t="shared" si="6"/>
        <v/>
      </c>
      <c r="EJ40" s="52" t="str">
        <f t="shared" si="7"/>
        <v/>
      </c>
      <c r="EK40" s="52" t="str">
        <f t="shared" si="8"/>
        <v/>
      </c>
      <c r="EL40" s="52" t="str">
        <f t="shared" si="9"/>
        <v/>
      </c>
      <c r="EM40" s="52" t="str">
        <f t="shared" si="10"/>
        <v/>
      </c>
      <c r="EN40" s="52" t="str">
        <f t="shared" si="11"/>
        <v/>
      </c>
    </row>
    <row r="41" spans="1:144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5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25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25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25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25"/>
      <c r="EB41" s="51">
        <f t="shared" ref="EB41:EB72" si="14">SUMIF($E$8:$DZ$8, "CO1", E41:DZ41)</f>
        <v>0</v>
      </c>
      <c r="EC41" s="51">
        <f t="shared" ref="EC41:EC72" si="15">SUMIF($E$8:$DZ$8, "CO2", E41:DZ41)</f>
        <v>0</v>
      </c>
      <c r="ED41" s="51">
        <f t="shared" ref="ED41:ED72" si="16">SUMIF($E$8:$DZ$8, "CO3", E41:DZ41)</f>
        <v>0</v>
      </c>
      <c r="EE41" s="51">
        <f t="shared" ref="EE41:EE72" si="17">SUMIF($E$8:$DZ$8, "CO4", E41:DZ41)</f>
        <v>0</v>
      </c>
      <c r="EF41" s="51">
        <f t="shared" ref="EF41:EF72" si="18">SUMIF($E$8:$DZ$8, "CO5", E41:DZ41)</f>
        <v>0</v>
      </c>
      <c r="EG41" s="51">
        <f t="shared" ref="EG41:EG72" si="19">SUMIF($E$8:$DZ$8, "CO6", E41:DZ41)</f>
        <v>0</v>
      </c>
      <c r="EH41" s="7"/>
      <c r="EI41" s="52" t="str">
        <f t="shared" ref="EI41:EI72" si="20">IFERROR(EB41/SUMIFS($E$9:$DZ$9,$E$8:$DZ$8,"CO1",E41:DZ41,"&lt;&gt;")*100,"")</f>
        <v/>
      </c>
      <c r="EJ41" s="52" t="str">
        <f t="shared" ref="EJ41:EJ72" si="21">IFERROR(EC41/SUMIFS($E$9:$DZ$9,$E$8:$DZ$8,"CO2",E41:DZ41,"&lt;&gt;")*100,"")</f>
        <v/>
      </c>
      <c r="EK41" s="52" t="str">
        <f t="shared" ref="EK41:EK72" si="22">IFERROR(ED41/SUMIFS($E$9:$DZ$9,$E$8:$DZ$8,"CO3",E41:DZ41,"&lt;&gt;")*100,"")</f>
        <v/>
      </c>
      <c r="EL41" s="52" t="str">
        <f t="shared" ref="EL41:EL72" si="23">IFERROR(EE41/SUMIFS($E$9:$DZ$9,$E$8:$DZ$8,"CO4",E41:DZ41,"&lt;&gt;")*100,"")</f>
        <v/>
      </c>
      <c r="EM41" s="52" t="str">
        <f t="shared" ref="EM41:EM72" si="24">IFERROR(EF41/SUMIFS($E$9:$DZ$9,$E$8:$DZ$8,"CO5",E41:DZ41,"&lt;&gt;")*100,"")</f>
        <v/>
      </c>
      <c r="EN41" s="52" t="str">
        <f t="shared" ref="EN41:EN72" si="25">IFERROR(EG41/SUMIFS($E$9:$DZ$9,$E$8:$DZ$8,"CO6",E41:DZ41,"&lt;&gt;")*100,"")</f>
        <v/>
      </c>
    </row>
    <row r="42" spans="1:144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5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25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25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25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25"/>
      <c r="EB42" s="51">
        <f t="shared" si="14"/>
        <v>0</v>
      </c>
      <c r="EC42" s="51">
        <f t="shared" si="15"/>
        <v>0</v>
      </c>
      <c r="ED42" s="51">
        <f t="shared" si="16"/>
        <v>0</v>
      </c>
      <c r="EE42" s="51">
        <f t="shared" si="17"/>
        <v>0</v>
      </c>
      <c r="EF42" s="51">
        <f t="shared" si="18"/>
        <v>0</v>
      </c>
      <c r="EG42" s="51">
        <f t="shared" si="19"/>
        <v>0</v>
      </c>
      <c r="EH42" s="7"/>
      <c r="EI42" s="52" t="str">
        <f t="shared" si="20"/>
        <v/>
      </c>
      <c r="EJ42" s="52" t="str">
        <f t="shared" si="21"/>
        <v/>
      </c>
      <c r="EK42" s="52" t="str">
        <f t="shared" si="22"/>
        <v/>
      </c>
      <c r="EL42" s="52" t="str">
        <f t="shared" si="23"/>
        <v/>
      </c>
      <c r="EM42" s="52" t="str">
        <f t="shared" si="24"/>
        <v/>
      </c>
      <c r="EN42" s="52" t="str">
        <f t="shared" si="25"/>
        <v/>
      </c>
    </row>
    <row r="43" spans="1:144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5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25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25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25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25"/>
      <c r="EB43" s="51">
        <f t="shared" si="14"/>
        <v>0</v>
      </c>
      <c r="EC43" s="51">
        <f t="shared" si="15"/>
        <v>0</v>
      </c>
      <c r="ED43" s="51">
        <f t="shared" si="16"/>
        <v>0</v>
      </c>
      <c r="EE43" s="51">
        <f t="shared" si="17"/>
        <v>0</v>
      </c>
      <c r="EF43" s="51">
        <f t="shared" si="18"/>
        <v>0</v>
      </c>
      <c r="EG43" s="51">
        <f t="shared" si="19"/>
        <v>0</v>
      </c>
      <c r="EH43" s="7"/>
      <c r="EI43" s="52" t="str">
        <f t="shared" si="20"/>
        <v/>
      </c>
      <c r="EJ43" s="52" t="str">
        <f t="shared" si="21"/>
        <v/>
      </c>
      <c r="EK43" s="52" t="str">
        <f t="shared" si="22"/>
        <v/>
      </c>
      <c r="EL43" s="52" t="str">
        <f t="shared" si="23"/>
        <v/>
      </c>
      <c r="EM43" s="52" t="str">
        <f t="shared" si="24"/>
        <v/>
      </c>
      <c r="EN43" s="52" t="str">
        <f t="shared" si="25"/>
        <v/>
      </c>
    </row>
    <row r="44" spans="1:144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5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25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25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25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25"/>
      <c r="EB44" s="51">
        <f t="shared" si="14"/>
        <v>0</v>
      </c>
      <c r="EC44" s="51">
        <f t="shared" si="15"/>
        <v>0</v>
      </c>
      <c r="ED44" s="51">
        <f t="shared" si="16"/>
        <v>0</v>
      </c>
      <c r="EE44" s="51">
        <f t="shared" si="17"/>
        <v>0</v>
      </c>
      <c r="EF44" s="51">
        <f t="shared" si="18"/>
        <v>0</v>
      </c>
      <c r="EG44" s="51">
        <f t="shared" si="19"/>
        <v>0</v>
      </c>
      <c r="EH44" s="7"/>
      <c r="EI44" s="52" t="str">
        <f t="shared" si="20"/>
        <v/>
      </c>
      <c r="EJ44" s="52" t="str">
        <f t="shared" si="21"/>
        <v/>
      </c>
      <c r="EK44" s="52" t="str">
        <f t="shared" si="22"/>
        <v/>
      </c>
      <c r="EL44" s="52" t="str">
        <f t="shared" si="23"/>
        <v/>
      </c>
      <c r="EM44" s="52" t="str">
        <f t="shared" si="24"/>
        <v/>
      </c>
      <c r="EN44" s="52" t="str">
        <f t="shared" si="25"/>
        <v/>
      </c>
    </row>
    <row r="45" spans="1:144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5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25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25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25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25"/>
      <c r="EB45" s="51">
        <f t="shared" si="14"/>
        <v>0</v>
      </c>
      <c r="EC45" s="51">
        <f t="shared" si="15"/>
        <v>0</v>
      </c>
      <c r="ED45" s="51">
        <f t="shared" si="16"/>
        <v>0</v>
      </c>
      <c r="EE45" s="51">
        <f t="shared" si="17"/>
        <v>0</v>
      </c>
      <c r="EF45" s="51">
        <f t="shared" si="18"/>
        <v>0</v>
      </c>
      <c r="EG45" s="51">
        <f t="shared" si="19"/>
        <v>0</v>
      </c>
      <c r="EH45" s="7"/>
      <c r="EI45" s="52" t="str">
        <f t="shared" si="20"/>
        <v/>
      </c>
      <c r="EJ45" s="52" t="str">
        <f t="shared" si="21"/>
        <v/>
      </c>
      <c r="EK45" s="52" t="str">
        <f t="shared" si="22"/>
        <v/>
      </c>
      <c r="EL45" s="52" t="str">
        <f t="shared" si="23"/>
        <v/>
      </c>
      <c r="EM45" s="52" t="str">
        <f t="shared" si="24"/>
        <v/>
      </c>
      <c r="EN45" s="52" t="str">
        <f t="shared" si="25"/>
        <v/>
      </c>
    </row>
    <row r="46" spans="1:144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5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25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25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25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25"/>
      <c r="EB46" s="51">
        <f t="shared" si="14"/>
        <v>0</v>
      </c>
      <c r="EC46" s="51">
        <f t="shared" si="15"/>
        <v>0</v>
      </c>
      <c r="ED46" s="51">
        <f t="shared" si="16"/>
        <v>0</v>
      </c>
      <c r="EE46" s="51">
        <f t="shared" si="17"/>
        <v>0</v>
      </c>
      <c r="EF46" s="51">
        <f t="shared" si="18"/>
        <v>0</v>
      </c>
      <c r="EG46" s="51">
        <f t="shared" si="19"/>
        <v>0</v>
      </c>
      <c r="EH46" s="7"/>
      <c r="EI46" s="52" t="str">
        <f t="shared" si="20"/>
        <v/>
      </c>
      <c r="EJ46" s="52" t="str">
        <f t="shared" si="21"/>
        <v/>
      </c>
      <c r="EK46" s="52" t="str">
        <f t="shared" si="22"/>
        <v/>
      </c>
      <c r="EL46" s="52" t="str">
        <f t="shared" si="23"/>
        <v/>
      </c>
      <c r="EM46" s="52" t="str">
        <f t="shared" si="24"/>
        <v/>
      </c>
      <c r="EN46" s="52" t="str">
        <f t="shared" si="25"/>
        <v/>
      </c>
    </row>
    <row r="47" spans="1:144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5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25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25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25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25"/>
      <c r="EB47" s="51">
        <f t="shared" si="14"/>
        <v>0</v>
      </c>
      <c r="EC47" s="51">
        <f t="shared" si="15"/>
        <v>0</v>
      </c>
      <c r="ED47" s="51">
        <f t="shared" si="16"/>
        <v>0</v>
      </c>
      <c r="EE47" s="51">
        <f t="shared" si="17"/>
        <v>0</v>
      </c>
      <c r="EF47" s="51">
        <f t="shared" si="18"/>
        <v>0</v>
      </c>
      <c r="EG47" s="51">
        <f t="shared" si="19"/>
        <v>0</v>
      </c>
      <c r="EH47" s="7"/>
      <c r="EI47" s="52" t="str">
        <f t="shared" si="20"/>
        <v/>
      </c>
      <c r="EJ47" s="52" t="str">
        <f t="shared" si="21"/>
        <v/>
      </c>
      <c r="EK47" s="52" t="str">
        <f t="shared" si="22"/>
        <v/>
      </c>
      <c r="EL47" s="52" t="str">
        <f t="shared" si="23"/>
        <v/>
      </c>
      <c r="EM47" s="52" t="str">
        <f t="shared" si="24"/>
        <v/>
      </c>
      <c r="EN47" s="52" t="str">
        <f t="shared" si="25"/>
        <v/>
      </c>
    </row>
    <row r="48" spans="1:144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5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25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25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25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25"/>
      <c r="EB48" s="51">
        <f t="shared" si="14"/>
        <v>0</v>
      </c>
      <c r="EC48" s="51">
        <f t="shared" si="15"/>
        <v>0</v>
      </c>
      <c r="ED48" s="51">
        <f t="shared" si="16"/>
        <v>0</v>
      </c>
      <c r="EE48" s="51">
        <f t="shared" si="17"/>
        <v>0</v>
      </c>
      <c r="EF48" s="51">
        <f t="shared" si="18"/>
        <v>0</v>
      </c>
      <c r="EG48" s="51">
        <f t="shared" si="19"/>
        <v>0</v>
      </c>
      <c r="EH48" s="7"/>
      <c r="EI48" s="52" t="str">
        <f t="shared" si="20"/>
        <v/>
      </c>
      <c r="EJ48" s="52" t="str">
        <f t="shared" si="21"/>
        <v/>
      </c>
      <c r="EK48" s="52" t="str">
        <f t="shared" si="22"/>
        <v/>
      </c>
      <c r="EL48" s="52" t="str">
        <f t="shared" si="23"/>
        <v/>
      </c>
      <c r="EM48" s="52" t="str">
        <f t="shared" si="24"/>
        <v/>
      </c>
      <c r="EN48" s="52" t="str">
        <f t="shared" si="25"/>
        <v/>
      </c>
    </row>
    <row r="49" spans="1:144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5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25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25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25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25"/>
      <c r="EB49" s="51">
        <f t="shared" si="14"/>
        <v>0</v>
      </c>
      <c r="EC49" s="51">
        <f t="shared" si="15"/>
        <v>0</v>
      </c>
      <c r="ED49" s="51">
        <f t="shared" si="16"/>
        <v>0</v>
      </c>
      <c r="EE49" s="51">
        <f t="shared" si="17"/>
        <v>0</v>
      </c>
      <c r="EF49" s="51">
        <f t="shared" si="18"/>
        <v>0</v>
      </c>
      <c r="EG49" s="51">
        <f t="shared" si="19"/>
        <v>0</v>
      </c>
      <c r="EH49" s="7"/>
      <c r="EI49" s="52" t="str">
        <f t="shared" si="20"/>
        <v/>
      </c>
      <c r="EJ49" s="52" t="str">
        <f t="shared" si="21"/>
        <v/>
      </c>
      <c r="EK49" s="52" t="str">
        <f t="shared" si="22"/>
        <v/>
      </c>
      <c r="EL49" s="52" t="str">
        <f t="shared" si="23"/>
        <v/>
      </c>
      <c r="EM49" s="52" t="str">
        <f t="shared" si="24"/>
        <v/>
      </c>
      <c r="EN49" s="52" t="str">
        <f t="shared" si="25"/>
        <v/>
      </c>
    </row>
    <row r="50" spans="1:144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5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25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25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25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25"/>
      <c r="EB50" s="51">
        <f t="shared" si="14"/>
        <v>0</v>
      </c>
      <c r="EC50" s="51">
        <f t="shared" si="15"/>
        <v>0</v>
      </c>
      <c r="ED50" s="51">
        <f t="shared" si="16"/>
        <v>0</v>
      </c>
      <c r="EE50" s="51">
        <f t="shared" si="17"/>
        <v>0</v>
      </c>
      <c r="EF50" s="51">
        <f t="shared" si="18"/>
        <v>0</v>
      </c>
      <c r="EG50" s="51">
        <f t="shared" si="19"/>
        <v>0</v>
      </c>
      <c r="EH50" s="7"/>
      <c r="EI50" s="52" t="str">
        <f t="shared" si="20"/>
        <v/>
      </c>
      <c r="EJ50" s="52" t="str">
        <f t="shared" si="21"/>
        <v/>
      </c>
      <c r="EK50" s="52" t="str">
        <f t="shared" si="22"/>
        <v/>
      </c>
      <c r="EL50" s="52" t="str">
        <f t="shared" si="23"/>
        <v/>
      </c>
      <c r="EM50" s="52" t="str">
        <f t="shared" si="24"/>
        <v/>
      </c>
      <c r="EN50" s="52" t="str">
        <f t="shared" si="25"/>
        <v/>
      </c>
    </row>
    <row r="51" spans="1:144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5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25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25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25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25"/>
      <c r="EB51" s="51">
        <f t="shared" si="14"/>
        <v>0</v>
      </c>
      <c r="EC51" s="51">
        <f t="shared" si="15"/>
        <v>0</v>
      </c>
      <c r="ED51" s="51">
        <f t="shared" si="16"/>
        <v>0</v>
      </c>
      <c r="EE51" s="51">
        <f t="shared" si="17"/>
        <v>0</v>
      </c>
      <c r="EF51" s="51">
        <f t="shared" si="18"/>
        <v>0</v>
      </c>
      <c r="EG51" s="51">
        <f t="shared" si="19"/>
        <v>0</v>
      </c>
      <c r="EH51" s="7"/>
      <c r="EI51" s="52" t="str">
        <f t="shared" si="20"/>
        <v/>
      </c>
      <c r="EJ51" s="52" t="str">
        <f t="shared" si="21"/>
        <v/>
      </c>
      <c r="EK51" s="52" t="str">
        <f t="shared" si="22"/>
        <v/>
      </c>
      <c r="EL51" s="52" t="str">
        <f t="shared" si="23"/>
        <v/>
      </c>
      <c r="EM51" s="52" t="str">
        <f t="shared" si="24"/>
        <v/>
      </c>
      <c r="EN51" s="52" t="str">
        <f t="shared" si="25"/>
        <v/>
      </c>
    </row>
    <row r="52" spans="1:144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5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25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25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25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25"/>
      <c r="EB52" s="51">
        <f t="shared" si="14"/>
        <v>0</v>
      </c>
      <c r="EC52" s="51">
        <f t="shared" si="15"/>
        <v>0</v>
      </c>
      <c r="ED52" s="51">
        <f t="shared" si="16"/>
        <v>0</v>
      </c>
      <c r="EE52" s="51">
        <f t="shared" si="17"/>
        <v>0</v>
      </c>
      <c r="EF52" s="51">
        <f t="shared" si="18"/>
        <v>0</v>
      </c>
      <c r="EG52" s="51">
        <f t="shared" si="19"/>
        <v>0</v>
      </c>
      <c r="EH52" s="7"/>
      <c r="EI52" s="52" t="str">
        <f t="shared" si="20"/>
        <v/>
      </c>
      <c r="EJ52" s="52" t="str">
        <f t="shared" si="21"/>
        <v/>
      </c>
      <c r="EK52" s="52" t="str">
        <f t="shared" si="22"/>
        <v/>
      </c>
      <c r="EL52" s="52" t="str">
        <f t="shared" si="23"/>
        <v/>
      </c>
      <c r="EM52" s="52" t="str">
        <f t="shared" si="24"/>
        <v/>
      </c>
      <c r="EN52" s="52" t="str">
        <f t="shared" si="25"/>
        <v/>
      </c>
    </row>
    <row r="53" spans="1:144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5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25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25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25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25"/>
      <c r="EB53" s="51">
        <f t="shared" si="14"/>
        <v>0</v>
      </c>
      <c r="EC53" s="51">
        <f t="shared" si="15"/>
        <v>0</v>
      </c>
      <c r="ED53" s="51">
        <f t="shared" si="16"/>
        <v>0</v>
      </c>
      <c r="EE53" s="51">
        <f t="shared" si="17"/>
        <v>0</v>
      </c>
      <c r="EF53" s="51">
        <f t="shared" si="18"/>
        <v>0</v>
      </c>
      <c r="EG53" s="51">
        <f t="shared" si="19"/>
        <v>0</v>
      </c>
      <c r="EH53" s="7"/>
      <c r="EI53" s="52" t="str">
        <f t="shared" si="20"/>
        <v/>
      </c>
      <c r="EJ53" s="52" t="str">
        <f t="shared" si="21"/>
        <v/>
      </c>
      <c r="EK53" s="52" t="str">
        <f t="shared" si="22"/>
        <v/>
      </c>
      <c r="EL53" s="52" t="str">
        <f t="shared" si="23"/>
        <v/>
      </c>
      <c r="EM53" s="52" t="str">
        <f t="shared" si="24"/>
        <v/>
      </c>
      <c r="EN53" s="52" t="str">
        <f t="shared" si="25"/>
        <v/>
      </c>
    </row>
    <row r="54" spans="1:144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5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25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25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25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25"/>
      <c r="EB54" s="51">
        <f t="shared" si="14"/>
        <v>0</v>
      </c>
      <c r="EC54" s="51">
        <f t="shared" si="15"/>
        <v>0</v>
      </c>
      <c r="ED54" s="51">
        <f t="shared" si="16"/>
        <v>0</v>
      </c>
      <c r="EE54" s="51">
        <f t="shared" si="17"/>
        <v>0</v>
      </c>
      <c r="EF54" s="51">
        <f t="shared" si="18"/>
        <v>0</v>
      </c>
      <c r="EG54" s="51">
        <f t="shared" si="19"/>
        <v>0</v>
      </c>
      <c r="EH54" s="7"/>
      <c r="EI54" s="52" t="str">
        <f t="shared" si="20"/>
        <v/>
      </c>
      <c r="EJ54" s="52" t="str">
        <f t="shared" si="21"/>
        <v/>
      </c>
      <c r="EK54" s="52" t="str">
        <f t="shared" si="22"/>
        <v/>
      </c>
      <c r="EL54" s="52" t="str">
        <f t="shared" si="23"/>
        <v/>
      </c>
      <c r="EM54" s="52" t="str">
        <f t="shared" si="24"/>
        <v/>
      </c>
      <c r="EN54" s="52" t="str">
        <f t="shared" si="25"/>
        <v/>
      </c>
    </row>
    <row r="55" spans="1:144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5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25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25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25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25"/>
      <c r="EB55" s="51">
        <f t="shared" si="14"/>
        <v>0</v>
      </c>
      <c r="EC55" s="51">
        <f t="shared" si="15"/>
        <v>0</v>
      </c>
      <c r="ED55" s="51">
        <f t="shared" si="16"/>
        <v>0</v>
      </c>
      <c r="EE55" s="51">
        <f t="shared" si="17"/>
        <v>0</v>
      </c>
      <c r="EF55" s="51">
        <f t="shared" si="18"/>
        <v>0</v>
      </c>
      <c r="EG55" s="51">
        <f t="shared" si="19"/>
        <v>0</v>
      </c>
      <c r="EH55" s="7"/>
      <c r="EI55" s="52" t="str">
        <f t="shared" si="20"/>
        <v/>
      </c>
      <c r="EJ55" s="52" t="str">
        <f t="shared" si="21"/>
        <v/>
      </c>
      <c r="EK55" s="52" t="str">
        <f t="shared" si="22"/>
        <v/>
      </c>
      <c r="EL55" s="52" t="str">
        <f t="shared" si="23"/>
        <v/>
      </c>
      <c r="EM55" s="52" t="str">
        <f t="shared" si="24"/>
        <v/>
      </c>
      <c r="EN55" s="52" t="str">
        <f t="shared" si="25"/>
        <v/>
      </c>
    </row>
    <row r="56" spans="1:144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5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25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25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25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25"/>
      <c r="EB56" s="51">
        <f t="shared" si="14"/>
        <v>0</v>
      </c>
      <c r="EC56" s="51">
        <f t="shared" si="15"/>
        <v>0</v>
      </c>
      <c r="ED56" s="51">
        <f t="shared" si="16"/>
        <v>0</v>
      </c>
      <c r="EE56" s="51">
        <f t="shared" si="17"/>
        <v>0</v>
      </c>
      <c r="EF56" s="51">
        <f t="shared" si="18"/>
        <v>0</v>
      </c>
      <c r="EG56" s="51">
        <f t="shared" si="19"/>
        <v>0</v>
      </c>
      <c r="EH56" s="7"/>
      <c r="EI56" s="52" t="str">
        <f t="shared" si="20"/>
        <v/>
      </c>
      <c r="EJ56" s="52" t="str">
        <f t="shared" si="21"/>
        <v/>
      </c>
      <c r="EK56" s="52" t="str">
        <f t="shared" si="22"/>
        <v/>
      </c>
      <c r="EL56" s="52" t="str">
        <f t="shared" si="23"/>
        <v/>
      </c>
      <c r="EM56" s="52" t="str">
        <f t="shared" si="24"/>
        <v/>
      </c>
      <c r="EN56" s="52" t="str">
        <f t="shared" si="25"/>
        <v/>
      </c>
    </row>
    <row r="57" spans="1:144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5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25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25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25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25"/>
      <c r="EB57" s="51">
        <f t="shared" si="14"/>
        <v>0</v>
      </c>
      <c r="EC57" s="51">
        <f t="shared" si="15"/>
        <v>0</v>
      </c>
      <c r="ED57" s="51">
        <f t="shared" si="16"/>
        <v>0</v>
      </c>
      <c r="EE57" s="51">
        <f t="shared" si="17"/>
        <v>0</v>
      </c>
      <c r="EF57" s="51">
        <f t="shared" si="18"/>
        <v>0</v>
      </c>
      <c r="EG57" s="51">
        <f t="shared" si="19"/>
        <v>0</v>
      </c>
      <c r="EH57" s="7"/>
      <c r="EI57" s="52" t="str">
        <f t="shared" si="20"/>
        <v/>
      </c>
      <c r="EJ57" s="52" t="str">
        <f t="shared" si="21"/>
        <v/>
      </c>
      <c r="EK57" s="52" t="str">
        <f t="shared" si="22"/>
        <v/>
      </c>
      <c r="EL57" s="52" t="str">
        <f t="shared" si="23"/>
        <v/>
      </c>
      <c r="EM57" s="52" t="str">
        <f t="shared" si="24"/>
        <v/>
      </c>
      <c r="EN57" s="52" t="str">
        <f t="shared" si="25"/>
        <v/>
      </c>
    </row>
    <row r="58" spans="1:144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5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25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25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25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25"/>
      <c r="EB58" s="51">
        <f t="shared" si="14"/>
        <v>0</v>
      </c>
      <c r="EC58" s="51">
        <f t="shared" si="15"/>
        <v>0</v>
      </c>
      <c r="ED58" s="51">
        <f t="shared" si="16"/>
        <v>0</v>
      </c>
      <c r="EE58" s="51">
        <f t="shared" si="17"/>
        <v>0</v>
      </c>
      <c r="EF58" s="51">
        <f t="shared" si="18"/>
        <v>0</v>
      </c>
      <c r="EG58" s="51">
        <f t="shared" si="19"/>
        <v>0</v>
      </c>
      <c r="EH58" s="7"/>
      <c r="EI58" s="52" t="str">
        <f t="shared" si="20"/>
        <v/>
      </c>
      <c r="EJ58" s="52" t="str">
        <f t="shared" si="21"/>
        <v/>
      </c>
      <c r="EK58" s="52" t="str">
        <f t="shared" si="22"/>
        <v/>
      </c>
      <c r="EL58" s="52" t="str">
        <f t="shared" si="23"/>
        <v/>
      </c>
      <c r="EM58" s="52" t="str">
        <f t="shared" si="24"/>
        <v/>
      </c>
      <c r="EN58" s="52" t="str">
        <f t="shared" si="25"/>
        <v/>
      </c>
    </row>
    <row r="59" spans="1:144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5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25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25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25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25"/>
      <c r="EB59" s="51">
        <f t="shared" si="14"/>
        <v>0</v>
      </c>
      <c r="EC59" s="51">
        <f t="shared" si="15"/>
        <v>0</v>
      </c>
      <c r="ED59" s="51">
        <f t="shared" si="16"/>
        <v>0</v>
      </c>
      <c r="EE59" s="51">
        <f t="shared" si="17"/>
        <v>0</v>
      </c>
      <c r="EF59" s="51">
        <f t="shared" si="18"/>
        <v>0</v>
      </c>
      <c r="EG59" s="51">
        <f t="shared" si="19"/>
        <v>0</v>
      </c>
      <c r="EH59" s="7"/>
      <c r="EI59" s="52" t="str">
        <f t="shared" si="20"/>
        <v/>
      </c>
      <c r="EJ59" s="52" t="str">
        <f t="shared" si="21"/>
        <v/>
      </c>
      <c r="EK59" s="52" t="str">
        <f t="shared" si="22"/>
        <v/>
      </c>
      <c r="EL59" s="52" t="str">
        <f t="shared" si="23"/>
        <v/>
      </c>
      <c r="EM59" s="52" t="str">
        <f t="shared" si="24"/>
        <v/>
      </c>
      <c r="EN59" s="52" t="str">
        <f t="shared" si="25"/>
        <v/>
      </c>
    </row>
    <row r="60" spans="1:144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5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25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25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25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25"/>
      <c r="EB60" s="51">
        <f t="shared" si="14"/>
        <v>0</v>
      </c>
      <c r="EC60" s="51">
        <f t="shared" si="15"/>
        <v>0</v>
      </c>
      <c r="ED60" s="51">
        <f t="shared" si="16"/>
        <v>0</v>
      </c>
      <c r="EE60" s="51">
        <f t="shared" si="17"/>
        <v>0</v>
      </c>
      <c r="EF60" s="51">
        <f t="shared" si="18"/>
        <v>0</v>
      </c>
      <c r="EG60" s="51">
        <f t="shared" si="19"/>
        <v>0</v>
      </c>
      <c r="EH60" s="7"/>
      <c r="EI60" s="52" t="str">
        <f t="shared" si="20"/>
        <v/>
      </c>
      <c r="EJ60" s="52" t="str">
        <f t="shared" si="21"/>
        <v/>
      </c>
      <c r="EK60" s="52" t="str">
        <f t="shared" si="22"/>
        <v/>
      </c>
      <c r="EL60" s="52" t="str">
        <f t="shared" si="23"/>
        <v/>
      </c>
      <c r="EM60" s="52" t="str">
        <f t="shared" si="24"/>
        <v/>
      </c>
      <c r="EN60" s="52" t="str">
        <f t="shared" si="25"/>
        <v/>
      </c>
    </row>
    <row r="61" spans="1:144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5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25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25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25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25"/>
      <c r="EB61" s="51">
        <f t="shared" si="14"/>
        <v>0</v>
      </c>
      <c r="EC61" s="51">
        <f t="shared" si="15"/>
        <v>0</v>
      </c>
      <c r="ED61" s="51">
        <f t="shared" si="16"/>
        <v>0</v>
      </c>
      <c r="EE61" s="51">
        <f t="shared" si="17"/>
        <v>0</v>
      </c>
      <c r="EF61" s="51">
        <f t="shared" si="18"/>
        <v>0</v>
      </c>
      <c r="EG61" s="51">
        <f t="shared" si="19"/>
        <v>0</v>
      </c>
      <c r="EH61" s="7"/>
      <c r="EI61" s="52" t="str">
        <f t="shared" si="20"/>
        <v/>
      </c>
      <c r="EJ61" s="52" t="str">
        <f t="shared" si="21"/>
        <v/>
      </c>
      <c r="EK61" s="52" t="str">
        <f t="shared" si="22"/>
        <v/>
      </c>
      <c r="EL61" s="52" t="str">
        <f t="shared" si="23"/>
        <v/>
      </c>
      <c r="EM61" s="52" t="str">
        <f t="shared" si="24"/>
        <v/>
      </c>
      <c r="EN61" s="52" t="str">
        <f t="shared" si="25"/>
        <v/>
      </c>
    </row>
    <row r="62" spans="1:144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5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25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25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25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25"/>
      <c r="EB62" s="51">
        <f t="shared" si="14"/>
        <v>0</v>
      </c>
      <c r="EC62" s="51">
        <f t="shared" si="15"/>
        <v>0</v>
      </c>
      <c r="ED62" s="51">
        <f t="shared" si="16"/>
        <v>0</v>
      </c>
      <c r="EE62" s="51">
        <f t="shared" si="17"/>
        <v>0</v>
      </c>
      <c r="EF62" s="51">
        <f t="shared" si="18"/>
        <v>0</v>
      </c>
      <c r="EG62" s="51">
        <f t="shared" si="19"/>
        <v>0</v>
      </c>
      <c r="EH62" s="7"/>
      <c r="EI62" s="52" t="str">
        <f t="shared" si="20"/>
        <v/>
      </c>
      <c r="EJ62" s="52" t="str">
        <f t="shared" si="21"/>
        <v/>
      </c>
      <c r="EK62" s="52" t="str">
        <f t="shared" si="22"/>
        <v/>
      </c>
      <c r="EL62" s="52" t="str">
        <f t="shared" si="23"/>
        <v/>
      </c>
      <c r="EM62" s="52" t="str">
        <f t="shared" si="24"/>
        <v/>
      </c>
      <c r="EN62" s="52" t="str">
        <f t="shared" si="25"/>
        <v/>
      </c>
    </row>
    <row r="63" spans="1:144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5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25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25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25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25"/>
      <c r="EB63" s="51">
        <f t="shared" si="14"/>
        <v>0</v>
      </c>
      <c r="EC63" s="51">
        <f t="shared" si="15"/>
        <v>0</v>
      </c>
      <c r="ED63" s="51">
        <f t="shared" si="16"/>
        <v>0</v>
      </c>
      <c r="EE63" s="51">
        <f t="shared" si="17"/>
        <v>0</v>
      </c>
      <c r="EF63" s="51">
        <f t="shared" si="18"/>
        <v>0</v>
      </c>
      <c r="EG63" s="51">
        <f t="shared" si="19"/>
        <v>0</v>
      </c>
      <c r="EH63" s="7"/>
      <c r="EI63" s="52" t="str">
        <f t="shared" si="20"/>
        <v/>
      </c>
      <c r="EJ63" s="52" t="str">
        <f t="shared" si="21"/>
        <v/>
      </c>
      <c r="EK63" s="52" t="str">
        <f t="shared" si="22"/>
        <v/>
      </c>
      <c r="EL63" s="52" t="str">
        <f t="shared" si="23"/>
        <v/>
      </c>
      <c r="EM63" s="52" t="str">
        <f t="shared" si="24"/>
        <v/>
      </c>
      <c r="EN63" s="52" t="str">
        <f t="shared" si="25"/>
        <v/>
      </c>
    </row>
    <row r="64" spans="1:144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5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25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25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25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25"/>
      <c r="EB64" s="51">
        <f t="shared" si="14"/>
        <v>0</v>
      </c>
      <c r="EC64" s="51">
        <f t="shared" si="15"/>
        <v>0</v>
      </c>
      <c r="ED64" s="51">
        <f t="shared" si="16"/>
        <v>0</v>
      </c>
      <c r="EE64" s="51">
        <f t="shared" si="17"/>
        <v>0</v>
      </c>
      <c r="EF64" s="51">
        <f t="shared" si="18"/>
        <v>0</v>
      </c>
      <c r="EG64" s="51">
        <f t="shared" si="19"/>
        <v>0</v>
      </c>
      <c r="EH64" s="7"/>
      <c r="EI64" s="52" t="str">
        <f t="shared" si="20"/>
        <v/>
      </c>
      <c r="EJ64" s="52" t="str">
        <f t="shared" si="21"/>
        <v/>
      </c>
      <c r="EK64" s="52" t="str">
        <f t="shared" si="22"/>
        <v/>
      </c>
      <c r="EL64" s="52" t="str">
        <f t="shared" si="23"/>
        <v/>
      </c>
      <c r="EM64" s="52" t="str">
        <f t="shared" si="24"/>
        <v/>
      </c>
      <c r="EN64" s="52" t="str">
        <f t="shared" si="25"/>
        <v/>
      </c>
    </row>
    <row r="65" spans="1:144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5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25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25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25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25"/>
      <c r="EB65" s="51">
        <f t="shared" si="14"/>
        <v>0</v>
      </c>
      <c r="EC65" s="51">
        <f t="shared" si="15"/>
        <v>0</v>
      </c>
      <c r="ED65" s="51">
        <f t="shared" si="16"/>
        <v>0</v>
      </c>
      <c r="EE65" s="51">
        <f t="shared" si="17"/>
        <v>0</v>
      </c>
      <c r="EF65" s="51">
        <f t="shared" si="18"/>
        <v>0</v>
      </c>
      <c r="EG65" s="51">
        <f t="shared" si="19"/>
        <v>0</v>
      </c>
      <c r="EH65" s="7"/>
      <c r="EI65" s="52" t="str">
        <f t="shared" si="20"/>
        <v/>
      </c>
      <c r="EJ65" s="52" t="str">
        <f t="shared" si="21"/>
        <v/>
      </c>
      <c r="EK65" s="52" t="str">
        <f t="shared" si="22"/>
        <v/>
      </c>
      <c r="EL65" s="52" t="str">
        <f t="shared" si="23"/>
        <v/>
      </c>
      <c r="EM65" s="52" t="str">
        <f t="shared" si="24"/>
        <v/>
      </c>
      <c r="EN65" s="52" t="str">
        <f t="shared" si="25"/>
        <v/>
      </c>
    </row>
    <row r="66" spans="1:144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5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25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25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25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25"/>
      <c r="EB66" s="51">
        <f t="shared" si="14"/>
        <v>0</v>
      </c>
      <c r="EC66" s="51">
        <f t="shared" si="15"/>
        <v>0</v>
      </c>
      <c r="ED66" s="51">
        <f t="shared" si="16"/>
        <v>0</v>
      </c>
      <c r="EE66" s="51">
        <f t="shared" si="17"/>
        <v>0</v>
      </c>
      <c r="EF66" s="51">
        <f t="shared" si="18"/>
        <v>0</v>
      </c>
      <c r="EG66" s="51">
        <f t="shared" si="19"/>
        <v>0</v>
      </c>
      <c r="EH66" s="7"/>
      <c r="EI66" s="52" t="str">
        <f t="shared" si="20"/>
        <v/>
      </c>
      <c r="EJ66" s="52" t="str">
        <f t="shared" si="21"/>
        <v/>
      </c>
      <c r="EK66" s="52" t="str">
        <f t="shared" si="22"/>
        <v/>
      </c>
      <c r="EL66" s="52" t="str">
        <f t="shared" si="23"/>
        <v/>
      </c>
      <c r="EM66" s="52" t="str">
        <f t="shared" si="24"/>
        <v/>
      </c>
      <c r="EN66" s="52" t="str">
        <f t="shared" si="25"/>
        <v/>
      </c>
    </row>
    <row r="67" spans="1:144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5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25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25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25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25"/>
      <c r="EB67" s="51">
        <f t="shared" si="14"/>
        <v>0</v>
      </c>
      <c r="EC67" s="51">
        <f t="shared" si="15"/>
        <v>0</v>
      </c>
      <c r="ED67" s="51">
        <f t="shared" si="16"/>
        <v>0</v>
      </c>
      <c r="EE67" s="51">
        <f t="shared" si="17"/>
        <v>0</v>
      </c>
      <c r="EF67" s="51">
        <f t="shared" si="18"/>
        <v>0</v>
      </c>
      <c r="EG67" s="51">
        <f t="shared" si="19"/>
        <v>0</v>
      </c>
      <c r="EH67" s="7"/>
      <c r="EI67" s="52" t="str">
        <f t="shared" si="20"/>
        <v/>
      </c>
      <c r="EJ67" s="52" t="str">
        <f t="shared" si="21"/>
        <v/>
      </c>
      <c r="EK67" s="52" t="str">
        <f t="shared" si="22"/>
        <v/>
      </c>
      <c r="EL67" s="52" t="str">
        <f t="shared" si="23"/>
        <v/>
      </c>
      <c r="EM67" s="52" t="str">
        <f t="shared" si="24"/>
        <v/>
      </c>
      <c r="EN67" s="52" t="str">
        <f t="shared" si="25"/>
        <v/>
      </c>
    </row>
    <row r="68" spans="1:144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5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25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25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25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25"/>
      <c r="EB68" s="51">
        <f t="shared" si="14"/>
        <v>0</v>
      </c>
      <c r="EC68" s="51">
        <f t="shared" si="15"/>
        <v>0</v>
      </c>
      <c r="ED68" s="51">
        <f t="shared" si="16"/>
        <v>0</v>
      </c>
      <c r="EE68" s="51">
        <f t="shared" si="17"/>
        <v>0</v>
      </c>
      <c r="EF68" s="51">
        <f t="shared" si="18"/>
        <v>0</v>
      </c>
      <c r="EG68" s="51">
        <f t="shared" si="19"/>
        <v>0</v>
      </c>
      <c r="EH68" s="7"/>
      <c r="EI68" s="52" t="str">
        <f t="shared" si="20"/>
        <v/>
      </c>
      <c r="EJ68" s="52" t="str">
        <f t="shared" si="21"/>
        <v/>
      </c>
      <c r="EK68" s="52" t="str">
        <f t="shared" si="22"/>
        <v/>
      </c>
      <c r="EL68" s="52" t="str">
        <f t="shared" si="23"/>
        <v/>
      </c>
      <c r="EM68" s="52" t="str">
        <f t="shared" si="24"/>
        <v/>
      </c>
      <c r="EN68" s="52" t="str">
        <f t="shared" si="25"/>
        <v/>
      </c>
    </row>
    <row r="69" spans="1:144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5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25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25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25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25"/>
      <c r="EB69" s="51">
        <f t="shared" si="14"/>
        <v>0</v>
      </c>
      <c r="EC69" s="51">
        <f t="shared" si="15"/>
        <v>0</v>
      </c>
      <c r="ED69" s="51">
        <f t="shared" si="16"/>
        <v>0</v>
      </c>
      <c r="EE69" s="51">
        <f t="shared" si="17"/>
        <v>0</v>
      </c>
      <c r="EF69" s="51">
        <f t="shared" si="18"/>
        <v>0</v>
      </c>
      <c r="EG69" s="51">
        <f t="shared" si="19"/>
        <v>0</v>
      </c>
      <c r="EH69" s="7"/>
      <c r="EI69" s="52" t="str">
        <f t="shared" si="20"/>
        <v/>
      </c>
      <c r="EJ69" s="52" t="str">
        <f t="shared" si="21"/>
        <v/>
      </c>
      <c r="EK69" s="52" t="str">
        <f t="shared" si="22"/>
        <v/>
      </c>
      <c r="EL69" s="52" t="str">
        <f t="shared" si="23"/>
        <v/>
      </c>
      <c r="EM69" s="52" t="str">
        <f t="shared" si="24"/>
        <v/>
      </c>
      <c r="EN69" s="52" t="str">
        <f t="shared" si="25"/>
        <v/>
      </c>
    </row>
    <row r="70" spans="1:144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5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25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25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25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25"/>
      <c r="EB70" s="51">
        <f t="shared" si="14"/>
        <v>0</v>
      </c>
      <c r="EC70" s="51">
        <f t="shared" si="15"/>
        <v>0</v>
      </c>
      <c r="ED70" s="51">
        <f t="shared" si="16"/>
        <v>0</v>
      </c>
      <c r="EE70" s="51">
        <f t="shared" si="17"/>
        <v>0</v>
      </c>
      <c r="EF70" s="51">
        <f t="shared" si="18"/>
        <v>0</v>
      </c>
      <c r="EG70" s="51">
        <f t="shared" si="19"/>
        <v>0</v>
      </c>
      <c r="EH70" s="7"/>
      <c r="EI70" s="52" t="str">
        <f t="shared" si="20"/>
        <v/>
      </c>
      <c r="EJ70" s="52" t="str">
        <f t="shared" si="21"/>
        <v/>
      </c>
      <c r="EK70" s="52" t="str">
        <f t="shared" si="22"/>
        <v/>
      </c>
      <c r="EL70" s="52" t="str">
        <f t="shared" si="23"/>
        <v/>
      </c>
      <c r="EM70" s="52" t="str">
        <f t="shared" si="24"/>
        <v/>
      </c>
      <c r="EN70" s="52" t="str">
        <f t="shared" si="25"/>
        <v/>
      </c>
    </row>
    <row r="71" spans="1:144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5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25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25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25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25"/>
      <c r="EB71" s="51">
        <f t="shared" si="14"/>
        <v>0</v>
      </c>
      <c r="EC71" s="51">
        <f t="shared" si="15"/>
        <v>0</v>
      </c>
      <c r="ED71" s="51">
        <f t="shared" si="16"/>
        <v>0</v>
      </c>
      <c r="EE71" s="51">
        <f t="shared" si="17"/>
        <v>0</v>
      </c>
      <c r="EF71" s="51">
        <f t="shared" si="18"/>
        <v>0</v>
      </c>
      <c r="EG71" s="51">
        <f t="shared" si="19"/>
        <v>0</v>
      </c>
      <c r="EH71" s="7"/>
      <c r="EI71" s="52" t="str">
        <f t="shared" si="20"/>
        <v/>
      </c>
      <c r="EJ71" s="52" t="str">
        <f t="shared" si="21"/>
        <v/>
      </c>
      <c r="EK71" s="52" t="str">
        <f t="shared" si="22"/>
        <v/>
      </c>
      <c r="EL71" s="52" t="str">
        <f t="shared" si="23"/>
        <v/>
      </c>
      <c r="EM71" s="52" t="str">
        <f t="shared" si="24"/>
        <v/>
      </c>
      <c r="EN71" s="52" t="str">
        <f t="shared" si="25"/>
        <v/>
      </c>
    </row>
    <row r="72" spans="1:144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5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25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25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25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25"/>
      <c r="EB72" s="51">
        <f t="shared" si="14"/>
        <v>0</v>
      </c>
      <c r="EC72" s="51">
        <f t="shared" si="15"/>
        <v>0</v>
      </c>
      <c r="ED72" s="51">
        <f t="shared" si="16"/>
        <v>0</v>
      </c>
      <c r="EE72" s="51">
        <f t="shared" si="17"/>
        <v>0</v>
      </c>
      <c r="EF72" s="51">
        <f t="shared" si="18"/>
        <v>0</v>
      </c>
      <c r="EG72" s="51">
        <f t="shared" si="19"/>
        <v>0</v>
      </c>
      <c r="EH72" s="7"/>
      <c r="EI72" s="52" t="str">
        <f t="shared" si="20"/>
        <v/>
      </c>
      <c r="EJ72" s="52" t="str">
        <f t="shared" si="21"/>
        <v/>
      </c>
      <c r="EK72" s="52" t="str">
        <f t="shared" si="22"/>
        <v/>
      </c>
      <c r="EL72" s="52" t="str">
        <f t="shared" si="23"/>
        <v/>
      </c>
      <c r="EM72" s="52" t="str">
        <f t="shared" si="24"/>
        <v/>
      </c>
      <c r="EN72" s="52" t="str">
        <f t="shared" si="25"/>
        <v/>
      </c>
    </row>
    <row r="73" spans="1:144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5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25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25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25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25"/>
      <c r="EB73" s="51">
        <f t="shared" ref="EB73:EB107" si="26">SUMIF($E$8:$DZ$8, "CO1", E73:DZ73)</f>
        <v>0</v>
      </c>
      <c r="EC73" s="51">
        <f t="shared" ref="EC73:EC107" si="27">SUMIF($E$8:$DZ$8, "CO2", E73:DZ73)</f>
        <v>0</v>
      </c>
      <c r="ED73" s="51">
        <f t="shared" ref="ED73:ED107" si="28">SUMIF($E$8:$DZ$8, "CO3", E73:DZ73)</f>
        <v>0</v>
      </c>
      <c r="EE73" s="51">
        <f t="shared" ref="EE73:EE107" si="29">SUMIF($E$8:$DZ$8, "CO4", E73:DZ73)</f>
        <v>0</v>
      </c>
      <c r="EF73" s="51">
        <f t="shared" ref="EF73:EF107" si="30">SUMIF($E$8:$DZ$8, "CO5", E73:DZ73)</f>
        <v>0</v>
      </c>
      <c r="EG73" s="51">
        <f t="shared" ref="EG73:EG107" si="31">SUMIF($E$8:$DZ$8, "CO6", E73:DZ73)</f>
        <v>0</v>
      </c>
      <c r="EH73" s="7"/>
      <c r="EI73" s="52" t="str">
        <f t="shared" ref="EI73:EI107" si="32">IFERROR(EB73/SUMIFS($E$9:$DZ$9,$E$8:$DZ$8,"CO1",E73:DZ73,"&lt;&gt;")*100,"")</f>
        <v/>
      </c>
      <c r="EJ73" s="52" t="str">
        <f t="shared" ref="EJ73:EJ107" si="33">IFERROR(EC73/SUMIFS($E$9:$DZ$9,$E$8:$DZ$8,"CO2",E73:DZ73,"&lt;&gt;")*100,"")</f>
        <v/>
      </c>
      <c r="EK73" s="52" t="str">
        <f t="shared" ref="EK73:EK107" si="34">IFERROR(ED73/SUMIFS($E$9:$DZ$9,$E$8:$DZ$8,"CO3",E73:DZ73,"&lt;&gt;")*100,"")</f>
        <v/>
      </c>
      <c r="EL73" s="52" t="str">
        <f t="shared" ref="EL73:EL107" si="35">IFERROR(EE73/SUMIFS($E$9:$DZ$9,$E$8:$DZ$8,"CO4",E73:DZ73,"&lt;&gt;")*100,"")</f>
        <v/>
      </c>
      <c r="EM73" s="52" t="str">
        <f t="shared" ref="EM73:EM107" si="36">IFERROR(EF73/SUMIFS($E$9:$DZ$9,$E$8:$DZ$8,"CO5",E73:DZ73,"&lt;&gt;")*100,"")</f>
        <v/>
      </c>
      <c r="EN73" s="52" t="str">
        <f t="shared" ref="EN73:EN107" si="37">IFERROR(EG73/SUMIFS($E$9:$DZ$9,$E$8:$DZ$8,"CO6",E73:DZ73,"&lt;&gt;")*100,"")</f>
        <v/>
      </c>
    </row>
    <row r="74" spans="1:144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5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25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25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25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25"/>
      <c r="EB74" s="51">
        <f t="shared" si="26"/>
        <v>0</v>
      </c>
      <c r="EC74" s="51">
        <f t="shared" si="27"/>
        <v>0</v>
      </c>
      <c r="ED74" s="51">
        <f t="shared" si="28"/>
        <v>0</v>
      </c>
      <c r="EE74" s="51">
        <f t="shared" si="29"/>
        <v>0</v>
      </c>
      <c r="EF74" s="51">
        <f t="shared" si="30"/>
        <v>0</v>
      </c>
      <c r="EG74" s="51">
        <f t="shared" si="31"/>
        <v>0</v>
      </c>
      <c r="EH74" s="7"/>
      <c r="EI74" s="52" t="str">
        <f t="shared" si="32"/>
        <v/>
      </c>
      <c r="EJ74" s="52" t="str">
        <f t="shared" si="33"/>
        <v/>
      </c>
      <c r="EK74" s="52" t="str">
        <f t="shared" si="34"/>
        <v/>
      </c>
      <c r="EL74" s="52" t="str">
        <f t="shared" si="35"/>
        <v/>
      </c>
      <c r="EM74" s="52" t="str">
        <f t="shared" si="36"/>
        <v/>
      </c>
      <c r="EN74" s="52" t="str">
        <f t="shared" si="37"/>
        <v/>
      </c>
    </row>
    <row r="75" spans="1:144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5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25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25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25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25"/>
      <c r="EB75" s="51">
        <f t="shared" si="26"/>
        <v>0</v>
      </c>
      <c r="EC75" s="51">
        <f t="shared" si="27"/>
        <v>0</v>
      </c>
      <c r="ED75" s="51">
        <f t="shared" si="28"/>
        <v>0</v>
      </c>
      <c r="EE75" s="51">
        <f t="shared" si="29"/>
        <v>0</v>
      </c>
      <c r="EF75" s="51">
        <f t="shared" si="30"/>
        <v>0</v>
      </c>
      <c r="EG75" s="51">
        <f t="shared" si="31"/>
        <v>0</v>
      </c>
      <c r="EH75" s="7"/>
      <c r="EI75" s="52" t="str">
        <f t="shared" si="32"/>
        <v/>
      </c>
      <c r="EJ75" s="52" t="str">
        <f t="shared" si="33"/>
        <v/>
      </c>
      <c r="EK75" s="52" t="str">
        <f t="shared" si="34"/>
        <v/>
      </c>
      <c r="EL75" s="52" t="str">
        <f t="shared" si="35"/>
        <v/>
      </c>
      <c r="EM75" s="52" t="str">
        <f t="shared" si="36"/>
        <v/>
      </c>
      <c r="EN75" s="52" t="str">
        <f t="shared" si="37"/>
        <v/>
      </c>
    </row>
    <row r="76" spans="1:144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5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25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25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25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25"/>
      <c r="EB76" s="51">
        <f t="shared" si="26"/>
        <v>0</v>
      </c>
      <c r="EC76" s="51">
        <f t="shared" si="27"/>
        <v>0</v>
      </c>
      <c r="ED76" s="51">
        <f t="shared" si="28"/>
        <v>0</v>
      </c>
      <c r="EE76" s="51">
        <f t="shared" si="29"/>
        <v>0</v>
      </c>
      <c r="EF76" s="51">
        <f t="shared" si="30"/>
        <v>0</v>
      </c>
      <c r="EG76" s="51">
        <f t="shared" si="31"/>
        <v>0</v>
      </c>
      <c r="EH76" s="7"/>
      <c r="EI76" s="52" t="str">
        <f t="shared" si="32"/>
        <v/>
      </c>
      <c r="EJ76" s="52" t="str">
        <f t="shared" si="33"/>
        <v/>
      </c>
      <c r="EK76" s="52" t="str">
        <f t="shared" si="34"/>
        <v/>
      </c>
      <c r="EL76" s="52" t="str">
        <f t="shared" si="35"/>
        <v/>
      </c>
      <c r="EM76" s="52" t="str">
        <f t="shared" si="36"/>
        <v/>
      </c>
      <c r="EN76" s="52" t="str">
        <f t="shared" si="37"/>
        <v/>
      </c>
    </row>
    <row r="77" spans="1:144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5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25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25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25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25"/>
      <c r="EB77" s="51">
        <f t="shared" si="26"/>
        <v>0</v>
      </c>
      <c r="EC77" s="51">
        <f t="shared" si="27"/>
        <v>0</v>
      </c>
      <c r="ED77" s="51">
        <f t="shared" si="28"/>
        <v>0</v>
      </c>
      <c r="EE77" s="51">
        <f t="shared" si="29"/>
        <v>0</v>
      </c>
      <c r="EF77" s="51">
        <f t="shared" si="30"/>
        <v>0</v>
      </c>
      <c r="EG77" s="51">
        <f t="shared" si="31"/>
        <v>0</v>
      </c>
      <c r="EH77" s="7"/>
      <c r="EI77" s="52" t="str">
        <f t="shared" si="32"/>
        <v/>
      </c>
      <c r="EJ77" s="52" t="str">
        <f t="shared" si="33"/>
        <v/>
      </c>
      <c r="EK77" s="52" t="str">
        <f t="shared" si="34"/>
        <v/>
      </c>
      <c r="EL77" s="52" t="str">
        <f t="shared" si="35"/>
        <v/>
      </c>
      <c r="EM77" s="52" t="str">
        <f t="shared" si="36"/>
        <v/>
      </c>
      <c r="EN77" s="52" t="str">
        <f t="shared" si="37"/>
        <v/>
      </c>
    </row>
    <row r="78" spans="1:144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5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25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25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25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25"/>
      <c r="EB78" s="51">
        <f t="shared" si="26"/>
        <v>0</v>
      </c>
      <c r="EC78" s="51">
        <f t="shared" si="27"/>
        <v>0</v>
      </c>
      <c r="ED78" s="51">
        <f t="shared" si="28"/>
        <v>0</v>
      </c>
      <c r="EE78" s="51">
        <f t="shared" si="29"/>
        <v>0</v>
      </c>
      <c r="EF78" s="51">
        <f t="shared" si="30"/>
        <v>0</v>
      </c>
      <c r="EG78" s="51">
        <f t="shared" si="31"/>
        <v>0</v>
      </c>
      <c r="EH78" s="7"/>
      <c r="EI78" s="52" t="str">
        <f t="shared" si="32"/>
        <v/>
      </c>
      <c r="EJ78" s="52" t="str">
        <f t="shared" si="33"/>
        <v/>
      </c>
      <c r="EK78" s="52" t="str">
        <f t="shared" si="34"/>
        <v/>
      </c>
      <c r="EL78" s="52" t="str">
        <f t="shared" si="35"/>
        <v/>
      </c>
      <c r="EM78" s="52" t="str">
        <f t="shared" si="36"/>
        <v/>
      </c>
      <c r="EN78" s="52" t="str">
        <f t="shared" si="37"/>
        <v/>
      </c>
    </row>
    <row r="79" spans="1:144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5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25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25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25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25"/>
      <c r="EB79" s="51">
        <f t="shared" si="26"/>
        <v>0</v>
      </c>
      <c r="EC79" s="51">
        <f t="shared" si="27"/>
        <v>0</v>
      </c>
      <c r="ED79" s="51">
        <f t="shared" si="28"/>
        <v>0</v>
      </c>
      <c r="EE79" s="51">
        <f t="shared" si="29"/>
        <v>0</v>
      </c>
      <c r="EF79" s="51">
        <f t="shared" si="30"/>
        <v>0</v>
      </c>
      <c r="EG79" s="51">
        <f t="shared" si="31"/>
        <v>0</v>
      </c>
      <c r="EH79" s="7"/>
      <c r="EI79" s="52" t="str">
        <f t="shared" si="32"/>
        <v/>
      </c>
      <c r="EJ79" s="52" t="str">
        <f t="shared" si="33"/>
        <v/>
      </c>
      <c r="EK79" s="52" t="str">
        <f t="shared" si="34"/>
        <v/>
      </c>
      <c r="EL79" s="52" t="str">
        <f t="shared" si="35"/>
        <v/>
      </c>
      <c r="EM79" s="52" t="str">
        <f t="shared" si="36"/>
        <v/>
      </c>
      <c r="EN79" s="52" t="str">
        <f t="shared" si="37"/>
        <v/>
      </c>
    </row>
    <row r="80" spans="1:144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5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25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25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25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25"/>
      <c r="EB80" s="51">
        <f t="shared" si="26"/>
        <v>0</v>
      </c>
      <c r="EC80" s="51">
        <f t="shared" si="27"/>
        <v>0</v>
      </c>
      <c r="ED80" s="51">
        <f t="shared" si="28"/>
        <v>0</v>
      </c>
      <c r="EE80" s="51">
        <f t="shared" si="29"/>
        <v>0</v>
      </c>
      <c r="EF80" s="51">
        <f t="shared" si="30"/>
        <v>0</v>
      </c>
      <c r="EG80" s="51">
        <f t="shared" si="31"/>
        <v>0</v>
      </c>
      <c r="EH80" s="7"/>
      <c r="EI80" s="52" t="str">
        <f t="shared" si="32"/>
        <v/>
      </c>
      <c r="EJ80" s="52" t="str">
        <f t="shared" si="33"/>
        <v/>
      </c>
      <c r="EK80" s="52" t="str">
        <f t="shared" si="34"/>
        <v/>
      </c>
      <c r="EL80" s="52" t="str">
        <f t="shared" si="35"/>
        <v/>
      </c>
      <c r="EM80" s="52" t="str">
        <f t="shared" si="36"/>
        <v/>
      </c>
      <c r="EN80" s="52" t="str">
        <f t="shared" si="37"/>
        <v/>
      </c>
    </row>
    <row r="81" spans="1:144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5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25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25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25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25"/>
      <c r="EB81" s="51">
        <f t="shared" si="26"/>
        <v>0</v>
      </c>
      <c r="EC81" s="51">
        <f t="shared" si="27"/>
        <v>0</v>
      </c>
      <c r="ED81" s="51">
        <f t="shared" si="28"/>
        <v>0</v>
      </c>
      <c r="EE81" s="51">
        <f t="shared" si="29"/>
        <v>0</v>
      </c>
      <c r="EF81" s="51">
        <f t="shared" si="30"/>
        <v>0</v>
      </c>
      <c r="EG81" s="51">
        <f t="shared" si="31"/>
        <v>0</v>
      </c>
      <c r="EH81" s="7"/>
      <c r="EI81" s="52" t="str">
        <f t="shared" si="32"/>
        <v/>
      </c>
      <c r="EJ81" s="52" t="str">
        <f t="shared" si="33"/>
        <v/>
      </c>
      <c r="EK81" s="52" t="str">
        <f t="shared" si="34"/>
        <v/>
      </c>
      <c r="EL81" s="52" t="str">
        <f t="shared" si="35"/>
        <v/>
      </c>
      <c r="EM81" s="52" t="str">
        <f t="shared" si="36"/>
        <v/>
      </c>
      <c r="EN81" s="52" t="str">
        <f t="shared" si="37"/>
        <v/>
      </c>
    </row>
    <row r="82" spans="1:144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5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25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25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25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25"/>
      <c r="EB82" s="51">
        <f t="shared" si="26"/>
        <v>0</v>
      </c>
      <c r="EC82" s="51">
        <f t="shared" si="27"/>
        <v>0</v>
      </c>
      <c r="ED82" s="51">
        <f t="shared" si="28"/>
        <v>0</v>
      </c>
      <c r="EE82" s="51">
        <f t="shared" si="29"/>
        <v>0</v>
      </c>
      <c r="EF82" s="51">
        <f t="shared" si="30"/>
        <v>0</v>
      </c>
      <c r="EG82" s="51">
        <f t="shared" si="31"/>
        <v>0</v>
      </c>
      <c r="EH82" s="7"/>
      <c r="EI82" s="52" t="str">
        <f t="shared" si="32"/>
        <v/>
      </c>
      <c r="EJ82" s="52" t="str">
        <f t="shared" si="33"/>
        <v/>
      </c>
      <c r="EK82" s="52" t="str">
        <f t="shared" si="34"/>
        <v/>
      </c>
      <c r="EL82" s="52" t="str">
        <f t="shared" si="35"/>
        <v/>
      </c>
      <c r="EM82" s="52" t="str">
        <f t="shared" si="36"/>
        <v/>
      </c>
      <c r="EN82" s="52" t="str">
        <f t="shared" si="37"/>
        <v/>
      </c>
    </row>
    <row r="83" spans="1:144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5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25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25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25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25"/>
      <c r="EB83" s="51">
        <f t="shared" si="26"/>
        <v>0</v>
      </c>
      <c r="EC83" s="51">
        <f t="shared" si="27"/>
        <v>0</v>
      </c>
      <c r="ED83" s="51">
        <f t="shared" si="28"/>
        <v>0</v>
      </c>
      <c r="EE83" s="51">
        <f t="shared" si="29"/>
        <v>0</v>
      </c>
      <c r="EF83" s="51">
        <f t="shared" si="30"/>
        <v>0</v>
      </c>
      <c r="EG83" s="51">
        <f t="shared" si="31"/>
        <v>0</v>
      </c>
      <c r="EH83" s="7"/>
      <c r="EI83" s="52" t="str">
        <f t="shared" si="32"/>
        <v/>
      </c>
      <c r="EJ83" s="52" t="str">
        <f t="shared" si="33"/>
        <v/>
      </c>
      <c r="EK83" s="52" t="str">
        <f t="shared" si="34"/>
        <v/>
      </c>
      <c r="EL83" s="52" t="str">
        <f t="shared" si="35"/>
        <v/>
      </c>
      <c r="EM83" s="52" t="str">
        <f t="shared" si="36"/>
        <v/>
      </c>
      <c r="EN83" s="52" t="str">
        <f t="shared" si="37"/>
        <v/>
      </c>
    </row>
    <row r="84" spans="1:144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5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25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25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25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25"/>
      <c r="EB84" s="51">
        <f t="shared" si="26"/>
        <v>0</v>
      </c>
      <c r="EC84" s="51">
        <f t="shared" si="27"/>
        <v>0</v>
      </c>
      <c r="ED84" s="51">
        <f t="shared" si="28"/>
        <v>0</v>
      </c>
      <c r="EE84" s="51">
        <f t="shared" si="29"/>
        <v>0</v>
      </c>
      <c r="EF84" s="51">
        <f t="shared" si="30"/>
        <v>0</v>
      </c>
      <c r="EG84" s="51">
        <f t="shared" si="31"/>
        <v>0</v>
      </c>
      <c r="EH84" s="7"/>
      <c r="EI84" s="52" t="str">
        <f t="shared" si="32"/>
        <v/>
      </c>
      <c r="EJ84" s="52" t="str">
        <f t="shared" si="33"/>
        <v/>
      </c>
      <c r="EK84" s="52" t="str">
        <f t="shared" si="34"/>
        <v/>
      </c>
      <c r="EL84" s="52" t="str">
        <f t="shared" si="35"/>
        <v/>
      </c>
      <c r="EM84" s="52" t="str">
        <f t="shared" si="36"/>
        <v/>
      </c>
      <c r="EN84" s="52" t="str">
        <f t="shared" si="37"/>
        <v/>
      </c>
    </row>
    <row r="85" spans="1:144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5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25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25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25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25"/>
      <c r="EB85" s="51">
        <f t="shared" si="26"/>
        <v>0</v>
      </c>
      <c r="EC85" s="51">
        <f t="shared" si="27"/>
        <v>0</v>
      </c>
      <c r="ED85" s="51">
        <f t="shared" si="28"/>
        <v>0</v>
      </c>
      <c r="EE85" s="51">
        <f t="shared" si="29"/>
        <v>0</v>
      </c>
      <c r="EF85" s="51">
        <f t="shared" si="30"/>
        <v>0</v>
      </c>
      <c r="EG85" s="51">
        <f t="shared" si="31"/>
        <v>0</v>
      </c>
      <c r="EH85" s="7"/>
      <c r="EI85" s="52" t="str">
        <f t="shared" si="32"/>
        <v/>
      </c>
      <c r="EJ85" s="52" t="str">
        <f t="shared" si="33"/>
        <v/>
      </c>
      <c r="EK85" s="52" t="str">
        <f t="shared" si="34"/>
        <v/>
      </c>
      <c r="EL85" s="52" t="str">
        <f t="shared" si="35"/>
        <v/>
      </c>
      <c r="EM85" s="52" t="str">
        <f t="shared" si="36"/>
        <v/>
      </c>
      <c r="EN85" s="52" t="str">
        <f t="shared" si="37"/>
        <v/>
      </c>
    </row>
    <row r="86" spans="1:144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5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25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25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25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25"/>
      <c r="EB86" s="51">
        <f t="shared" si="26"/>
        <v>0</v>
      </c>
      <c r="EC86" s="51">
        <f t="shared" si="27"/>
        <v>0</v>
      </c>
      <c r="ED86" s="51">
        <f t="shared" si="28"/>
        <v>0</v>
      </c>
      <c r="EE86" s="51">
        <f t="shared" si="29"/>
        <v>0</v>
      </c>
      <c r="EF86" s="51">
        <f t="shared" si="30"/>
        <v>0</v>
      </c>
      <c r="EG86" s="51">
        <f t="shared" si="31"/>
        <v>0</v>
      </c>
      <c r="EH86" s="7"/>
      <c r="EI86" s="52" t="str">
        <f t="shared" si="32"/>
        <v/>
      </c>
      <c r="EJ86" s="52" t="str">
        <f t="shared" si="33"/>
        <v/>
      </c>
      <c r="EK86" s="52" t="str">
        <f t="shared" si="34"/>
        <v/>
      </c>
      <c r="EL86" s="52" t="str">
        <f t="shared" si="35"/>
        <v/>
      </c>
      <c r="EM86" s="52" t="str">
        <f t="shared" si="36"/>
        <v/>
      </c>
      <c r="EN86" s="52" t="str">
        <f t="shared" si="37"/>
        <v/>
      </c>
    </row>
    <row r="87" spans="1:144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5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25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25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25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25"/>
      <c r="EB87" s="51">
        <f t="shared" si="26"/>
        <v>0</v>
      </c>
      <c r="EC87" s="51">
        <f t="shared" si="27"/>
        <v>0</v>
      </c>
      <c r="ED87" s="51">
        <f t="shared" si="28"/>
        <v>0</v>
      </c>
      <c r="EE87" s="51">
        <f t="shared" si="29"/>
        <v>0</v>
      </c>
      <c r="EF87" s="51">
        <f t="shared" si="30"/>
        <v>0</v>
      </c>
      <c r="EG87" s="51">
        <f t="shared" si="31"/>
        <v>0</v>
      </c>
      <c r="EH87" s="7"/>
      <c r="EI87" s="52" t="str">
        <f t="shared" si="32"/>
        <v/>
      </c>
      <c r="EJ87" s="52" t="str">
        <f t="shared" si="33"/>
        <v/>
      </c>
      <c r="EK87" s="52" t="str">
        <f t="shared" si="34"/>
        <v/>
      </c>
      <c r="EL87" s="52" t="str">
        <f t="shared" si="35"/>
        <v/>
      </c>
      <c r="EM87" s="52" t="str">
        <f t="shared" si="36"/>
        <v/>
      </c>
      <c r="EN87" s="52" t="str">
        <f t="shared" si="37"/>
        <v/>
      </c>
    </row>
    <row r="88" spans="1:144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5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25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25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25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25"/>
      <c r="EB88" s="51">
        <f t="shared" si="26"/>
        <v>0</v>
      </c>
      <c r="EC88" s="51">
        <f t="shared" si="27"/>
        <v>0</v>
      </c>
      <c r="ED88" s="51">
        <f t="shared" si="28"/>
        <v>0</v>
      </c>
      <c r="EE88" s="51">
        <f t="shared" si="29"/>
        <v>0</v>
      </c>
      <c r="EF88" s="51">
        <f t="shared" si="30"/>
        <v>0</v>
      </c>
      <c r="EG88" s="51">
        <f t="shared" si="31"/>
        <v>0</v>
      </c>
      <c r="EH88" s="7"/>
      <c r="EI88" s="52" t="str">
        <f t="shared" si="32"/>
        <v/>
      </c>
      <c r="EJ88" s="52" t="str">
        <f t="shared" si="33"/>
        <v/>
      </c>
      <c r="EK88" s="52" t="str">
        <f t="shared" si="34"/>
        <v/>
      </c>
      <c r="EL88" s="52" t="str">
        <f t="shared" si="35"/>
        <v/>
      </c>
      <c r="EM88" s="52" t="str">
        <f t="shared" si="36"/>
        <v/>
      </c>
      <c r="EN88" s="52" t="str">
        <f t="shared" si="37"/>
        <v/>
      </c>
    </row>
    <row r="89" spans="1:144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5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25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25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25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25"/>
      <c r="EB89" s="51">
        <f t="shared" si="26"/>
        <v>0</v>
      </c>
      <c r="EC89" s="51">
        <f t="shared" si="27"/>
        <v>0</v>
      </c>
      <c r="ED89" s="51">
        <f t="shared" si="28"/>
        <v>0</v>
      </c>
      <c r="EE89" s="51">
        <f t="shared" si="29"/>
        <v>0</v>
      </c>
      <c r="EF89" s="51">
        <f t="shared" si="30"/>
        <v>0</v>
      </c>
      <c r="EG89" s="51">
        <f t="shared" si="31"/>
        <v>0</v>
      </c>
      <c r="EH89" s="7"/>
      <c r="EI89" s="52" t="str">
        <f t="shared" si="32"/>
        <v/>
      </c>
      <c r="EJ89" s="52" t="str">
        <f t="shared" si="33"/>
        <v/>
      </c>
      <c r="EK89" s="52" t="str">
        <f t="shared" si="34"/>
        <v/>
      </c>
      <c r="EL89" s="52" t="str">
        <f t="shared" si="35"/>
        <v/>
      </c>
      <c r="EM89" s="52" t="str">
        <f t="shared" si="36"/>
        <v/>
      </c>
      <c r="EN89" s="52" t="str">
        <f t="shared" si="37"/>
        <v/>
      </c>
    </row>
    <row r="90" spans="1:144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5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25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25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25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25"/>
      <c r="EB90" s="51">
        <f t="shared" si="26"/>
        <v>0</v>
      </c>
      <c r="EC90" s="51">
        <f t="shared" si="27"/>
        <v>0</v>
      </c>
      <c r="ED90" s="51">
        <f t="shared" si="28"/>
        <v>0</v>
      </c>
      <c r="EE90" s="51">
        <f t="shared" si="29"/>
        <v>0</v>
      </c>
      <c r="EF90" s="51">
        <f t="shared" si="30"/>
        <v>0</v>
      </c>
      <c r="EG90" s="51">
        <f t="shared" si="31"/>
        <v>0</v>
      </c>
      <c r="EH90" s="7"/>
      <c r="EI90" s="52" t="str">
        <f t="shared" si="32"/>
        <v/>
      </c>
      <c r="EJ90" s="52" t="str">
        <f t="shared" si="33"/>
        <v/>
      </c>
      <c r="EK90" s="52" t="str">
        <f t="shared" si="34"/>
        <v/>
      </c>
      <c r="EL90" s="52" t="str">
        <f t="shared" si="35"/>
        <v/>
      </c>
      <c r="EM90" s="52" t="str">
        <f t="shared" si="36"/>
        <v/>
      </c>
      <c r="EN90" s="52" t="str">
        <f t="shared" si="37"/>
        <v/>
      </c>
    </row>
    <row r="91" spans="1:144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5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25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25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25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25"/>
      <c r="EB91" s="51">
        <f t="shared" si="26"/>
        <v>0</v>
      </c>
      <c r="EC91" s="51">
        <f t="shared" si="27"/>
        <v>0</v>
      </c>
      <c r="ED91" s="51">
        <f t="shared" si="28"/>
        <v>0</v>
      </c>
      <c r="EE91" s="51">
        <f t="shared" si="29"/>
        <v>0</v>
      </c>
      <c r="EF91" s="51">
        <f t="shared" si="30"/>
        <v>0</v>
      </c>
      <c r="EG91" s="51">
        <f t="shared" si="31"/>
        <v>0</v>
      </c>
      <c r="EH91" s="7"/>
      <c r="EI91" s="52" t="str">
        <f t="shared" si="32"/>
        <v/>
      </c>
      <c r="EJ91" s="52" t="str">
        <f t="shared" si="33"/>
        <v/>
      </c>
      <c r="EK91" s="52" t="str">
        <f t="shared" si="34"/>
        <v/>
      </c>
      <c r="EL91" s="52" t="str">
        <f t="shared" si="35"/>
        <v/>
      </c>
      <c r="EM91" s="52" t="str">
        <f t="shared" si="36"/>
        <v/>
      </c>
      <c r="EN91" s="52" t="str">
        <f t="shared" si="37"/>
        <v/>
      </c>
    </row>
    <row r="92" spans="1:144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5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25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25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25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25"/>
      <c r="EB92" s="51">
        <f t="shared" si="26"/>
        <v>0</v>
      </c>
      <c r="EC92" s="51">
        <f t="shared" si="27"/>
        <v>0</v>
      </c>
      <c r="ED92" s="51">
        <f t="shared" si="28"/>
        <v>0</v>
      </c>
      <c r="EE92" s="51">
        <f t="shared" si="29"/>
        <v>0</v>
      </c>
      <c r="EF92" s="51">
        <f t="shared" si="30"/>
        <v>0</v>
      </c>
      <c r="EG92" s="51">
        <f t="shared" si="31"/>
        <v>0</v>
      </c>
      <c r="EH92" s="7"/>
      <c r="EI92" s="52" t="str">
        <f t="shared" si="32"/>
        <v/>
      </c>
      <c r="EJ92" s="52" t="str">
        <f t="shared" si="33"/>
        <v/>
      </c>
      <c r="EK92" s="52" t="str">
        <f t="shared" si="34"/>
        <v/>
      </c>
      <c r="EL92" s="52" t="str">
        <f t="shared" si="35"/>
        <v/>
      </c>
      <c r="EM92" s="52" t="str">
        <f t="shared" si="36"/>
        <v/>
      </c>
      <c r="EN92" s="52" t="str">
        <f t="shared" si="37"/>
        <v/>
      </c>
    </row>
    <row r="93" spans="1:144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5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25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25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25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25"/>
      <c r="EB93" s="51">
        <f t="shared" si="26"/>
        <v>0</v>
      </c>
      <c r="EC93" s="51">
        <f t="shared" si="27"/>
        <v>0</v>
      </c>
      <c r="ED93" s="51">
        <f t="shared" si="28"/>
        <v>0</v>
      </c>
      <c r="EE93" s="51">
        <f t="shared" si="29"/>
        <v>0</v>
      </c>
      <c r="EF93" s="51">
        <f t="shared" si="30"/>
        <v>0</v>
      </c>
      <c r="EG93" s="51">
        <f t="shared" si="31"/>
        <v>0</v>
      </c>
      <c r="EH93" s="7"/>
      <c r="EI93" s="52" t="str">
        <f t="shared" si="32"/>
        <v/>
      </c>
      <c r="EJ93" s="52" t="str">
        <f t="shared" si="33"/>
        <v/>
      </c>
      <c r="EK93" s="52" t="str">
        <f t="shared" si="34"/>
        <v/>
      </c>
      <c r="EL93" s="52" t="str">
        <f t="shared" si="35"/>
        <v/>
      </c>
      <c r="EM93" s="52" t="str">
        <f t="shared" si="36"/>
        <v/>
      </c>
      <c r="EN93" s="52" t="str">
        <f t="shared" si="37"/>
        <v/>
      </c>
    </row>
    <row r="94" spans="1:144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5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25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25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25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25"/>
      <c r="EB94" s="51">
        <f t="shared" si="26"/>
        <v>0</v>
      </c>
      <c r="EC94" s="51">
        <f t="shared" si="27"/>
        <v>0</v>
      </c>
      <c r="ED94" s="51">
        <f t="shared" si="28"/>
        <v>0</v>
      </c>
      <c r="EE94" s="51">
        <f t="shared" si="29"/>
        <v>0</v>
      </c>
      <c r="EF94" s="51">
        <f t="shared" si="30"/>
        <v>0</v>
      </c>
      <c r="EG94" s="51">
        <f t="shared" si="31"/>
        <v>0</v>
      </c>
      <c r="EH94" s="7"/>
      <c r="EI94" s="52" t="str">
        <f t="shared" si="32"/>
        <v/>
      </c>
      <c r="EJ94" s="52" t="str">
        <f t="shared" si="33"/>
        <v/>
      </c>
      <c r="EK94" s="52" t="str">
        <f t="shared" si="34"/>
        <v/>
      </c>
      <c r="EL94" s="52" t="str">
        <f t="shared" si="35"/>
        <v/>
      </c>
      <c r="EM94" s="52" t="str">
        <f t="shared" si="36"/>
        <v/>
      </c>
      <c r="EN94" s="52" t="str">
        <f t="shared" si="37"/>
        <v/>
      </c>
    </row>
    <row r="95" spans="1:144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5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25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25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25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25"/>
      <c r="EB95" s="51">
        <f t="shared" si="26"/>
        <v>0</v>
      </c>
      <c r="EC95" s="51">
        <f t="shared" si="27"/>
        <v>0</v>
      </c>
      <c r="ED95" s="51">
        <f t="shared" si="28"/>
        <v>0</v>
      </c>
      <c r="EE95" s="51">
        <f t="shared" si="29"/>
        <v>0</v>
      </c>
      <c r="EF95" s="51">
        <f t="shared" si="30"/>
        <v>0</v>
      </c>
      <c r="EG95" s="51">
        <f t="shared" si="31"/>
        <v>0</v>
      </c>
      <c r="EH95" s="7"/>
      <c r="EI95" s="52" t="str">
        <f t="shared" si="32"/>
        <v/>
      </c>
      <c r="EJ95" s="52" t="str">
        <f t="shared" si="33"/>
        <v/>
      </c>
      <c r="EK95" s="52" t="str">
        <f t="shared" si="34"/>
        <v/>
      </c>
      <c r="EL95" s="52" t="str">
        <f t="shared" si="35"/>
        <v/>
      </c>
      <c r="EM95" s="52" t="str">
        <f t="shared" si="36"/>
        <v/>
      </c>
      <c r="EN95" s="52" t="str">
        <f t="shared" si="37"/>
        <v/>
      </c>
    </row>
    <row r="96" spans="1:144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5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25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25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25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25"/>
      <c r="EB96" s="51">
        <f t="shared" si="26"/>
        <v>0</v>
      </c>
      <c r="EC96" s="51">
        <f t="shared" si="27"/>
        <v>0</v>
      </c>
      <c r="ED96" s="51">
        <f t="shared" si="28"/>
        <v>0</v>
      </c>
      <c r="EE96" s="51">
        <f t="shared" si="29"/>
        <v>0</v>
      </c>
      <c r="EF96" s="51">
        <f t="shared" si="30"/>
        <v>0</v>
      </c>
      <c r="EG96" s="51">
        <f t="shared" si="31"/>
        <v>0</v>
      </c>
      <c r="EH96" s="7"/>
      <c r="EI96" s="52" t="str">
        <f t="shared" si="32"/>
        <v/>
      </c>
      <c r="EJ96" s="52" t="str">
        <f t="shared" si="33"/>
        <v/>
      </c>
      <c r="EK96" s="52" t="str">
        <f t="shared" si="34"/>
        <v/>
      </c>
      <c r="EL96" s="52" t="str">
        <f t="shared" si="35"/>
        <v/>
      </c>
      <c r="EM96" s="52" t="str">
        <f t="shared" si="36"/>
        <v/>
      </c>
      <c r="EN96" s="52" t="str">
        <f t="shared" si="37"/>
        <v/>
      </c>
    </row>
    <row r="97" spans="1:144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5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25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25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25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25"/>
      <c r="EB97" s="51">
        <f t="shared" si="26"/>
        <v>0</v>
      </c>
      <c r="EC97" s="51">
        <f t="shared" si="27"/>
        <v>0</v>
      </c>
      <c r="ED97" s="51">
        <f t="shared" si="28"/>
        <v>0</v>
      </c>
      <c r="EE97" s="51">
        <f t="shared" si="29"/>
        <v>0</v>
      </c>
      <c r="EF97" s="51">
        <f t="shared" si="30"/>
        <v>0</v>
      </c>
      <c r="EG97" s="51">
        <f t="shared" si="31"/>
        <v>0</v>
      </c>
      <c r="EH97" s="7"/>
      <c r="EI97" s="52" t="str">
        <f t="shared" si="32"/>
        <v/>
      </c>
      <c r="EJ97" s="52" t="str">
        <f t="shared" si="33"/>
        <v/>
      </c>
      <c r="EK97" s="52" t="str">
        <f t="shared" si="34"/>
        <v/>
      </c>
      <c r="EL97" s="52" t="str">
        <f t="shared" si="35"/>
        <v/>
      </c>
      <c r="EM97" s="52" t="str">
        <f t="shared" si="36"/>
        <v/>
      </c>
      <c r="EN97" s="52" t="str">
        <f t="shared" si="37"/>
        <v/>
      </c>
    </row>
    <row r="98" spans="1:144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5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25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25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25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25"/>
      <c r="EB98" s="51">
        <f t="shared" si="26"/>
        <v>0</v>
      </c>
      <c r="EC98" s="51">
        <f t="shared" si="27"/>
        <v>0</v>
      </c>
      <c r="ED98" s="51">
        <f t="shared" si="28"/>
        <v>0</v>
      </c>
      <c r="EE98" s="51">
        <f t="shared" si="29"/>
        <v>0</v>
      </c>
      <c r="EF98" s="51">
        <f t="shared" si="30"/>
        <v>0</v>
      </c>
      <c r="EG98" s="51">
        <f t="shared" si="31"/>
        <v>0</v>
      </c>
      <c r="EH98" s="7"/>
      <c r="EI98" s="52" t="str">
        <f t="shared" si="32"/>
        <v/>
      </c>
      <c r="EJ98" s="52" t="str">
        <f t="shared" si="33"/>
        <v/>
      </c>
      <c r="EK98" s="52" t="str">
        <f t="shared" si="34"/>
        <v/>
      </c>
      <c r="EL98" s="52" t="str">
        <f t="shared" si="35"/>
        <v/>
      </c>
      <c r="EM98" s="52" t="str">
        <f t="shared" si="36"/>
        <v/>
      </c>
      <c r="EN98" s="52" t="str">
        <f t="shared" si="37"/>
        <v/>
      </c>
    </row>
    <row r="99" spans="1:144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5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25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25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25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25"/>
      <c r="EB99" s="51">
        <f t="shared" si="26"/>
        <v>0</v>
      </c>
      <c r="EC99" s="51">
        <f t="shared" si="27"/>
        <v>0</v>
      </c>
      <c r="ED99" s="51">
        <f t="shared" si="28"/>
        <v>0</v>
      </c>
      <c r="EE99" s="51">
        <f t="shared" si="29"/>
        <v>0</v>
      </c>
      <c r="EF99" s="51">
        <f t="shared" si="30"/>
        <v>0</v>
      </c>
      <c r="EG99" s="51">
        <f t="shared" si="31"/>
        <v>0</v>
      </c>
      <c r="EH99" s="7"/>
      <c r="EI99" s="52" t="str">
        <f t="shared" si="32"/>
        <v/>
      </c>
      <c r="EJ99" s="52" t="str">
        <f t="shared" si="33"/>
        <v/>
      </c>
      <c r="EK99" s="52" t="str">
        <f t="shared" si="34"/>
        <v/>
      </c>
      <c r="EL99" s="52" t="str">
        <f t="shared" si="35"/>
        <v/>
      </c>
      <c r="EM99" s="52" t="str">
        <f t="shared" si="36"/>
        <v/>
      </c>
      <c r="EN99" s="52" t="str">
        <f t="shared" si="37"/>
        <v/>
      </c>
    </row>
    <row r="100" spans="1:144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5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25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25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25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25"/>
      <c r="EB100" s="51">
        <f t="shared" si="26"/>
        <v>0</v>
      </c>
      <c r="EC100" s="51">
        <f t="shared" si="27"/>
        <v>0</v>
      </c>
      <c r="ED100" s="51">
        <f t="shared" si="28"/>
        <v>0</v>
      </c>
      <c r="EE100" s="51">
        <f t="shared" si="29"/>
        <v>0</v>
      </c>
      <c r="EF100" s="51">
        <f t="shared" si="30"/>
        <v>0</v>
      </c>
      <c r="EG100" s="51">
        <f t="shared" si="31"/>
        <v>0</v>
      </c>
      <c r="EH100" s="7"/>
      <c r="EI100" s="52" t="str">
        <f t="shared" si="32"/>
        <v/>
      </c>
      <c r="EJ100" s="52" t="str">
        <f t="shared" si="33"/>
        <v/>
      </c>
      <c r="EK100" s="52" t="str">
        <f t="shared" si="34"/>
        <v/>
      </c>
      <c r="EL100" s="52" t="str">
        <f t="shared" si="35"/>
        <v/>
      </c>
      <c r="EM100" s="52" t="str">
        <f t="shared" si="36"/>
        <v/>
      </c>
      <c r="EN100" s="52" t="str">
        <f t="shared" si="37"/>
        <v/>
      </c>
    </row>
    <row r="101" spans="1:144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25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25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25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25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25"/>
      <c r="EB101" s="51">
        <f t="shared" si="26"/>
        <v>0</v>
      </c>
      <c r="EC101" s="51">
        <f t="shared" si="27"/>
        <v>0</v>
      </c>
      <c r="ED101" s="51">
        <f t="shared" si="28"/>
        <v>0</v>
      </c>
      <c r="EE101" s="51">
        <f t="shared" si="29"/>
        <v>0</v>
      </c>
      <c r="EF101" s="51">
        <f t="shared" si="30"/>
        <v>0</v>
      </c>
      <c r="EG101" s="51">
        <f t="shared" si="31"/>
        <v>0</v>
      </c>
      <c r="EH101" s="7"/>
      <c r="EI101" s="52" t="str">
        <f t="shared" si="32"/>
        <v/>
      </c>
      <c r="EJ101" s="52" t="str">
        <f t="shared" si="33"/>
        <v/>
      </c>
      <c r="EK101" s="52" t="str">
        <f t="shared" si="34"/>
        <v/>
      </c>
      <c r="EL101" s="52" t="str">
        <f t="shared" si="35"/>
        <v/>
      </c>
      <c r="EM101" s="52" t="str">
        <f t="shared" si="36"/>
        <v/>
      </c>
      <c r="EN101" s="52" t="str">
        <f t="shared" si="37"/>
        <v/>
      </c>
    </row>
    <row r="102" spans="1:144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25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25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25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25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25"/>
      <c r="EB102" s="51">
        <f t="shared" si="26"/>
        <v>0</v>
      </c>
      <c r="EC102" s="51">
        <f t="shared" si="27"/>
        <v>0</v>
      </c>
      <c r="ED102" s="51">
        <f t="shared" si="28"/>
        <v>0</v>
      </c>
      <c r="EE102" s="51">
        <f t="shared" si="29"/>
        <v>0</v>
      </c>
      <c r="EF102" s="51">
        <f t="shared" si="30"/>
        <v>0</v>
      </c>
      <c r="EG102" s="51">
        <f t="shared" si="31"/>
        <v>0</v>
      </c>
      <c r="EH102" s="7"/>
      <c r="EI102" s="52" t="str">
        <f t="shared" si="32"/>
        <v/>
      </c>
      <c r="EJ102" s="52" t="str">
        <f t="shared" si="33"/>
        <v/>
      </c>
      <c r="EK102" s="52" t="str">
        <f t="shared" si="34"/>
        <v/>
      </c>
      <c r="EL102" s="52" t="str">
        <f t="shared" si="35"/>
        <v/>
      </c>
      <c r="EM102" s="52" t="str">
        <f t="shared" si="36"/>
        <v/>
      </c>
      <c r="EN102" s="52" t="str">
        <f t="shared" si="37"/>
        <v/>
      </c>
    </row>
    <row r="103" spans="1:144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25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25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25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25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25"/>
      <c r="EB103" s="51">
        <f t="shared" si="26"/>
        <v>0</v>
      </c>
      <c r="EC103" s="51">
        <f t="shared" si="27"/>
        <v>0</v>
      </c>
      <c r="ED103" s="51">
        <f t="shared" si="28"/>
        <v>0</v>
      </c>
      <c r="EE103" s="51">
        <f t="shared" si="29"/>
        <v>0</v>
      </c>
      <c r="EF103" s="51">
        <f t="shared" si="30"/>
        <v>0</v>
      </c>
      <c r="EG103" s="51">
        <f t="shared" si="31"/>
        <v>0</v>
      </c>
      <c r="EH103" s="7"/>
      <c r="EI103" s="52" t="str">
        <f t="shared" si="32"/>
        <v/>
      </c>
      <c r="EJ103" s="52" t="str">
        <f t="shared" si="33"/>
        <v/>
      </c>
      <c r="EK103" s="52" t="str">
        <f t="shared" si="34"/>
        <v/>
      </c>
      <c r="EL103" s="52" t="str">
        <f t="shared" si="35"/>
        <v/>
      </c>
      <c r="EM103" s="52" t="str">
        <f t="shared" si="36"/>
        <v/>
      </c>
      <c r="EN103" s="52" t="str">
        <f t="shared" si="37"/>
        <v/>
      </c>
    </row>
    <row r="104" spans="1:144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25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25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25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25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25"/>
      <c r="EB104" s="51">
        <f t="shared" si="26"/>
        <v>0</v>
      </c>
      <c r="EC104" s="51">
        <f t="shared" si="27"/>
        <v>0</v>
      </c>
      <c r="ED104" s="51">
        <f t="shared" si="28"/>
        <v>0</v>
      </c>
      <c r="EE104" s="51">
        <f t="shared" si="29"/>
        <v>0</v>
      </c>
      <c r="EF104" s="51">
        <f t="shared" si="30"/>
        <v>0</v>
      </c>
      <c r="EG104" s="51">
        <f t="shared" si="31"/>
        <v>0</v>
      </c>
      <c r="EH104" s="7"/>
      <c r="EI104" s="52" t="str">
        <f t="shared" si="32"/>
        <v/>
      </c>
      <c r="EJ104" s="52" t="str">
        <f t="shared" si="33"/>
        <v/>
      </c>
      <c r="EK104" s="52" t="str">
        <f t="shared" si="34"/>
        <v/>
      </c>
      <c r="EL104" s="52" t="str">
        <f t="shared" si="35"/>
        <v/>
      </c>
      <c r="EM104" s="52" t="str">
        <f t="shared" si="36"/>
        <v/>
      </c>
      <c r="EN104" s="52" t="str">
        <f t="shared" si="37"/>
        <v/>
      </c>
    </row>
    <row r="105" spans="1:144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25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25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25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25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25"/>
      <c r="EB105" s="51">
        <f t="shared" si="26"/>
        <v>0</v>
      </c>
      <c r="EC105" s="51">
        <f t="shared" si="27"/>
        <v>0</v>
      </c>
      <c r="ED105" s="51">
        <f t="shared" si="28"/>
        <v>0</v>
      </c>
      <c r="EE105" s="51">
        <f t="shared" si="29"/>
        <v>0</v>
      </c>
      <c r="EF105" s="51">
        <f t="shared" si="30"/>
        <v>0</v>
      </c>
      <c r="EG105" s="51">
        <f t="shared" si="31"/>
        <v>0</v>
      </c>
      <c r="EH105" s="7"/>
      <c r="EI105" s="52" t="str">
        <f t="shared" si="32"/>
        <v/>
      </c>
      <c r="EJ105" s="52" t="str">
        <f t="shared" si="33"/>
        <v/>
      </c>
      <c r="EK105" s="52" t="str">
        <f t="shared" si="34"/>
        <v/>
      </c>
      <c r="EL105" s="52" t="str">
        <f t="shared" si="35"/>
        <v/>
      </c>
      <c r="EM105" s="52" t="str">
        <f t="shared" si="36"/>
        <v/>
      </c>
      <c r="EN105" s="52" t="str">
        <f t="shared" si="37"/>
        <v/>
      </c>
    </row>
    <row r="106" spans="1:144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25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25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25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25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25"/>
      <c r="EB106" s="51">
        <f t="shared" si="26"/>
        <v>0</v>
      </c>
      <c r="EC106" s="51">
        <f t="shared" si="27"/>
        <v>0</v>
      </c>
      <c r="ED106" s="51">
        <f t="shared" si="28"/>
        <v>0</v>
      </c>
      <c r="EE106" s="51">
        <f t="shared" si="29"/>
        <v>0</v>
      </c>
      <c r="EF106" s="51">
        <f t="shared" si="30"/>
        <v>0</v>
      </c>
      <c r="EG106" s="51">
        <f t="shared" si="31"/>
        <v>0</v>
      </c>
      <c r="EH106" s="7"/>
      <c r="EI106" s="52" t="str">
        <f t="shared" si="32"/>
        <v/>
      </c>
      <c r="EJ106" s="52" t="str">
        <f t="shared" si="33"/>
        <v/>
      </c>
      <c r="EK106" s="52" t="str">
        <f t="shared" si="34"/>
        <v/>
      </c>
      <c r="EL106" s="52" t="str">
        <f t="shared" si="35"/>
        <v/>
      </c>
      <c r="EM106" s="52" t="str">
        <f t="shared" si="36"/>
        <v/>
      </c>
      <c r="EN106" s="52" t="str">
        <f t="shared" si="37"/>
        <v/>
      </c>
    </row>
    <row r="107" spans="1:144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25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25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25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25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25"/>
      <c r="EB107" s="51">
        <f t="shared" si="26"/>
        <v>0</v>
      </c>
      <c r="EC107" s="51">
        <f t="shared" si="27"/>
        <v>0</v>
      </c>
      <c r="ED107" s="51">
        <f t="shared" si="28"/>
        <v>0</v>
      </c>
      <c r="EE107" s="51">
        <f t="shared" si="29"/>
        <v>0</v>
      </c>
      <c r="EF107" s="51">
        <f t="shared" si="30"/>
        <v>0</v>
      </c>
      <c r="EG107" s="51">
        <f t="shared" si="31"/>
        <v>0</v>
      </c>
      <c r="EH107" s="7"/>
      <c r="EI107" s="52" t="str">
        <f t="shared" si="32"/>
        <v/>
      </c>
      <c r="EJ107" s="52" t="str">
        <f t="shared" si="33"/>
        <v/>
      </c>
      <c r="EK107" s="52" t="str">
        <f t="shared" si="34"/>
        <v/>
      </c>
      <c r="EL107" s="52" t="str">
        <f t="shared" si="35"/>
        <v/>
      </c>
      <c r="EM107" s="52" t="str">
        <f t="shared" si="36"/>
        <v/>
      </c>
      <c r="EN107" s="52" t="str">
        <f t="shared" si="37"/>
        <v/>
      </c>
    </row>
    <row r="108" spans="1:144" x14ac:dyDescent="0.3"/>
  </sheetData>
  <sheetProtection algorithmName="SHA-512" hashValue="eBRwzwwvrLas9JwXP8V5FGKffsi8ZZLYd0CqqGPJ2QH2grKShOfwkQAQAxFt7rcBmJymXWyKC7/ubAg/bDpF3Q==" saltValue="KKJaCnSmlmfXrBOHnibLwA==" spinCount="100000" sheet="1" insertColumns="0" insertRows="0" deleteColumns="0" deleteRows="0"/>
  <protectedRanges>
    <protectedRange sqref="A9 D9:X9 A10:DO107 A6:C6 DP8:DZ107 DF7:DZ7 DF8:DO9 A7:X8 Y7:DE9 H6:Y6 AD6:AT6 AY6:BO6 BT6:CJ6 CO6:DE6 DJ6:DZ6" name="Range2"/>
    <protectedRange sqref="A7:D8 A9 D9 A10:D107" name="Range1"/>
    <protectedRange sqref="B9:C9" name="Range2_1"/>
    <protectedRange sqref="B9:C9" name="Range1_1"/>
    <protectedRange sqref="DC1:DO5 D2:DB5 DP2:DU5 DV1:DZ5" name="Range2_3"/>
    <protectedRange sqref="A4" name="Range2_1_2"/>
  </protectedRanges>
  <mergeCells count="29">
    <mergeCell ref="A5:C5"/>
    <mergeCell ref="A1:B2"/>
    <mergeCell ref="A4:B4"/>
    <mergeCell ref="EB7:EG7"/>
    <mergeCell ref="DE7:DE9"/>
    <mergeCell ref="CJ7:CJ9"/>
    <mergeCell ref="BO7:BO9"/>
    <mergeCell ref="Y7:Y9"/>
    <mergeCell ref="AT7:AT9"/>
    <mergeCell ref="D6:G6"/>
    <mergeCell ref="Z6:AC6"/>
    <mergeCell ref="AU6:AX6"/>
    <mergeCell ref="BP6:BS6"/>
    <mergeCell ref="CK6:CN6"/>
    <mergeCell ref="DF6:DI6"/>
    <mergeCell ref="EI7:EN7"/>
    <mergeCell ref="DZ7:DZ9"/>
    <mergeCell ref="EP9:EV9"/>
    <mergeCell ref="EP10:EV10"/>
    <mergeCell ref="EP17:EU17"/>
    <mergeCell ref="EP8:EY8"/>
    <mergeCell ref="EW9:EY9"/>
    <mergeCell ref="EP14:EU14"/>
    <mergeCell ref="EP15:ER15"/>
    <mergeCell ref="EW11:EY11"/>
    <mergeCell ref="EP16:ER16"/>
    <mergeCell ref="EP13:EV13"/>
    <mergeCell ref="EW10:EY10"/>
    <mergeCell ref="EP11:EV11"/>
  </mergeCells>
  <phoneticPr fontId="15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B108"/>
  <sheetViews>
    <sheetView zoomScale="80" zoomScaleNormal="80" workbookViewId="0">
      <pane xSplit="4" ySplit="9" topLeftCell="Y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4.21875" customWidth="1"/>
    <col min="3" max="3" width="21.33203125" customWidth="1"/>
    <col min="4" max="4" width="11.6640625" bestFit="1" customWidth="1"/>
    <col min="5" max="24" width="8.88671875" hidden="1" customWidth="1"/>
    <col min="25" max="54" width="8.88671875" customWidth="1"/>
    <col min="55" max="16384" width="8.88671875" hidden="1"/>
  </cols>
  <sheetData>
    <row r="1" spans="1:53" x14ac:dyDescent="0.3">
      <c r="A1" s="281" t="s">
        <v>168</v>
      </c>
      <c r="B1" s="281"/>
    </row>
    <row r="2" spans="1:53" ht="25.2" customHeight="1" x14ac:dyDescent="0.65">
      <c r="A2" s="281"/>
      <c r="B2" s="281"/>
      <c r="C2" s="130"/>
    </row>
    <row r="3" spans="1:53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  <c r="P3" s="64"/>
      <c r="Q3" s="64"/>
      <c r="R3" s="64"/>
      <c r="S3" s="64"/>
    </row>
    <row r="4" spans="1:53" ht="24" customHeight="1" x14ac:dyDescent="0.65">
      <c r="A4" s="273" t="s">
        <v>166</v>
      </c>
      <c r="B4" s="273"/>
      <c r="K4" s="130"/>
      <c r="L4" s="130"/>
      <c r="M4" s="130"/>
      <c r="N4" s="130"/>
      <c r="S4" s="130"/>
      <c r="T4" s="130"/>
      <c r="U4" s="130"/>
      <c r="V4" s="130"/>
    </row>
    <row r="5" spans="1:53" ht="42" customHeight="1" x14ac:dyDescent="0.65">
      <c r="A5" s="280" t="s">
        <v>165</v>
      </c>
      <c r="B5" s="280"/>
      <c r="C5" s="280"/>
      <c r="J5" s="130"/>
      <c r="K5" s="130"/>
      <c r="L5" s="130"/>
      <c r="M5" s="130"/>
      <c r="N5" s="130"/>
      <c r="R5" s="130"/>
      <c r="S5" s="130"/>
      <c r="T5" s="130"/>
      <c r="U5" s="130"/>
      <c r="V5" s="130"/>
    </row>
    <row r="6" spans="1:53" ht="14.4" customHeight="1" x14ac:dyDescent="0.65">
      <c r="J6" s="130"/>
      <c r="K6" s="130"/>
      <c r="L6" s="130"/>
      <c r="M6" s="130"/>
      <c r="R6" s="130"/>
      <c r="S6" s="130"/>
      <c r="T6" s="130"/>
      <c r="U6" s="130"/>
    </row>
    <row r="7" spans="1:53" x14ac:dyDescent="0.3">
      <c r="A7" s="1"/>
      <c r="B7" s="2"/>
      <c r="C7" s="2"/>
      <c r="D7" s="22" t="s">
        <v>45</v>
      </c>
      <c r="E7" s="26" t="s">
        <v>46</v>
      </c>
      <c r="F7" s="26" t="s">
        <v>47</v>
      </c>
      <c r="G7" s="26" t="s">
        <v>48</v>
      </c>
      <c r="H7" s="26" t="s">
        <v>49</v>
      </c>
      <c r="I7" s="26" t="s">
        <v>50</v>
      </c>
      <c r="J7" s="26" t="s">
        <v>51</v>
      </c>
      <c r="K7" s="26" t="s">
        <v>52</v>
      </c>
      <c r="L7" s="26" t="s">
        <v>53</v>
      </c>
      <c r="M7" s="26" t="s">
        <v>54</v>
      </c>
      <c r="N7" s="26" t="s">
        <v>55</v>
      </c>
      <c r="O7" s="26" t="s">
        <v>56</v>
      </c>
      <c r="P7" s="26" t="s">
        <v>57</v>
      </c>
      <c r="Q7" s="26" t="s">
        <v>186</v>
      </c>
      <c r="R7" s="26" t="s">
        <v>187</v>
      </c>
      <c r="S7" s="26" t="s">
        <v>188</v>
      </c>
      <c r="T7" s="26" t="s">
        <v>189</v>
      </c>
      <c r="U7" s="26" t="s">
        <v>190</v>
      </c>
      <c r="V7" s="26" t="s">
        <v>191</v>
      </c>
      <c r="W7" s="26" t="s">
        <v>192</v>
      </c>
      <c r="X7" s="26" t="s">
        <v>193</v>
      </c>
      <c r="Y7" s="302" t="s">
        <v>0</v>
      </c>
      <c r="AA7" s="303" t="s">
        <v>12</v>
      </c>
      <c r="AB7" s="304"/>
      <c r="AC7" s="304"/>
      <c r="AD7" s="304"/>
      <c r="AE7" s="304"/>
      <c r="AF7" s="304"/>
      <c r="AG7" s="7"/>
      <c r="AH7" s="305" t="s">
        <v>13</v>
      </c>
      <c r="AI7" s="306"/>
      <c r="AJ7" s="306"/>
      <c r="AK7" s="306"/>
      <c r="AL7" s="306"/>
      <c r="AM7" s="306"/>
    </row>
    <row r="8" spans="1:53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302"/>
      <c r="AA8" s="49" t="s">
        <v>1</v>
      </c>
      <c r="AB8" s="49" t="s">
        <v>2</v>
      </c>
      <c r="AC8" s="49" t="s">
        <v>3</v>
      </c>
      <c r="AD8" s="49" t="s">
        <v>6</v>
      </c>
      <c r="AE8" s="49" t="s">
        <v>5</v>
      </c>
      <c r="AF8" s="49" t="s">
        <v>4</v>
      </c>
      <c r="AG8" s="7"/>
      <c r="AH8" s="50" t="s">
        <v>1</v>
      </c>
      <c r="AI8" s="50" t="s">
        <v>2</v>
      </c>
      <c r="AJ8" s="50" t="s">
        <v>3</v>
      </c>
      <c r="AK8" s="50" t="s">
        <v>6</v>
      </c>
      <c r="AL8" s="50" t="s">
        <v>5</v>
      </c>
      <c r="AM8" s="50" t="s">
        <v>4</v>
      </c>
      <c r="AO8" s="296" t="s">
        <v>14</v>
      </c>
      <c r="AP8" s="296"/>
      <c r="AQ8" s="296"/>
      <c r="AR8" s="296"/>
      <c r="AS8" s="296"/>
      <c r="AT8" s="296"/>
      <c r="AU8" s="296"/>
      <c r="AV8" s="297"/>
      <c r="AW8" s="297"/>
      <c r="AX8" s="297"/>
      <c r="AY8" s="11"/>
      <c r="AZ8" s="11"/>
      <c r="BA8" s="11"/>
    </row>
    <row r="9" spans="1:53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302"/>
      <c r="AA9" s="51">
        <f>SUMIF($E$8:$Y$8, "CO1", E9:Y9)</f>
        <v>0</v>
      </c>
      <c r="AB9" s="51">
        <f>SUMIF($E$8:$Y$8, "CO2", E9:Y9)</f>
        <v>0</v>
      </c>
      <c r="AC9" s="51">
        <f>SUMIF($E$8:$Y$8, "CO3", E9:Y9)</f>
        <v>0</v>
      </c>
      <c r="AD9" s="51">
        <f>SUMIF($E$8:$Y$8, "CO4", E9:Y9)</f>
        <v>0</v>
      </c>
      <c r="AE9" s="51">
        <f>SUMIF($E$8:$Y$8, "CO5", E9:Y9)</f>
        <v>0</v>
      </c>
      <c r="AF9" s="51">
        <f>SUMIF($E$8:$Y$8, "CO6", E9:Y9)</f>
        <v>0</v>
      </c>
      <c r="AG9" s="7"/>
      <c r="AH9" s="52" t="str">
        <f>IFERROR(AA9/SUMIFS($E$9:$Y$9,$E$8:$Y$8,"CO1",E9:Y9,"&lt;&gt;")*100,"")</f>
        <v/>
      </c>
      <c r="AI9" s="52" t="str">
        <f>IFERROR(AB9/SUMIFS($E$9:$Y$9,$E$8:$Y$8,"CO2",E9:Y9,"&lt;&gt;")*100,"")</f>
        <v/>
      </c>
      <c r="AJ9" s="52" t="str">
        <f>IFERROR(AC9/SUMIFS($E$9:$Y$9,$E$8:$Y$8,"CO3",E9:Y9,"&lt;&gt;")*100,"")</f>
        <v/>
      </c>
      <c r="AK9" s="52" t="str">
        <f>IFERROR(AD9/SUMIFS($E$9:$Y$9,$E$8:$Y$8,"CO4",E9:Y9,"&lt;&gt;")*100,"")</f>
        <v/>
      </c>
      <c r="AL9" s="52" t="str">
        <f>IFERROR(AE9/SUMIFS($E$9:$Y$9,$E$8:$Y$8,"CO5",E9:Y9,"&lt;&gt;")*100,"")</f>
        <v/>
      </c>
      <c r="AM9" s="52" t="str">
        <f>IFERROR(AF9/SUMIFS($E$9:$Y$9,$E$8:$Y$8,"CO6",E9:Y9,"&lt;&gt;")*100,"")</f>
        <v/>
      </c>
      <c r="AO9" s="299" t="str">
        <f>START!J9</f>
        <v>&gt;= 80  of students scoring&gt;= 50 marks</v>
      </c>
      <c r="AP9" s="300"/>
      <c r="AQ9" s="300"/>
      <c r="AR9" s="300"/>
      <c r="AS9" s="300"/>
      <c r="AT9" s="300"/>
      <c r="AU9" s="301"/>
      <c r="AV9" s="289">
        <v>3</v>
      </c>
      <c r="AW9" s="290"/>
      <c r="AX9" s="290"/>
      <c r="AY9" s="12"/>
      <c r="AZ9" s="12"/>
      <c r="BA9" s="13"/>
    </row>
    <row r="10" spans="1:53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25"/>
      <c r="AA10" s="51">
        <f t="shared" ref="AA10:AA73" si="0">SUMIF($E$8:$Y$8, "CO1", E10:Y10)</f>
        <v>0</v>
      </c>
      <c r="AB10" s="51">
        <f t="shared" ref="AB10:AB73" si="1">SUMIF($E$8:$Y$8, "CO2", E10:Y10)</f>
        <v>0</v>
      </c>
      <c r="AC10" s="51">
        <f t="shared" ref="AC10:AC73" si="2">SUMIF($E$8:$Y$8, "CO3", E10:Y10)</f>
        <v>0</v>
      </c>
      <c r="AD10" s="51">
        <f t="shared" ref="AD10:AD73" si="3">SUMIF($E$8:$Y$8, "CO4", E10:Y10)</f>
        <v>0</v>
      </c>
      <c r="AE10" s="51">
        <f t="shared" ref="AE10:AE73" si="4">SUMIF($E$8:$Y$8, "CO5", E10:Y10)</f>
        <v>0</v>
      </c>
      <c r="AF10" s="51">
        <f t="shared" ref="AF10:AF73" si="5">SUMIF($E$8:$Y$8, "CO6", E10:Y10)</f>
        <v>0</v>
      </c>
      <c r="AG10" s="7"/>
      <c r="AH10" s="52" t="str">
        <f t="shared" ref="AH10:AH73" si="6">IFERROR(AA10/SUMIFS($E$9:$Y$9,$E$8:$Y$8,"CO1",E10:Y10,"&lt;&gt;")*100,"")</f>
        <v/>
      </c>
      <c r="AI10" s="52" t="str">
        <f t="shared" ref="AI10:AI73" si="7">IFERROR(AB10/SUMIFS($E$9:$Y$9,$E$8:$Y$8,"CO2",E10:Y10,"&lt;&gt;")*100,"")</f>
        <v/>
      </c>
      <c r="AJ10" s="52" t="str">
        <f t="shared" ref="AJ10:AJ73" si="8">IFERROR(AC10/SUMIFS($E$9:$Y$9,$E$8:$Y$8,"CO3",E10:Y10,"&lt;&gt;")*100,"")</f>
        <v/>
      </c>
      <c r="AK10" s="52" t="str">
        <f t="shared" ref="AK10:AK73" si="9">IFERROR(AD10/SUMIFS($E$9:$Y$9,$E$8:$Y$8,"CO4",E10:Y10,"&lt;&gt;")*100,"")</f>
        <v/>
      </c>
      <c r="AL10" s="52" t="str">
        <f t="shared" ref="AL10:AL73" si="10">IFERROR(AE10/SUMIFS($E$9:$Y$9,$E$8:$Y$8,"CO5",E10:Y10,"&lt;&gt;")*100,"")</f>
        <v/>
      </c>
      <c r="AM10" s="52" t="str">
        <f t="shared" ref="AM10:AM73" si="11">IFERROR(AF10/SUMIFS($E$9:$Y$9,$E$8:$Y$8,"CO6",E10:Y10,"&lt;&gt;")*100,"")</f>
        <v/>
      </c>
      <c r="AO10" s="299" t="str">
        <f>START!J10</f>
        <v xml:space="preserve"> 70-80 of students scoring&gt;=50 marks</v>
      </c>
      <c r="AP10" s="300"/>
      <c r="AQ10" s="300"/>
      <c r="AR10" s="300"/>
      <c r="AS10" s="300"/>
      <c r="AT10" s="300"/>
      <c r="AU10" s="301"/>
      <c r="AV10" s="289">
        <v>2</v>
      </c>
      <c r="AW10" s="290"/>
      <c r="AX10" s="290"/>
      <c r="AY10" s="12"/>
      <c r="AZ10" s="12"/>
      <c r="BA10" s="13"/>
    </row>
    <row r="11" spans="1:53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5"/>
      <c r="AA11" s="51">
        <f t="shared" si="0"/>
        <v>0</v>
      </c>
      <c r="AB11" s="51">
        <f t="shared" si="1"/>
        <v>0</v>
      </c>
      <c r="AC11" s="51">
        <f t="shared" si="2"/>
        <v>0</v>
      </c>
      <c r="AD11" s="51">
        <f t="shared" si="3"/>
        <v>0</v>
      </c>
      <c r="AE11" s="51">
        <f t="shared" si="4"/>
        <v>0</v>
      </c>
      <c r="AF11" s="51">
        <f t="shared" si="5"/>
        <v>0</v>
      </c>
      <c r="AG11" s="7"/>
      <c r="AH11" s="52" t="str">
        <f t="shared" si="6"/>
        <v/>
      </c>
      <c r="AI11" s="52" t="str">
        <f t="shared" si="7"/>
        <v/>
      </c>
      <c r="AJ11" s="52" t="str">
        <f t="shared" si="8"/>
        <v/>
      </c>
      <c r="AK11" s="52" t="str">
        <f t="shared" si="9"/>
        <v/>
      </c>
      <c r="AL11" s="52" t="str">
        <f t="shared" si="10"/>
        <v/>
      </c>
      <c r="AM11" s="52" t="str">
        <f t="shared" si="11"/>
        <v/>
      </c>
      <c r="AO11" s="299" t="str">
        <f>START!J11</f>
        <v>&lt; 70  of students scoring&gt;=50 marks</v>
      </c>
      <c r="AP11" s="300"/>
      <c r="AQ11" s="300"/>
      <c r="AR11" s="300"/>
      <c r="AS11" s="300"/>
      <c r="AT11" s="300"/>
      <c r="AU11" s="301"/>
      <c r="AV11" s="289">
        <v>1</v>
      </c>
      <c r="AW11" s="290"/>
      <c r="AX11" s="290"/>
      <c r="AY11" s="12"/>
      <c r="AZ11" s="12"/>
      <c r="BA11" s="13"/>
    </row>
    <row r="12" spans="1:53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5"/>
      <c r="AA12" s="51">
        <f t="shared" si="0"/>
        <v>0</v>
      </c>
      <c r="AB12" s="51">
        <f t="shared" si="1"/>
        <v>0</v>
      </c>
      <c r="AC12" s="51">
        <f t="shared" si="2"/>
        <v>0</v>
      </c>
      <c r="AD12" s="51">
        <f t="shared" si="3"/>
        <v>0</v>
      </c>
      <c r="AE12" s="51">
        <f t="shared" si="4"/>
        <v>0</v>
      </c>
      <c r="AF12" s="51">
        <f t="shared" si="5"/>
        <v>0</v>
      </c>
      <c r="AG12" s="7"/>
      <c r="AH12" s="52" t="str">
        <f t="shared" si="6"/>
        <v/>
      </c>
      <c r="AI12" s="52" t="str">
        <f t="shared" si="7"/>
        <v/>
      </c>
      <c r="AJ12" s="52" t="str">
        <f t="shared" si="8"/>
        <v/>
      </c>
      <c r="AK12" s="52" t="str">
        <f t="shared" si="9"/>
        <v/>
      </c>
      <c r="AL12" s="52" t="str">
        <f t="shared" si="10"/>
        <v/>
      </c>
      <c r="AM12" s="52" t="str">
        <f t="shared" si="11"/>
        <v/>
      </c>
    </row>
    <row r="13" spans="1:53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5"/>
      <c r="AA13" s="51">
        <f t="shared" si="0"/>
        <v>0</v>
      </c>
      <c r="AB13" s="51">
        <f t="shared" si="1"/>
        <v>0</v>
      </c>
      <c r="AC13" s="51">
        <f t="shared" si="2"/>
        <v>0</v>
      </c>
      <c r="AD13" s="51">
        <f t="shared" si="3"/>
        <v>0</v>
      </c>
      <c r="AE13" s="51">
        <f t="shared" si="4"/>
        <v>0</v>
      </c>
      <c r="AF13" s="51">
        <f t="shared" si="5"/>
        <v>0</v>
      </c>
      <c r="AG13" s="7"/>
      <c r="AH13" s="52" t="str">
        <f t="shared" si="6"/>
        <v/>
      </c>
      <c r="AI13" s="52" t="str">
        <f t="shared" si="7"/>
        <v/>
      </c>
      <c r="AJ13" s="52" t="str">
        <f t="shared" si="8"/>
        <v/>
      </c>
      <c r="AK13" s="52" t="str">
        <f t="shared" si="9"/>
        <v/>
      </c>
      <c r="AL13" s="52" t="str">
        <f t="shared" si="10"/>
        <v/>
      </c>
      <c r="AM13" s="52" t="str">
        <f t="shared" si="11"/>
        <v/>
      </c>
      <c r="AO13" s="288" t="s">
        <v>10</v>
      </c>
      <c r="AP13" s="288"/>
      <c r="AQ13" s="288"/>
      <c r="AR13" s="288"/>
      <c r="AS13" s="288"/>
      <c r="AT13" s="288"/>
      <c r="AU13" s="288"/>
      <c r="AV13" s="44" t="s">
        <v>1</v>
      </c>
      <c r="AW13" s="44" t="s">
        <v>2</v>
      </c>
      <c r="AX13" s="44" t="s">
        <v>3</v>
      </c>
      <c r="AY13" s="44" t="s">
        <v>6</v>
      </c>
      <c r="AZ13" s="44" t="s">
        <v>5</v>
      </c>
      <c r="BA13" s="44" t="s">
        <v>4</v>
      </c>
    </row>
    <row r="14" spans="1:53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25"/>
      <c r="AA14" s="51">
        <f t="shared" si="0"/>
        <v>0</v>
      </c>
      <c r="AB14" s="51">
        <f t="shared" si="1"/>
        <v>0</v>
      </c>
      <c r="AC14" s="51">
        <f t="shared" si="2"/>
        <v>0</v>
      </c>
      <c r="AD14" s="51">
        <f t="shared" si="3"/>
        <v>0</v>
      </c>
      <c r="AE14" s="51">
        <f t="shared" si="4"/>
        <v>0</v>
      </c>
      <c r="AF14" s="51">
        <f t="shared" si="5"/>
        <v>0</v>
      </c>
      <c r="AG14" s="7"/>
      <c r="AH14" s="52" t="str">
        <f t="shared" si="6"/>
        <v/>
      </c>
      <c r="AI14" s="52" t="str">
        <f t="shared" si="7"/>
        <v/>
      </c>
      <c r="AJ14" s="52" t="str">
        <f t="shared" si="8"/>
        <v/>
      </c>
      <c r="AK14" s="52" t="str">
        <f t="shared" si="9"/>
        <v/>
      </c>
      <c r="AL14" s="52" t="str">
        <f t="shared" si="10"/>
        <v/>
      </c>
      <c r="AM14" s="52" t="str">
        <f t="shared" si="11"/>
        <v/>
      </c>
      <c r="AO14" s="276" t="s">
        <v>121</v>
      </c>
      <c r="AP14" s="277"/>
      <c r="AQ14" s="277"/>
      <c r="AR14" s="277"/>
      <c r="AS14" s="277"/>
      <c r="AT14" s="278"/>
      <c r="AU14" s="10"/>
      <c r="AV14" s="147">
        <f>COUNTIF(AH10:AH107, "&gt;0")</f>
        <v>0</v>
      </c>
      <c r="AW14" s="147">
        <f t="shared" ref="AW14:BA14" si="12">COUNTIF(AI10:AI107, "&gt;0")</f>
        <v>0</v>
      </c>
      <c r="AX14" s="147">
        <f t="shared" si="12"/>
        <v>0</v>
      </c>
      <c r="AY14" s="147">
        <f>COUNTIF(AK10:AK107, "&gt;=0")</f>
        <v>0</v>
      </c>
      <c r="AZ14" s="147">
        <f t="shared" si="12"/>
        <v>0</v>
      </c>
      <c r="BA14" s="147">
        <f t="shared" si="12"/>
        <v>0</v>
      </c>
    </row>
    <row r="15" spans="1:53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5"/>
      <c r="AA15" s="51">
        <f t="shared" si="0"/>
        <v>0</v>
      </c>
      <c r="AB15" s="51">
        <f t="shared" si="1"/>
        <v>0</v>
      </c>
      <c r="AC15" s="51">
        <f t="shared" si="2"/>
        <v>0</v>
      </c>
      <c r="AD15" s="51">
        <f t="shared" si="3"/>
        <v>0</v>
      </c>
      <c r="AE15" s="51">
        <f t="shared" si="4"/>
        <v>0</v>
      </c>
      <c r="AF15" s="51">
        <f t="shared" si="5"/>
        <v>0</v>
      </c>
      <c r="AG15" s="7"/>
      <c r="AH15" s="52" t="str">
        <f t="shared" si="6"/>
        <v/>
      </c>
      <c r="AI15" s="52" t="str">
        <f t="shared" si="7"/>
        <v/>
      </c>
      <c r="AJ15" s="52" t="str">
        <f t="shared" si="8"/>
        <v/>
      </c>
      <c r="AK15" s="52" t="str">
        <f t="shared" si="9"/>
        <v/>
      </c>
      <c r="AL15" s="52" t="str">
        <f t="shared" si="10"/>
        <v/>
      </c>
      <c r="AM15" s="52" t="str">
        <f t="shared" si="11"/>
        <v/>
      </c>
      <c r="AO15" s="274" t="s">
        <v>64</v>
      </c>
      <c r="AP15" s="275"/>
      <c r="AQ15" s="275"/>
      <c r="AR15" s="39">
        <f>AS9</f>
        <v>0</v>
      </c>
      <c r="AS15" s="37"/>
      <c r="AT15" s="38"/>
      <c r="AU15" s="8"/>
      <c r="AV15" s="147">
        <f>COUNTIF(AH10:AH107,"&gt;="&amp;START!$I$9)</f>
        <v>0</v>
      </c>
      <c r="AW15" s="147">
        <f>COUNTIF(AI10:AI107,"&gt;="&amp;START!$I$9)</f>
        <v>0</v>
      </c>
      <c r="AX15" s="147">
        <f>COUNTIF(AJ10:AJ107,"&gt;="&amp;START!$I$9)</f>
        <v>0</v>
      </c>
      <c r="AY15" s="147">
        <f>COUNTIF(AK10:AK107,"&gt;="&amp;START!$I$9)</f>
        <v>0</v>
      </c>
      <c r="AZ15" s="147">
        <f>COUNTIF(AL10:AL107,"&gt;="&amp;START!$I$9)</f>
        <v>0</v>
      </c>
      <c r="BA15" s="147">
        <f>COUNTIF(AM10:AM107,"&gt;="&amp;START!$I$9)</f>
        <v>0</v>
      </c>
    </row>
    <row r="16" spans="1:53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25"/>
      <c r="AA16" s="51">
        <f t="shared" si="0"/>
        <v>0</v>
      </c>
      <c r="AB16" s="51">
        <f t="shared" si="1"/>
        <v>0</v>
      </c>
      <c r="AC16" s="51">
        <f t="shared" si="2"/>
        <v>0</v>
      </c>
      <c r="AD16" s="51">
        <f t="shared" si="3"/>
        <v>0</v>
      </c>
      <c r="AE16" s="51">
        <f t="shared" si="4"/>
        <v>0</v>
      </c>
      <c r="AF16" s="51">
        <f t="shared" si="5"/>
        <v>0</v>
      </c>
      <c r="AG16" s="7"/>
      <c r="AH16" s="52" t="str">
        <f t="shared" si="6"/>
        <v/>
      </c>
      <c r="AI16" s="52" t="str">
        <f t="shared" si="7"/>
        <v/>
      </c>
      <c r="AJ16" s="52" t="str">
        <f t="shared" si="8"/>
        <v/>
      </c>
      <c r="AK16" s="52" t="str">
        <f t="shared" si="9"/>
        <v/>
      </c>
      <c r="AL16" s="52" t="str">
        <f t="shared" si="10"/>
        <v/>
      </c>
      <c r="AM16" s="52" t="str">
        <f t="shared" si="11"/>
        <v/>
      </c>
      <c r="AO16" s="274" t="s">
        <v>65</v>
      </c>
      <c r="AP16" s="275"/>
      <c r="AQ16" s="275"/>
      <c r="AR16" s="39">
        <f>AS9</f>
        <v>0</v>
      </c>
      <c r="AS16" s="37"/>
      <c r="AT16" s="38"/>
      <c r="AU16" s="8"/>
      <c r="AV16" s="147" t="e">
        <f>AV15/AV14*100</f>
        <v>#DIV/0!</v>
      </c>
      <c r="AW16" s="147" t="e">
        <f t="shared" ref="AW16:BA16" si="13">AW15/AW14*100</f>
        <v>#DIV/0!</v>
      </c>
      <c r="AX16" s="147" t="e">
        <f t="shared" si="13"/>
        <v>#DIV/0!</v>
      </c>
      <c r="AY16" s="147" t="e">
        <f t="shared" si="13"/>
        <v>#DIV/0!</v>
      </c>
      <c r="AZ16" s="147" t="e">
        <f t="shared" si="13"/>
        <v>#DIV/0!</v>
      </c>
      <c r="BA16" s="147" t="e">
        <f t="shared" si="13"/>
        <v>#DIV/0!</v>
      </c>
    </row>
    <row r="17" spans="1:53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5"/>
      <c r="AA17" s="51">
        <f t="shared" si="0"/>
        <v>0</v>
      </c>
      <c r="AB17" s="51">
        <f t="shared" si="1"/>
        <v>0</v>
      </c>
      <c r="AC17" s="51">
        <f t="shared" si="2"/>
        <v>0</v>
      </c>
      <c r="AD17" s="51">
        <f t="shared" si="3"/>
        <v>0</v>
      </c>
      <c r="AE17" s="51">
        <f t="shared" si="4"/>
        <v>0</v>
      </c>
      <c r="AF17" s="51">
        <f t="shared" si="5"/>
        <v>0</v>
      </c>
      <c r="AG17" s="7"/>
      <c r="AH17" s="52" t="str">
        <f t="shared" si="6"/>
        <v/>
      </c>
      <c r="AI17" s="52" t="str">
        <f t="shared" si="7"/>
        <v/>
      </c>
      <c r="AJ17" s="52" t="str">
        <f t="shared" si="8"/>
        <v/>
      </c>
      <c r="AK17" s="52" t="str">
        <f t="shared" si="9"/>
        <v/>
      </c>
      <c r="AL17" s="52" t="str">
        <f t="shared" si="10"/>
        <v/>
      </c>
      <c r="AM17" s="52" t="str">
        <f t="shared" si="11"/>
        <v/>
      </c>
      <c r="AO17" s="282" t="s">
        <v>15</v>
      </c>
      <c r="AP17" s="283"/>
      <c r="AQ17" s="283"/>
      <c r="AR17" s="283"/>
      <c r="AS17" s="283"/>
      <c r="AT17" s="284"/>
      <c r="AU17" s="9"/>
      <c r="AV17" s="148" t="str">
        <f>IFERROR(IF(AV16&gt;=START!$H$9,3,IF(AV16&gt;=START!$H$11,2,IF(AV16&lt;START!$H$11,1,1))),"")</f>
        <v/>
      </c>
      <c r="AW17" s="148" t="str">
        <f>IFERROR(IF(AW16&gt;=START!$H$9,3,IF(AW16&gt;=START!$H$11,2,IF(AW16&lt;START!$H$11,1,1))),"")</f>
        <v/>
      </c>
      <c r="AX17" s="148" t="str">
        <f>IFERROR(IF(AX16&gt;=START!$H$9,3,IF(AX16&gt;=START!$H$11,2,IF(AX16&lt;START!$H$11,1,1))),"")</f>
        <v/>
      </c>
      <c r="AY17" s="148" t="str">
        <f>IFERROR(IF(AY16&gt;=START!$H$9,3,IF(AY16&gt;=START!$H$11,2,IF(AY16&lt;START!$H$11,1,1))),"")</f>
        <v/>
      </c>
      <c r="AZ17" s="148" t="str">
        <f>IFERROR(IF(AZ16&gt;=START!$H$9,3,IF(AZ16&gt;=START!$H$11,2,IF(AZ16&lt;START!$H$11,1,1))),"")</f>
        <v/>
      </c>
      <c r="BA17" s="148" t="str">
        <f>IFERROR(IF(BA16&gt;=START!$H$9,3,IF(BA16&gt;=START!$H$11,2,IF(BA16&lt;START!$H$11,1,1))),"")</f>
        <v/>
      </c>
    </row>
    <row r="18" spans="1:53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25"/>
      <c r="AA18" s="51">
        <f t="shared" si="0"/>
        <v>0</v>
      </c>
      <c r="AB18" s="51">
        <f t="shared" si="1"/>
        <v>0</v>
      </c>
      <c r="AC18" s="51">
        <f t="shared" si="2"/>
        <v>0</v>
      </c>
      <c r="AD18" s="51">
        <f t="shared" si="3"/>
        <v>0</v>
      </c>
      <c r="AE18" s="51">
        <f t="shared" si="4"/>
        <v>0</v>
      </c>
      <c r="AF18" s="51">
        <f t="shared" si="5"/>
        <v>0</v>
      </c>
      <c r="AG18" s="7"/>
      <c r="AH18" s="52" t="str">
        <f t="shared" si="6"/>
        <v/>
      </c>
      <c r="AI18" s="52" t="str">
        <f t="shared" si="7"/>
        <v/>
      </c>
      <c r="AJ18" s="52" t="str">
        <f t="shared" si="8"/>
        <v/>
      </c>
      <c r="AK18" s="52" t="str">
        <f t="shared" si="9"/>
        <v/>
      </c>
      <c r="AL18" s="52" t="str">
        <f t="shared" si="10"/>
        <v/>
      </c>
      <c r="AM18" s="52" t="str">
        <f t="shared" si="11"/>
        <v/>
      </c>
    </row>
    <row r="19" spans="1:53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5"/>
      <c r="AA19" s="51">
        <f t="shared" si="0"/>
        <v>0</v>
      </c>
      <c r="AB19" s="51">
        <f t="shared" si="1"/>
        <v>0</v>
      </c>
      <c r="AC19" s="51">
        <f t="shared" si="2"/>
        <v>0</v>
      </c>
      <c r="AD19" s="51">
        <f t="shared" si="3"/>
        <v>0</v>
      </c>
      <c r="AE19" s="51">
        <f t="shared" si="4"/>
        <v>0</v>
      </c>
      <c r="AF19" s="51">
        <f t="shared" si="5"/>
        <v>0</v>
      </c>
      <c r="AG19" s="7"/>
      <c r="AH19" s="52" t="str">
        <f t="shared" si="6"/>
        <v/>
      </c>
      <c r="AI19" s="52" t="str">
        <f t="shared" si="7"/>
        <v/>
      </c>
      <c r="AJ19" s="52" t="str">
        <f t="shared" si="8"/>
        <v/>
      </c>
      <c r="AK19" s="52" t="str">
        <f t="shared" si="9"/>
        <v/>
      </c>
      <c r="AL19" s="52" t="str">
        <f t="shared" si="10"/>
        <v/>
      </c>
      <c r="AM19" s="52" t="str">
        <f t="shared" si="11"/>
        <v/>
      </c>
    </row>
    <row r="20" spans="1:53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25"/>
      <c r="AA20" s="51">
        <f t="shared" si="0"/>
        <v>0</v>
      </c>
      <c r="AB20" s="51">
        <f t="shared" si="1"/>
        <v>0</v>
      </c>
      <c r="AC20" s="51">
        <f t="shared" si="2"/>
        <v>0</v>
      </c>
      <c r="AD20" s="51">
        <f t="shared" si="3"/>
        <v>0</v>
      </c>
      <c r="AE20" s="51">
        <f t="shared" si="4"/>
        <v>0</v>
      </c>
      <c r="AF20" s="51">
        <f t="shared" si="5"/>
        <v>0</v>
      </c>
      <c r="AG20" s="7"/>
      <c r="AH20" s="52" t="str">
        <f t="shared" si="6"/>
        <v/>
      </c>
      <c r="AI20" s="52" t="str">
        <f t="shared" si="7"/>
        <v/>
      </c>
      <c r="AJ20" s="52" t="str">
        <f t="shared" si="8"/>
        <v/>
      </c>
      <c r="AK20" s="52" t="str">
        <f t="shared" si="9"/>
        <v/>
      </c>
      <c r="AL20" s="52" t="str">
        <f t="shared" si="10"/>
        <v/>
      </c>
      <c r="AM20" s="52" t="str">
        <f t="shared" si="11"/>
        <v/>
      </c>
    </row>
    <row r="21" spans="1:53" x14ac:dyDescent="0.3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5"/>
      <c r="AA21" s="51">
        <f t="shared" si="0"/>
        <v>0</v>
      </c>
      <c r="AB21" s="51">
        <f t="shared" si="1"/>
        <v>0</v>
      </c>
      <c r="AC21" s="51">
        <f t="shared" si="2"/>
        <v>0</v>
      </c>
      <c r="AD21" s="51">
        <f t="shared" si="3"/>
        <v>0</v>
      </c>
      <c r="AE21" s="51">
        <f t="shared" si="4"/>
        <v>0</v>
      </c>
      <c r="AF21" s="51">
        <f t="shared" si="5"/>
        <v>0</v>
      </c>
      <c r="AG21" s="7"/>
      <c r="AH21" s="52" t="str">
        <f t="shared" si="6"/>
        <v/>
      </c>
      <c r="AI21" s="52" t="str">
        <f t="shared" si="7"/>
        <v/>
      </c>
      <c r="AJ21" s="52" t="str">
        <f t="shared" si="8"/>
        <v/>
      </c>
      <c r="AK21" s="52" t="str">
        <f t="shared" si="9"/>
        <v/>
      </c>
      <c r="AL21" s="52" t="str">
        <f t="shared" si="10"/>
        <v/>
      </c>
      <c r="AM21" s="52" t="str">
        <f t="shared" si="11"/>
        <v/>
      </c>
    </row>
    <row r="22" spans="1:53" x14ac:dyDescent="0.3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25"/>
      <c r="AA22" s="51">
        <f t="shared" si="0"/>
        <v>0</v>
      </c>
      <c r="AB22" s="51">
        <f t="shared" si="1"/>
        <v>0</v>
      </c>
      <c r="AC22" s="51">
        <f t="shared" si="2"/>
        <v>0</v>
      </c>
      <c r="AD22" s="51">
        <f t="shared" si="3"/>
        <v>0</v>
      </c>
      <c r="AE22" s="51">
        <f t="shared" si="4"/>
        <v>0</v>
      </c>
      <c r="AF22" s="51">
        <f t="shared" si="5"/>
        <v>0</v>
      </c>
      <c r="AG22" s="7"/>
      <c r="AH22" s="52" t="str">
        <f t="shared" si="6"/>
        <v/>
      </c>
      <c r="AI22" s="52" t="str">
        <f t="shared" si="7"/>
        <v/>
      </c>
      <c r="AJ22" s="52" t="str">
        <f t="shared" si="8"/>
        <v/>
      </c>
      <c r="AK22" s="52" t="str">
        <f t="shared" si="9"/>
        <v/>
      </c>
      <c r="AL22" s="52" t="str">
        <f t="shared" si="10"/>
        <v/>
      </c>
      <c r="AM22" s="52" t="str">
        <f t="shared" si="11"/>
        <v/>
      </c>
    </row>
    <row r="23" spans="1:53" x14ac:dyDescent="0.3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5"/>
      <c r="AA23" s="51">
        <f t="shared" si="0"/>
        <v>0</v>
      </c>
      <c r="AB23" s="51">
        <f t="shared" si="1"/>
        <v>0</v>
      </c>
      <c r="AC23" s="51">
        <f t="shared" si="2"/>
        <v>0</v>
      </c>
      <c r="AD23" s="51">
        <f t="shared" si="3"/>
        <v>0</v>
      </c>
      <c r="AE23" s="51">
        <f t="shared" si="4"/>
        <v>0</v>
      </c>
      <c r="AF23" s="51">
        <f t="shared" si="5"/>
        <v>0</v>
      </c>
      <c r="AG23" s="7"/>
      <c r="AH23" s="52" t="str">
        <f t="shared" si="6"/>
        <v/>
      </c>
      <c r="AI23" s="52" t="str">
        <f t="shared" si="7"/>
        <v/>
      </c>
      <c r="AJ23" s="52" t="str">
        <f t="shared" si="8"/>
        <v/>
      </c>
      <c r="AK23" s="52" t="str">
        <f t="shared" si="9"/>
        <v/>
      </c>
      <c r="AL23" s="52" t="str">
        <f t="shared" si="10"/>
        <v/>
      </c>
      <c r="AM23" s="52" t="str">
        <f t="shared" si="11"/>
        <v/>
      </c>
    </row>
    <row r="24" spans="1:53" x14ac:dyDescent="0.3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25"/>
      <c r="AA24" s="51">
        <f t="shared" si="0"/>
        <v>0</v>
      </c>
      <c r="AB24" s="51">
        <f t="shared" si="1"/>
        <v>0</v>
      </c>
      <c r="AC24" s="51">
        <f t="shared" si="2"/>
        <v>0</v>
      </c>
      <c r="AD24" s="51">
        <f t="shared" si="3"/>
        <v>0</v>
      </c>
      <c r="AE24" s="51">
        <f t="shared" si="4"/>
        <v>0</v>
      </c>
      <c r="AF24" s="51">
        <f t="shared" si="5"/>
        <v>0</v>
      </c>
      <c r="AG24" s="7"/>
      <c r="AH24" s="52" t="str">
        <f t="shared" si="6"/>
        <v/>
      </c>
      <c r="AI24" s="52" t="str">
        <f t="shared" si="7"/>
        <v/>
      </c>
      <c r="AJ24" s="52" t="str">
        <f t="shared" si="8"/>
        <v/>
      </c>
      <c r="AK24" s="52" t="str">
        <f t="shared" si="9"/>
        <v/>
      </c>
      <c r="AL24" s="52" t="str">
        <f t="shared" si="10"/>
        <v/>
      </c>
      <c r="AM24" s="52" t="str">
        <f t="shared" si="11"/>
        <v/>
      </c>
    </row>
    <row r="25" spans="1:53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5"/>
      <c r="AA25" s="51">
        <f t="shared" si="0"/>
        <v>0</v>
      </c>
      <c r="AB25" s="51">
        <f t="shared" si="1"/>
        <v>0</v>
      </c>
      <c r="AC25" s="51">
        <f t="shared" si="2"/>
        <v>0</v>
      </c>
      <c r="AD25" s="51">
        <f t="shared" si="3"/>
        <v>0</v>
      </c>
      <c r="AE25" s="51">
        <f t="shared" si="4"/>
        <v>0</v>
      </c>
      <c r="AF25" s="51">
        <f t="shared" si="5"/>
        <v>0</v>
      </c>
      <c r="AG25" s="7"/>
      <c r="AH25" s="52" t="str">
        <f t="shared" si="6"/>
        <v/>
      </c>
      <c r="AI25" s="52" t="str">
        <f t="shared" si="7"/>
        <v/>
      </c>
      <c r="AJ25" s="52" t="str">
        <f t="shared" si="8"/>
        <v/>
      </c>
      <c r="AK25" s="52" t="str">
        <f t="shared" si="9"/>
        <v/>
      </c>
      <c r="AL25" s="52" t="str">
        <f t="shared" si="10"/>
        <v/>
      </c>
      <c r="AM25" s="52" t="str">
        <f t="shared" si="11"/>
        <v/>
      </c>
    </row>
    <row r="26" spans="1:53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25"/>
      <c r="AA26" s="51">
        <f t="shared" si="0"/>
        <v>0</v>
      </c>
      <c r="AB26" s="51">
        <f t="shared" si="1"/>
        <v>0</v>
      </c>
      <c r="AC26" s="51">
        <f t="shared" si="2"/>
        <v>0</v>
      </c>
      <c r="AD26" s="51">
        <f t="shared" si="3"/>
        <v>0</v>
      </c>
      <c r="AE26" s="51">
        <f t="shared" si="4"/>
        <v>0</v>
      </c>
      <c r="AF26" s="51">
        <f t="shared" si="5"/>
        <v>0</v>
      </c>
      <c r="AG26" s="7"/>
      <c r="AH26" s="52" t="str">
        <f t="shared" si="6"/>
        <v/>
      </c>
      <c r="AI26" s="52" t="str">
        <f t="shared" si="7"/>
        <v/>
      </c>
      <c r="AJ26" s="52" t="str">
        <f t="shared" si="8"/>
        <v/>
      </c>
      <c r="AK26" s="52" t="str">
        <f t="shared" si="9"/>
        <v/>
      </c>
      <c r="AL26" s="52" t="str">
        <f t="shared" si="10"/>
        <v/>
      </c>
      <c r="AM26" s="52" t="str">
        <f t="shared" si="11"/>
        <v/>
      </c>
    </row>
    <row r="27" spans="1:53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5"/>
      <c r="AA27" s="51">
        <f t="shared" si="0"/>
        <v>0</v>
      </c>
      <c r="AB27" s="51">
        <f t="shared" si="1"/>
        <v>0</v>
      </c>
      <c r="AC27" s="51">
        <f t="shared" si="2"/>
        <v>0</v>
      </c>
      <c r="AD27" s="51">
        <f t="shared" si="3"/>
        <v>0</v>
      </c>
      <c r="AE27" s="51">
        <f t="shared" si="4"/>
        <v>0</v>
      </c>
      <c r="AF27" s="51">
        <f t="shared" si="5"/>
        <v>0</v>
      </c>
      <c r="AG27" s="7"/>
      <c r="AH27" s="52" t="str">
        <f t="shared" si="6"/>
        <v/>
      </c>
      <c r="AI27" s="52" t="str">
        <f t="shared" si="7"/>
        <v/>
      </c>
      <c r="AJ27" s="52" t="str">
        <f t="shared" si="8"/>
        <v/>
      </c>
      <c r="AK27" s="52" t="str">
        <f t="shared" si="9"/>
        <v/>
      </c>
      <c r="AL27" s="52" t="str">
        <f t="shared" si="10"/>
        <v/>
      </c>
      <c r="AM27" s="52" t="str">
        <f t="shared" si="11"/>
        <v/>
      </c>
    </row>
    <row r="28" spans="1:53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25"/>
      <c r="AA28" s="51">
        <f t="shared" si="0"/>
        <v>0</v>
      </c>
      <c r="AB28" s="51">
        <f t="shared" si="1"/>
        <v>0</v>
      </c>
      <c r="AC28" s="51">
        <f t="shared" si="2"/>
        <v>0</v>
      </c>
      <c r="AD28" s="51">
        <f t="shared" si="3"/>
        <v>0</v>
      </c>
      <c r="AE28" s="51">
        <f t="shared" si="4"/>
        <v>0</v>
      </c>
      <c r="AF28" s="51">
        <f t="shared" si="5"/>
        <v>0</v>
      </c>
      <c r="AG28" s="7"/>
      <c r="AH28" s="52" t="str">
        <f t="shared" si="6"/>
        <v/>
      </c>
      <c r="AI28" s="52" t="str">
        <f t="shared" si="7"/>
        <v/>
      </c>
      <c r="AJ28" s="52" t="str">
        <f t="shared" si="8"/>
        <v/>
      </c>
      <c r="AK28" s="52" t="str">
        <f t="shared" si="9"/>
        <v/>
      </c>
      <c r="AL28" s="52" t="str">
        <f t="shared" si="10"/>
        <v/>
      </c>
      <c r="AM28" s="52" t="str">
        <f t="shared" si="11"/>
        <v/>
      </c>
    </row>
    <row r="29" spans="1:53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5"/>
      <c r="AA29" s="51">
        <f t="shared" si="0"/>
        <v>0</v>
      </c>
      <c r="AB29" s="51">
        <f t="shared" si="1"/>
        <v>0</v>
      </c>
      <c r="AC29" s="51">
        <f t="shared" si="2"/>
        <v>0</v>
      </c>
      <c r="AD29" s="51">
        <f t="shared" si="3"/>
        <v>0</v>
      </c>
      <c r="AE29" s="51">
        <f t="shared" si="4"/>
        <v>0</v>
      </c>
      <c r="AF29" s="51">
        <f t="shared" si="5"/>
        <v>0</v>
      </c>
      <c r="AG29" s="7"/>
      <c r="AH29" s="52" t="str">
        <f t="shared" si="6"/>
        <v/>
      </c>
      <c r="AI29" s="52" t="str">
        <f t="shared" si="7"/>
        <v/>
      </c>
      <c r="AJ29" s="52" t="str">
        <f t="shared" si="8"/>
        <v/>
      </c>
      <c r="AK29" s="52" t="str">
        <f t="shared" si="9"/>
        <v/>
      </c>
      <c r="AL29" s="52" t="str">
        <f t="shared" si="10"/>
        <v/>
      </c>
      <c r="AM29" s="52" t="str">
        <f t="shared" si="11"/>
        <v/>
      </c>
    </row>
    <row r="30" spans="1:53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25"/>
      <c r="AA30" s="51">
        <f t="shared" si="0"/>
        <v>0</v>
      </c>
      <c r="AB30" s="51">
        <f t="shared" si="1"/>
        <v>0</v>
      </c>
      <c r="AC30" s="51">
        <f t="shared" si="2"/>
        <v>0</v>
      </c>
      <c r="AD30" s="51">
        <f t="shared" si="3"/>
        <v>0</v>
      </c>
      <c r="AE30" s="51">
        <f t="shared" si="4"/>
        <v>0</v>
      </c>
      <c r="AF30" s="51">
        <f t="shared" si="5"/>
        <v>0</v>
      </c>
      <c r="AG30" s="7"/>
      <c r="AH30" s="52" t="str">
        <f t="shared" si="6"/>
        <v/>
      </c>
      <c r="AI30" s="52" t="str">
        <f t="shared" si="7"/>
        <v/>
      </c>
      <c r="AJ30" s="52" t="str">
        <f t="shared" si="8"/>
        <v/>
      </c>
      <c r="AK30" s="52" t="str">
        <f t="shared" si="9"/>
        <v/>
      </c>
      <c r="AL30" s="52" t="str">
        <f t="shared" si="10"/>
        <v/>
      </c>
      <c r="AM30" s="52" t="str">
        <f t="shared" si="11"/>
        <v/>
      </c>
    </row>
    <row r="31" spans="1:53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5"/>
      <c r="AA31" s="51">
        <f t="shared" si="0"/>
        <v>0</v>
      </c>
      <c r="AB31" s="51">
        <f t="shared" si="1"/>
        <v>0</v>
      </c>
      <c r="AC31" s="51">
        <f t="shared" si="2"/>
        <v>0</v>
      </c>
      <c r="AD31" s="51">
        <f t="shared" si="3"/>
        <v>0</v>
      </c>
      <c r="AE31" s="51">
        <f t="shared" si="4"/>
        <v>0</v>
      </c>
      <c r="AF31" s="51">
        <f t="shared" si="5"/>
        <v>0</v>
      </c>
      <c r="AG31" s="7"/>
      <c r="AH31" s="52" t="str">
        <f t="shared" si="6"/>
        <v/>
      </c>
      <c r="AI31" s="52" t="str">
        <f t="shared" si="7"/>
        <v/>
      </c>
      <c r="AJ31" s="52" t="str">
        <f t="shared" si="8"/>
        <v/>
      </c>
      <c r="AK31" s="52" t="str">
        <f t="shared" si="9"/>
        <v/>
      </c>
      <c r="AL31" s="52" t="str">
        <f t="shared" si="10"/>
        <v/>
      </c>
      <c r="AM31" s="52" t="str">
        <f t="shared" si="11"/>
        <v/>
      </c>
    </row>
    <row r="32" spans="1:53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5"/>
      <c r="AA32" s="51">
        <f t="shared" si="0"/>
        <v>0</v>
      </c>
      <c r="AB32" s="51">
        <f t="shared" si="1"/>
        <v>0</v>
      </c>
      <c r="AC32" s="51">
        <f t="shared" si="2"/>
        <v>0</v>
      </c>
      <c r="AD32" s="51">
        <f t="shared" si="3"/>
        <v>0</v>
      </c>
      <c r="AE32" s="51">
        <f t="shared" si="4"/>
        <v>0</v>
      </c>
      <c r="AF32" s="51">
        <f t="shared" si="5"/>
        <v>0</v>
      </c>
      <c r="AG32" s="7"/>
      <c r="AH32" s="52" t="str">
        <f t="shared" si="6"/>
        <v/>
      </c>
      <c r="AI32" s="52" t="str">
        <f t="shared" si="7"/>
        <v/>
      </c>
      <c r="AJ32" s="52" t="str">
        <f t="shared" si="8"/>
        <v/>
      </c>
      <c r="AK32" s="52" t="str">
        <f t="shared" si="9"/>
        <v/>
      </c>
      <c r="AL32" s="52" t="str">
        <f t="shared" si="10"/>
        <v/>
      </c>
      <c r="AM32" s="52" t="str">
        <f t="shared" si="11"/>
        <v/>
      </c>
    </row>
    <row r="33" spans="1:39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25"/>
      <c r="AA33" s="51">
        <f t="shared" si="0"/>
        <v>0</v>
      </c>
      <c r="AB33" s="51">
        <f t="shared" si="1"/>
        <v>0</v>
      </c>
      <c r="AC33" s="51">
        <f t="shared" si="2"/>
        <v>0</v>
      </c>
      <c r="AD33" s="51">
        <f t="shared" si="3"/>
        <v>0</v>
      </c>
      <c r="AE33" s="51">
        <f t="shared" si="4"/>
        <v>0</v>
      </c>
      <c r="AF33" s="51">
        <f t="shared" si="5"/>
        <v>0</v>
      </c>
      <c r="AG33" s="7"/>
      <c r="AH33" s="52" t="str">
        <f t="shared" si="6"/>
        <v/>
      </c>
      <c r="AI33" s="52" t="str">
        <f t="shared" si="7"/>
        <v/>
      </c>
      <c r="AJ33" s="52" t="str">
        <f t="shared" si="8"/>
        <v/>
      </c>
      <c r="AK33" s="52" t="str">
        <f t="shared" si="9"/>
        <v/>
      </c>
      <c r="AL33" s="52" t="str">
        <f t="shared" si="10"/>
        <v/>
      </c>
      <c r="AM33" s="52" t="str">
        <f t="shared" si="11"/>
        <v/>
      </c>
    </row>
    <row r="34" spans="1:39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25"/>
      <c r="AA34" s="51">
        <f t="shared" si="0"/>
        <v>0</v>
      </c>
      <c r="AB34" s="51">
        <f t="shared" si="1"/>
        <v>0</v>
      </c>
      <c r="AC34" s="51">
        <f t="shared" si="2"/>
        <v>0</v>
      </c>
      <c r="AD34" s="51">
        <f t="shared" si="3"/>
        <v>0</v>
      </c>
      <c r="AE34" s="51">
        <f t="shared" si="4"/>
        <v>0</v>
      </c>
      <c r="AF34" s="51">
        <f t="shared" si="5"/>
        <v>0</v>
      </c>
      <c r="AG34" s="7"/>
      <c r="AH34" s="52" t="str">
        <f t="shared" si="6"/>
        <v/>
      </c>
      <c r="AI34" s="52" t="str">
        <f t="shared" si="7"/>
        <v/>
      </c>
      <c r="AJ34" s="52" t="str">
        <f t="shared" si="8"/>
        <v/>
      </c>
      <c r="AK34" s="52" t="str">
        <f t="shared" si="9"/>
        <v/>
      </c>
      <c r="AL34" s="52" t="str">
        <f t="shared" si="10"/>
        <v/>
      </c>
      <c r="AM34" s="52" t="str">
        <f t="shared" si="11"/>
        <v/>
      </c>
    </row>
    <row r="35" spans="1:39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25"/>
      <c r="AA35" s="51">
        <f t="shared" si="0"/>
        <v>0</v>
      </c>
      <c r="AB35" s="51">
        <f t="shared" si="1"/>
        <v>0</v>
      </c>
      <c r="AC35" s="51">
        <f t="shared" si="2"/>
        <v>0</v>
      </c>
      <c r="AD35" s="51">
        <f t="shared" si="3"/>
        <v>0</v>
      </c>
      <c r="AE35" s="51">
        <f t="shared" si="4"/>
        <v>0</v>
      </c>
      <c r="AF35" s="51">
        <f t="shared" si="5"/>
        <v>0</v>
      </c>
      <c r="AG35" s="7"/>
      <c r="AH35" s="52" t="str">
        <f t="shared" si="6"/>
        <v/>
      </c>
      <c r="AI35" s="52" t="str">
        <f t="shared" si="7"/>
        <v/>
      </c>
      <c r="AJ35" s="52" t="str">
        <f t="shared" si="8"/>
        <v/>
      </c>
      <c r="AK35" s="52" t="str">
        <f t="shared" si="9"/>
        <v/>
      </c>
      <c r="AL35" s="52" t="str">
        <f t="shared" si="10"/>
        <v/>
      </c>
      <c r="AM35" s="52" t="str">
        <f t="shared" si="11"/>
        <v/>
      </c>
    </row>
    <row r="36" spans="1:39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25"/>
      <c r="AA36" s="51">
        <f t="shared" si="0"/>
        <v>0</v>
      </c>
      <c r="AB36" s="51">
        <f t="shared" si="1"/>
        <v>0</v>
      </c>
      <c r="AC36" s="51">
        <f t="shared" si="2"/>
        <v>0</v>
      </c>
      <c r="AD36" s="51">
        <f t="shared" si="3"/>
        <v>0</v>
      </c>
      <c r="AE36" s="51">
        <f t="shared" si="4"/>
        <v>0</v>
      </c>
      <c r="AF36" s="51">
        <f t="shared" si="5"/>
        <v>0</v>
      </c>
      <c r="AG36" s="7"/>
      <c r="AH36" s="52" t="str">
        <f t="shared" si="6"/>
        <v/>
      </c>
      <c r="AI36" s="52" t="str">
        <f t="shared" si="7"/>
        <v/>
      </c>
      <c r="AJ36" s="52" t="str">
        <f t="shared" si="8"/>
        <v/>
      </c>
      <c r="AK36" s="52" t="str">
        <f t="shared" si="9"/>
        <v/>
      </c>
      <c r="AL36" s="52" t="str">
        <f t="shared" si="10"/>
        <v/>
      </c>
      <c r="AM36" s="52" t="str">
        <f t="shared" si="11"/>
        <v/>
      </c>
    </row>
    <row r="37" spans="1:39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25"/>
      <c r="AA37" s="51">
        <f t="shared" si="0"/>
        <v>0</v>
      </c>
      <c r="AB37" s="51">
        <f t="shared" si="1"/>
        <v>0</v>
      </c>
      <c r="AC37" s="51">
        <f t="shared" si="2"/>
        <v>0</v>
      </c>
      <c r="AD37" s="51">
        <f t="shared" si="3"/>
        <v>0</v>
      </c>
      <c r="AE37" s="51">
        <f t="shared" si="4"/>
        <v>0</v>
      </c>
      <c r="AF37" s="51">
        <f t="shared" si="5"/>
        <v>0</v>
      </c>
      <c r="AG37" s="7"/>
      <c r="AH37" s="52" t="str">
        <f t="shared" si="6"/>
        <v/>
      </c>
      <c r="AI37" s="52" t="str">
        <f t="shared" si="7"/>
        <v/>
      </c>
      <c r="AJ37" s="52" t="str">
        <f t="shared" si="8"/>
        <v/>
      </c>
      <c r="AK37" s="52" t="str">
        <f t="shared" si="9"/>
        <v/>
      </c>
      <c r="AL37" s="52" t="str">
        <f t="shared" si="10"/>
        <v/>
      </c>
      <c r="AM37" s="52" t="str">
        <f t="shared" si="11"/>
        <v/>
      </c>
    </row>
    <row r="38" spans="1:39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25"/>
      <c r="AA38" s="51">
        <f t="shared" si="0"/>
        <v>0</v>
      </c>
      <c r="AB38" s="51">
        <f t="shared" si="1"/>
        <v>0</v>
      </c>
      <c r="AC38" s="51">
        <f t="shared" si="2"/>
        <v>0</v>
      </c>
      <c r="AD38" s="51">
        <f t="shared" si="3"/>
        <v>0</v>
      </c>
      <c r="AE38" s="51">
        <f t="shared" si="4"/>
        <v>0</v>
      </c>
      <c r="AF38" s="51">
        <f t="shared" si="5"/>
        <v>0</v>
      </c>
      <c r="AG38" s="7"/>
      <c r="AH38" s="52" t="str">
        <f t="shared" si="6"/>
        <v/>
      </c>
      <c r="AI38" s="52" t="str">
        <f t="shared" si="7"/>
        <v/>
      </c>
      <c r="AJ38" s="52" t="str">
        <f t="shared" si="8"/>
        <v/>
      </c>
      <c r="AK38" s="52" t="str">
        <f t="shared" si="9"/>
        <v/>
      </c>
      <c r="AL38" s="52" t="str">
        <f t="shared" si="10"/>
        <v/>
      </c>
      <c r="AM38" s="52" t="str">
        <f t="shared" si="11"/>
        <v/>
      </c>
    </row>
    <row r="39" spans="1:39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25"/>
      <c r="AA39" s="51">
        <f t="shared" si="0"/>
        <v>0</v>
      </c>
      <c r="AB39" s="51">
        <f t="shared" si="1"/>
        <v>0</v>
      </c>
      <c r="AC39" s="51">
        <f t="shared" si="2"/>
        <v>0</v>
      </c>
      <c r="AD39" s="51">
        <f t="shared" si="3"/>
        <v>0</v>
      </c>
      <c r="AE39" s="51">
        <f t="shared" si="4"/>
        <v>0</v>
      </c>
      <c r="AF39" s="51">
        <f t="shared" si="5"/>
        <v>0</v>
      </c>
      <c r="AG39" s="7"/>
      <c r="AH39" s="52" t="str">
        <f t="shared" si="6"/>
        <v/>
      </c>
      <c r="AI39" s="52" t="str">
        <f t="shared" si="7"/>
        <v/>
      </c>
      <c r="AJ39" s="52" t="str">
        <f t="shared" si="8"/>
        <v/>
      </c>
      <c r="AK39" s="52" t="str">
        <f t="shared" si="9"/>
        <v/>
      </c>
      <c r="AL39" s="52" t="str">
        <f t="shared" si="10"/>
        <v/>
      </c>
      <c r="AM39" s="52" t="str">
        <f t="shared" si="11"/>
        <v/>
      </c>
    </row>
    <row r="40" spans="1:39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25"/>
      <c r="AA40" s="51">
        <f t="shared" si="0"/>
        <v>0</v>
      </c>
      <c r="AB40" s="51">
        <f t="shared" si="1"/>
        <v>0</v>
      </c>
      <c r="AC40" s="51">
        <f t="shared" si="2"/>
        <v>0</v>
      </c>
      <c r="AD40" s="51">
        <f t="shared" si="3"/>
        <v>0</v>
      </c>
      <c r="AE40" s="51">
        <f t="shared" si="4"/>
        <v>0</v>
      </c>
      <c r="AF40" s="51">
        <f t="shared" si="5"/>
        <v>0</v>
      </c>
      <c r="AG40" s="7"/>
      <c r="AH40" s="52" t="str">
        <f t="shared" si="6"/>
        <v/>
      </c>
      <c r="AI40" s="52" t="str">
        <f t="shared" si="7"/>
        <v/>
      </c>
      <c r="AJ40" s="52" t="str">
        <f t="shared" si="8"/>
        <v/>
      </c>
      <c r="AK40" s="52" t="str">
        <f t="shared" si="9"/>
        <v/>
      </c>
      <c r="AL40" s="52" t="str">
        <f t="shared" si="10"/>
        <v/>
      </c>
      <c r="AM40" s="52" t="str">
        <f t="shared" si="11"/>
        <v/>
      </c>
    </row>
    <row r="41" spans="1:39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25"/>
      <c r="AA41" s="51">
        <f t="shared" si="0"/>
        <v>0</v>
      </c>
      <c r="AB41" s="51">
        <f t="shared" si="1"/>
        <v>0</v>
      </c>
      <c r="AC41" s="51">
        <f t="shared" si="2"/>
        <v>0</v>
      </c>
      <c r="AD41" s="51">
        <f t="shared" si="3"/>
        <v>0</v>
      </c>
      <c r="AE41" s="51">
        <f t="shared" si="4"/>
        <v>0</v>
      </c>
      <c r="AF41" s="51">
        <f t="shared" si="5"/>
        <v>0</v>
      </c>
      <c r="AG41" s="7"/>
      <c r="AH41" s="52" t="str">
        <f t="shared" si="6"/>
        <v/>
      </c>
      <c r="AI41" s="52" t="str">
        <f t="shared" si="7"/>
        <v/>
      </c>
      <c r="AJ41" s="52" t="str">
        <f t="shared" si="8"/>
        <v/>
      </c>
      <c r="AK41" s="52" t="str">
        <f t="shared" si="9"/>
        <v/>
      </c>
      <c r="AL41" s="52" t="str">
        <f t="shared" si="10"/>
        <v/>
      </c>
      <c r="AM41" s="52" t="str">
        <f t="shared" si="11"/>
        <v/>
      </c>
    </row>
    <row r="42" spans="1:39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25"/>
      <c r="AA42" s="51">
        <f t="shared" si="0"/>
        <v>0</v>
      </c>
      <c r="AB42" s="51">
        <f t="shared" si="1"/>
        <v>0</v>
      </c>
      <c r="AC42" s="51">
        <f t="shared" si="2"/>
        <v>0</v>
      </c>
      <c r="AD42" s="51">
        <f t="shared" si="3"/>
        <v>0</v>
      </c>
      <c r="AE42" s="51">
        <f t="shared" si="4"/>
        <v>0</v>
      </c>
      <c r="AF42" s="51">
        <f t="shared" si="5"/>
        <v>0</v>
      </c>
      <c r="AG42" s="7"/>
      <c r="AH42" s="52" t="str">
        <f t="shared" si="6"/>
        <v/>
      </c>
      <c r="AI42" s="52" t="str">
        <f t="shared" si="7"/>
        <v/>
      </c>
      <c r="AJ42" s="52" t="str">
        <f t="shared" si="8"/>
        <v/>
      </c>
      <c r="AK42" s="52" t="str">
        <f t="shared" si="9"/>
        <v/>
      </c>
      <c r="AL42" s="52" t="str">
        <f t="shared" si="10"/>
        <v/>
      </c>
      <c r="AM42" s="52" t="str">
        <f t="shared" si="11"/>
        <v/>
      </c>
    </row>
    <row r="43" spans="1:39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25"/>
      <c r="AA43" s="51">
        <f t="shared" si="0"/>
        <v>0</v>
      </c>
      <c r="AB43" s="51">
        <f t="shared" si="1"/>
        <v>0</v>
      </c>
      <c r="AC43" s="51">
        <f t="shared" si="2"/>
        <v>0</v>
      </c>
      <c r="AD43" s="51">
        <f t="shared" si="3"/>
        <v>0</v>
      </c>
      <c r="AE43" s="51">
        <f t="shared" si="4"/>
        <v>0</v>
      </c>
      <c r="AF43" s="51">
        <f t="shared" si="5"/>
        <v>0</v>
      </c>
      <c r="AG43" s="7"/>
      <c r="AH43" s="52" t="str">
        <f t="shared" si="6"/>
        <v/>
      </c>
      <c r="AI43" s="52" t="str">
        <f t="shared" si="7"/>
        <v/>
      </c>
      <c r="AJ43" s="52" t="str">
        <f t="shared" si="8"/>
        <v/>
      </c>
      <c r="AK43" s="52" t="str">
        <f t="shared" si="9"/>
        <v/>
      </c>
      <c r="AL43" s="52" t="str">
        <f t="shared" si="10"/>
        <v/>
      </c>
      <c r="AM43" s="52" t="str">
        <f t="shared" si="11"/>
        <v/>
      </c>
    </row>
    <row r="44" spans="1:39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25"/>
      <c r="AA44" s="51">
        <f t="shared" si="0"/>
        <v>0</v>
      </c>
      <c r="AB44" s="51">
        <f t="shared" si="1"/>
        <v>0</v>
      </c>
      <c r="AC44" s="51">
        <f t="shared" si="2"/>
        <v>0</v>
      </c>
      <c r="AD44" s="51">
        <f t="shared" si="3"/>
        <v>0</v>
      </c>
      <c r="AE44" s="51">
        <f t="shared" si="4"/>
        <v>0</v>
      </c>
      <c r="AF44" s="51">
        <f t="shared" si="5"/>
        <v>0</v>
      </c>
      <c r="AG44" s="7"/>
      <c r="AH44" s="52" t="str">
        <f t="shared" si="6"/>
        <v/>
      </c>
      <c r="AI44" s="52" t="str">
        <f t="shared" si="7"/>
        <v/>
      </c>
      <c r="AJ44" s="52" t="str">
        <f t="shared" si="8"/>
        <v/>
      </c>
      <c r="AK44" s="52" t="str">
        <f t="shared" si="9"/>
        <v/>
      </c>
      <c r="AL44" s="52" t="str">
        <f t="shared" si="10"/>
        <v/>
      </c>
      <c r="AM44" s="52" t="str">
        <f t="shared" si="11"/>
        <v/>
      </c>
    </row>
    <row r="45" spans="1:39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25"/>
      <c r="AA45" s="51">
        <f t="shared" si="0"/>
        <v>0</v>
      </c>
      <c r="AB45" s="51">
        <f t="shared" si="1"/>
        <v>0</v>
      </c>
      <c r="AC45" s="51">
        <f t="shared" si="2"/>
        <v>0</v>
      </c>
      <c r="AD45" s="51">
        <f t="shared" si="3"/>
        <v>0</v>
      </c>
      <c r="AE45" s="51">
        <f t="shared" si="4"/>
        <v>0</v>
      </c>
      <c r="AF45" s="51">
        <f t="shared" si="5"/>
        <v>0</v>
      </c>
      <c r="AG45" s="7"/>
      <c r="AH45" s="52" t="str">
        <f t="shared" si="6"/>
        <v/>
      </c>
      <c r="AI45" s="52" t="str">
        <f t="shared" si="7"/>
        <v/>
      </c>
      <c r="AJ45" s="52" t="str">
        <f t="shared" si="8"/>
        <v/>
      </c>
      <c r="AK45" s="52" t="str">
        <f t="shared" si="9"/>
        <v/>
      </c>
      <c r="AL45" s="52" t="str">
        <f t="shared" si="10"/>
        <v/>
      </c>
      <c r="AM45" s="52" t="str">
        <f t="shared" si="11"/>
        <v/>
      </c>
    </row>
    <row r="46" spans="1:39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25"/>
      <c r="AA46" s="51">
        <f t="shared" si="0"/>
        <v>0</v>
      </c>
      <c r="AB46" s="51">
        <f t="shared" si="1"/>
        <v>0</v>
      </c>
      <c r="AC46" s="51">
        <f t="shared" si="2"/>
        <v>0</v>
      </c>
      <c r="AD46" s="51">
        <f t="shared" si="3"/>
        <v>0</v>
      </c>
      <c r="AE46" s="51">
        <f t="shared" si="4"/>
        <v>0</v>
      </c>
      <c r="AF46" s="51">
        <f t="shared" si="5"/>
        <v>0</v>
      </c>
      <c r="AG46" s="7"/>
      <c r="AH46" s="52" t="str">
        <f t="shared" si="6"/>
        <v/>
      </c>
      <c r="AI46" s="52" t="str">
        <f t="shared" si="7"/>
        <v/>
      </c>
      <c r="AJ46" s="52" t="str">
        <f t="shared" si="8"/>
        <v/>
      </c>
      <c r="AK46" s="52" t="str">
        <f t="shared" si="9"/>
        <v/>
      </c>
      <c r="AL46" s="52" t="str">
        <f t="shared" si="10"/>
        <v/>
      </c>
      <c r="AM46" s="52" t="str">
        <f t="shared" si="11"/>
        <v/>
      </c>
    </row>
    <row r="47" spans="1:39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25"/>
      <c r="AA47" s="51">
        <f t="shared" si="0"/>
        <v>0</v>
      </c>
      <c r="AB47" s="51">
        <f t="shared" si="1"/>
        <v>0</v>
      </c>
      <c r="AC47" s="51">
        <f t="shared" si="2"/>
        <v>0</v>
      </c>
      <c r="AD47" s="51">
        <f t="shared" si="3"/>
        <v>0</v>
      </c>
      <c r="AE47" s="51">
        <f t="shared" si="4"/>
        <v>0</v>
      </c>
      <c r="AF47" s="51">
        <f t="shared" si="5"/>
        <v>0</v>
      </c>
      <c r="AG47" s="7"/>
      <c r="AH47" s="52" t="str">
        <f t="shared" si="6"/>
        <v/>
      </c>
      <c r="AI47" s="52" t="str">
        <f t="shared" si="7"/>
        <v/>
      </c>
      <c r="AJ47" s="52" t="str">
        <f t="shared" si="8"/>
        <v/>
      </c>
      <c r="AK47" s="52" t="str">
        <f t="shared" si="9"/>
        <v/>
      </c>
      <c r="AL47" s="52" t="str">
        <f t="shared" si="10"/>
        <v/>
      </c>
      <c r="AM47" s="52" t="str">
        <f t="shared" si="11"/>
        <v/>
      </c>
    </row>
    <row r="48" spans="1:39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25"/>
      <c r="AA48" s="51">
        <f t="shared" si="0"/>
        <v>0</v>
      </c>
      <c r="AB48" s="51">
        <f t="shared" si="1"/>
        <v>0</v>
      </c>
      <c r="AC48" s="51">
        <f t="shared" si="2"/>
        <v>0</v>
      </c>
      <c r="AD48" s="51">
        <f t="shared" si="3"/>
        <v>0</v>
      </c>
      <c r="AE48" s="51">
        <f t="shared" si="4"/>
        <v>0</v>
      </c>
      <c r="AF48" s="51">
        <f t="shared" si="5"/>
        <v>0</v>
      </c>
      <c r="AG48" s="7"/>
      <c r="AH48" s="52" t="str">
        <f t="shared" si="6"/>
        <v/>
      </c>
      <c r="AI48" s="52" t="str">
        <f t="shared" si="7"/>
        <v/>
      </c>
      <c r="AJ48" s="52" t="str">
        <f t="shared" si="8"/>
        <v/>
      </c>
      <c r="AK48" s="52" t="str">
        <f t="shared" si="9"/>
        <v/>
      </c>
      <c r="AL48" s="52" t="str">
        <f t="shared" si="10"/>
        <v/>
      </c>
      <c r="AM48" s="52" t="str">
        <f t="shared" si="11"/>
        <v/>
      </c>
    </row>
    <row r="49" spans="1:39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25"/>
      <c r="AA49" s="51">
        <f t="shared" si="0"/>
        <v>0</v>
      </c>
      <c r="AB49" s="51">
        <f t="shared" si="1"/>
        <v>0</v>
      </c>
      <c r="AC49" s="51">
        <f t="shared" si="2"/>
        <v>0</v>
      </c>
      <c r="AD49" s="51">
        <f t="shared" si="3"/>
        <v>0</v>
      </c>
      <c r="AE49" s="51">
        <f t="shared" si="4"/>
        <v>0</v>
      </c>
      <c r="AF49" s="51">
        <f t="shared" si="5"/>
        <v>0</v>
      </c>
      <c r="AG49" s="7"/>
      <c r="AH49" s="52" t="str">
        <f t="shared" si="6"/>
        <v/>
      </c>
      <c r="AI49" s="52" t="str">
        <f t="shared" si="7"/>
        <v/>
      </c>
      <c r="AJ49" s="52" t="str">
        <f t="shared" si="8"/>
        <v/>
      </c>
      <c r="AK49" s="52" t="str">
        <f t="shared" si="9"/>
        <v/>
      </c>
      <c r="AL49" s="52" t="str">
        <f t="shared" si="10"/>
        <v/>
      </c>
      <c r="AM49" s="52" t="str">
        <f t="shared" si="11"/>
        <v/>
      </c>
    </row>
    <row r="50" spans="1:39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25"/>
      <c r="AA50" s="51">
        <f t="shared" si="0"/>
        <v>0</v>
      </c>
      <c r="AB50" s="51">
        <f t="shared" si="1"/>
        <v>0</v>
      </c>
      <c r="AC50" s="51">
        <f t="shared" si="2"/>
        <v>0</v>
      </c>
      <c r="AD50" s="51">
        <f t="shared" si="3"/>
        <v>0</v>
      </c>
      <c r="AE50" s="51">
        <f t="shared" si="4"/>
        <v>0</v>
      </c>
      <c r="AF50" s="51">
        <f t="shared" si="5"/>
        <v>0</v>
      </c>
      <c r="AG50" s="7"/>
      <c r="AH50" s="52" t="str">
        <f t="shared" si="6"/>
        <v/>
      </c>
      <c r="AI50" s="52" t="str">
        <f t="shared" si="7"/>
        <v/>
      </c>
      <c r="AJ50" s="52" t="str">
        <f t="shared" si="8"/>
        <v/>
      </c>
      <c r="AK50" s="52" t="str">
        <f t="shared" si="9"/>
        <v/>
      </c>
      <c r="AL50" s="52" t="str">
        <f t="shared" si="10"/>
        <v/>
      </c>
      <c r="AM50" s="52" t="str">
        <f t="shared" si="11"/>
        <v/>
      </c>
    </row>
    <row r="51" spans="1:39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25"/>
      <c r="AA51" s="51">
        <f t="shared" si="0"/>
        <v>0</v>
      </c>
      <c r="AB51" s="51">
        <f t="shared" si="1"/>
        <v>0</v>
      </c>
      <c r="AC51" s="51">
        <f t="shared" si="2"/>
        <v>0</v>
      </c>
      <c r="AD51" s="51">
        <f t="shared" si="3"/>
        <v>0</v>
      </c>
      <c r="AE51" s="51">
        <f t="shared" si="4"/>
        <v>0</v>
      </c>
      <c r="AF51" s="51">
        <f t="shared" si="5"/>
        <v>0</v>
      </c>
      <c r="AG51" s="7"/>
      <c r="AH51" s="52" t="str">
        <f t="shared" si="6"/>
        <v/>
      </c>
      <c r="AI51" s="52" t="str">
        <f t="shared" si="7"/>
        <v/>
      </c>
      <c r="AJ51" s="52" t="str">
        <f t="shared" si="8"/>
        <v/>
      </c>
      <c r="AK51" s="52" t="str">
        <f t="shared" si="9"/>
        <v/>
      </c>
      <c r="AL51" s="52" t="str">
        <f t="shared" si="10"/>
        <v/>
      </c>
      <c r="AM51" s="52" t="str">
        <f t="shared" si="11"/>
        <v/>
      </c>
    </row>
    <row r="52" spans="1:39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25"/>
      <c r="AA52" s="51">
        <f t="shared" si="0"/>
        <v>0</v>
      </c>
      <c r="AB52" s="51">
        <f t="shared" si="1"/>
        <v>0</v>
      </c>
      <c r="AC52" s="51">
        <f t="shared" si="2"/>
        <v>0</v>
      </c>
      <c r="AD52" s="51">
        <f t="shared" si="3"/>
        <v>0</v>
      </c>
      <c r="AE52" s="51">
        <f t="shared" si="4"/>
        <v>0</v>
      </c>
      <c r="AF52" s="51">
        <f t="shared" si="5"/>
        <v>0</v>
      </c>
      <c r="AG52" s="7"/>
      <c r="AH52" s="52" t="str">
        <f t="shared" si="6"/>
        <v/>
      </c>
      <c r="AI52" s="52" t="str">
        <f t="shared" si="7"/>
        <v/>
      </c>
      <c r="AJ52" s="52" t="str">
        <f t="shared" si="8"/>
        <v/>
      </c>
      <c r="AK52" s="52" t="str">
        <f t="shared" si="9"/>
        <v/>
      </c>
      <c r="AL52" s="52" t="str">
        <f t="shared" si="10"/>
        <v/>
      </c>
      <c r="AM52" s="52" t="str">
        <f t="shared" si="11"/>
        <v/>
      </c>
    </row>
    <row r="53" spans="1:39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5"/>
      <c r="AA53" s="51">
        <f t="shared" si="0"/>
        <v>0</v>
      </c>
      <c r="AB53" s="51">
        <f t="shared" si="1"/>
        <v>0</v>
      </c>
      <c r="AC53" s="51">
        <f t="shared" si="2"/>
        <v>0</v>
      </c>
      <c r="AD53" s="51">
        <f t="shared" si="3"/>
        <v>0</v>
      </c>
      <c r="AE53" s="51">
        <f t="shared" si="4"/>
        <v>0</v>
      </c>
      <c r="AF53" s="51">
        <f t="shared" si="5"/>
        <v>0</v>
      </c>
      <c r="AG53" s="7"/>
      <c r="AH53" s="52" t="str">
        <f t="shared" si="6"/>
        <v/>
      </c>
      <c r="AI53" s="52" t="str">
        <f t="shared" si="7"/>
        <v/>
      </c>
      <c r="AJ53" s="52" t="str">
        <f t="shared" si="8"/>
        <v/>
      </c>
      <c r="AK53" s="52" t="str">
        <f t="shared" si="9"/>
        <v/>
      </c>
      <c r="AL53" s="52" t="str">
        <f t="shared" si="10"/>
        <v/>
      </c>
      <c r="AM53" s="52" t="str">
        <f t="shared" si="11"/>
        <v/>
      </c>
    </row>
    <row r="54" spans="1:39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25"/>
      <c r="AA54" s="51">
        <f t="shared" si="0"/>
        <v>0</v>
      </c>
      <c r="AB54" s="51">
        <f t="shared" si="1"/>
        <v>0</v>
      </c>
      <c r="AC54" s="51">
        <f t="shared" si="2"/>
        <v>0</v>
      </c>
      <c r="AD54" s="51">
        <f t="shared" si="3"/>
        <v>0</v>
      </c>
      <c r="AE54" s="51">
        <f t="shared" si="4"/>
        <v>0</v>
      </c>
      <c r="AF54" s="51">
        <f t="shared" si="5"/>
        <v>0</v>
      </c>
      <c r="AG54" s="7"/>
      <c r="AH54" s="52" t="str">
        <f t="shared" si="6"/>
        <v/>
      </c>
      <c r="AI54" s="52" t="str">
        <f t="shared" si="7"/>
        <v/>
      </c>
      <c r="AJ54" s="52" t="str">
        <f t="shared" si="8"/>
        <v/>
      </c>
      <c r="AK54" s="52" t="str">
        <f t="shared" si="9"/>
        <v/>
      </c>
      <c r="AL54" s="52" t="str">
        <f t="shared" si="10"/>
        <v/>
      </c>
      <c r="AM54" s="52" t="str">
        <f t="shared" si="11"/>
        <v/>
      </c>
    </row>
    <row r="55" spans="1:39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25"/>
      <c r="AA55" s="51">
        <f t="shared" si="0"/>
        <v>0</v>
      </c>
      <c r="AB55" s="51">
        <f t="shared" si="1"/>
        <v>0</v>
      </c>
      <c r="AC55" s="51">
        <f t="shared" si="2"/>
        <v>0</v>
      </c>
      <c r="AD55" s="51">
        <f t="shared" si="3"/>
        <v>0</v>
      </c>
      <c r="AE55" s="51">
        <f t="shared" si="4"/>
        <v>0</v>
      </c>
      <c r="AF55" s="51">
        <f t="shared" si="5"/>
        <v>0</v>
      </c>
      <c r="AG55" s="7"/>
      <c r="AH55" s="52" t="str">
        <f t="shared" si="6"/>
        <v/>
      </c>
      <c r="AI55" s="52" t="str">
        <f t="shared" si="7"/>
        <v/>
      </c>
      <c r="AJ55" s="52" t="str">
        <f t="shared" si="8"/>
        <v/>
      </c>
      <c r="AK55" s="52" t="str">
        <f t="shared" si="9"/>
        <v/>
      </c>
      <c r="AL55" s="52" t="str">
        <f t="shared" si="10"/>
        <v/>
      </c>
      <c r="AM55" s="52" t="str">
        <f t="shared" si="11"/>
        <v/>
      </c>
    </row>
    <row r="56" spans="1:39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25"/>
      <c r="AA56" s="51">
        <f t="shared" si="0"/>
        <v>0</v>
      </c>
      <c r="AB56" s="51">
        <f t="shared" si="1"/>
        <v>0</v>
      </c>
      <c r="AC56" s="51">
        <f t="shared" si="2"/>
        <v>0</v>
      </c>
      <c r="AD56" s="51">
        <f t="shared" si="3"/>
        <v>0</v>
      </c>
      <c r="AE56" s="51">
        <f t="shared" si="4"/>
        <v>0</v>
      </c>
      <c r="AF56" s="51">
        <f t="shared" si="5"/>
        <v>0</v>
      </c>
      <c r="AG56" s="7"/>
      <c r="AH56" s="52" t="str">
        <f t="shared" si="6"/>
        <v/>
      </c>
      <c r="AI56" s="52" t="str">
        <f t="shared" si="7"/>
        <v/>
      </c>
      <c r="AJ56" s="52" t="str">
        <f t="shared" si="8"/>
        <v/>
      </c>
      <c r="AK56" s="52" t="str">
        <f t="shared" si="9"/>
        <v/>
      </c>
      <c r="AL56" s="52" t="str">
        <f t="shared" si="10"/>
        <v/>
      </c>
      <c r="AM56" s="52" t="str">
        <f t="shared" si="11"/>
        <v/>
      </c>
    </row>
    <row r="57" spans="1:39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25"/>
      <c r="AA57" s="51">
        <f t="shared" si="0"/>
        <v>0</v>
      </c>
      <c r="AB57" s="51">
        <f t="shared" si="1"/>
        <v>0</v>
      </c>
      <c r="AC57" s="51">
        <f t="shared" si="2"/>
        <v>0</v>
      </c>
      <c r="AD57" s="51">
        <f t="shared" si="3"/>
        <v>0</v>
      </c>
      <c r="AE57" s="51">
        <f t="shared" si="4"/>
        <v>0</v>
      </c>
      <c r="AF57" s="51">
        <f t="shared" si="5"/>
        <v>0</v>
      </c>
      <c r="AG57" s="7"/>
      <c r="AH57" s="52" t="str">
        <f t="shared" si="6"/>
        <v/>
      </c>
      <c r="AI57" s="52" t="str">
        <f t="shared" si="7"/>
        <v/>
      </c>
      <c r="AJ57" s="52" t="str">
        <f t="shared" si="8"/>
        <v/>
      </c>
      <c r="AK57" s="52" t="str">
        <f t="shared" si="9"/>
        <v/>
      </c>
      <c r="AL57" s="52" t="str">
        <f t="shared" si="10"/>
        <v/>
      </c>
      <c r="AM57" s="52" t="str">
        <f t="shared" si="11"/>
        <v/>
      </c>
    </row>
    <row r="58" spans="1:39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25"/>
      <c r="AA58" s="51">
        <f t="shared" si="0"/>
        <v>0</v>
      </c>
      <c r="AB58" s="51">
        <f t="shared" si="1"/>
        <v>0</v>
      </c>
      <c r="AC58" s="51">
        <f t="shared" si="2"/>
        <v>0</v>
      </c>
      <c r="AD58" s="51">
        <f t="shared" si="3"/>
        <v>0</v>
      </c>
      <c r="AE58" s="51">
        <f t="shared" si="4"/>
        <v>0</v>
      </c>
      <c r="AF58" s="51">
        <f t="shared" si="5"/>
        <v>0</v>
      </c>
      <c r="AG58" s="7"/>
      <c r="AH58" s="52" t="str">
        <f t="shared" si="6"/>
        <v/>
      </c>
      <c r="AI58" s="52" t="str">
        <f t="shared" si="7"/>
        <v/>
      </c>
      <c r="AJ58" s="52" t="str">
        <f t="shared" si="8"/>
        <v/>
      </c>
      <c r="AK58" s="52" t="str">
        <f t="shared" si="9"/>
        <v/>
      </c>
      <c r="AL58" s="52" t="str">
        <f t="shared" si="10"/>
        <v/>
      </c>
      <c r="AM58" s="52" t="str">
        <f t="shared" si="11"/>
        <v/>
      </c>
    </row>
    <row r="59" spans="1:39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25"/>
      <c r="AA59" s="51">
        <f t="shared" si="0"/>
        <v>0</v>
      </c>
      <c r="AB59" s="51">
        <f t="shared" si="1"/>
        <v>0</v>
      </c>
      <c r="AC59" s="51">
        <f t="shared" si="2"/>
        <v>0</v>
      </c>
      <c r="AD59" s="51">
        <f t="shared" si="3"/>
        <v>0</v>
      </c>
      <c r="AE59" s="51">
        <f t="shared" si="4"/>
        <v>0</v>
      </c>
      <c r="AF59" s="51">
        <f t="shared" si="5"/>
        <v>0</v>
      </c>
      <c r="AG59" s="7"/>
      <c r="AH59" s="52" t="str">
        <f t="shared" si="6"/>
        <v/>
      </c>
      <c r="AI59" s="52" t="str">
        <f t="shared" si="7"/>
        <v/>
      </c>
      <c r="AJ59" s="52" t="str">
        <f t="shared" si="8"/>
        <v/>
      </c>
      <c r="AK59" s="52" t="str">
        <f t="shared" si="9"/>
        <v/>
      </c>
      <c r="AL59" s="52" t="str">
        <f t="shared" si="10"/>
        <v/>
      </c>
      <c r="AM59" s="52" t="str">
        <f t="shared" si="11"/>
        <v/>
      </c>
    </row>
    <row r="60" spans="1:39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25"/>
      <c r="AA60" s="51">
        <f t="shared" si="0"/>
        <v>0</v>
      </c>
      <c r="AB60" s="51">
        <f t="shared" si="1"/>
        <v>0</v>
      </c>
      <c r="AC60" s="51">
        <f t="shared" si="2"/>
        <v>0</v>
      </c>
      <c r="AD60" s="51">
        <f t="shared" si="3"/>
        <v>0</v>
      </c>
      <c r="AE60" s="51">
        <f t="shared" si="4"/>
        <v>0</v>
      </c>
      <c r="AF60" s="51">
        <f t="shared" si="5"/>
        <v>0</v>
      </c>
      <c r="AG60" s="7"/>
      <c r="AH60" s="52" t="str">
        <f t="shared" si="6"/>
        <v/>
      </c>
      <c r="AI60" s="52" t="str">
        <f t="shared" si="7"/>
        <v/>
      </c>
      <c r="AJ60" s="52" t="str">
        <f t="shared" si="8"/>
        <v/>
      </c>
      <c r="AK60" s="52" t="str">
        <f t="shared" si="9"/>
        <v/>
      </c>
      <c r="AL60" s="52" t="str">
        <f t="shared" si="10"/>
        <v/>
      </c>
      <c r="AM60" s="52" t="str">
        <f t="shared" si="11"/>
        <v/>
      </c>
    </row>
    <row r="61" spans="1:39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25"/>
      <c r="AA61" s="51">
        <f t="shared" si="0"/>
        <v>0</v>
      </c>
      <c r="AB61" s="51">
        <f t="shared" si="1"/>
        <v>0</v>
      </c>
      <c r="AC61" s="51">
        <f t="shared" si="2"/>
        <v>0</v>
      </c>
      <c r="AD61" s="51">
        <f t="shared" si="3"/>
        <v>0</v>
      </c>
      <c r="AE61" s="51">
        <f t="shared" si="4"/>
        <v>0</v>
      </c>
      <c r="AF61" s="51">
        <f t="shared" si="5"/>
        <v>0</v>
      </c>
      <c r="AG61" s="7"/>
      <c r="AH61" s="52" t="str">
        <f t="shared" si="6"/>
        <v/>
      </c>
      <c r="AI61" s="52" t="str">
        <f t="shared" si="7"/>
        <v/>
      </c>
      <c r="AJ61" s="52" t="str">
        <f t="shared" si="8"/>
        <v/>
      </c>
      <c r="AK61" s="52" t="str">
        <f t="shared" si="9"/>
        <v/>
      </c>
      <c r="AL61" s="52" t="str">
        <f t="shared" si="10"/>
        <v/>
      </c>
      <c r="AM61" s="52" t="str">
        <f t="shared" si="11"/>
        <v/>
      </c>
    </row>
    <row r="62" spans="1:39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25"/>
      <c r="AA62" s="51">
        <f t="shared" si="0"/>
        <v>0</v>
      </c>
      <c r="AB62" s="51">
        <f t="shared" si="1"/>
        <v>0</v>
      </c>
      <c r="AC62" s="51">
        <f t="shared" si="2"/>
        <v>0</v>
      </c>
      <c r="AD62" s="51">
        <f t="shared" si="3"/>
        <v>0</v>
      </c>
      <c r="AE62" s="51">
        <f t="shared" si="4"/>
        <v>0</v>
      </c>
      <c r="AF62" s="51">
        <f t="shared" si="5"/>
        <v>0</v>
      </c>
      <c r="AG62" s="7"/>
      <c r="AH62" s="52" t="str">
        <f t="shared" si="6"/>
        <v/>
      </c>
      <c r="AI62" s="52" t="str">
        <f t="shared" si="7"/>
        <v/>
      </c>
      <c r="AJ62" s="52" t="str">
        <f t="shared" si="8"/>
        <v/>
      </c>
      <c r="AK62" s="52" t="str">
        <f t="shared" si="9"/>
        <v/>
      </c>
      <c r="AL62" s="52" t="str">
        <f t="shared" si="10"/>
        <v/>
      </c>
      <c r="AM62" s="52" t="str">
        <f t="shared" si="11"/>
        <v/>
      </c>
    </row>
    <row r="63" spans="1:39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25"/>
      <c r="AA63" s="51">
        <f t="shared" si="0"/>
        <v>0</v>
      </c>
      <c r="AB63" s="51">
        <f t="shared" si="1"/>
        <v>0</v>
      </c>
      <c r="AC63" s="51">
        <f t="shared" si="2"/>
        <v>0</v>
      </c>
      <c r="AD63" s="51">
        <f t="shared" si="3"/>
        <v>0</v>
      </c>
      <c r="AE63" s="51">
        <f t="shared" si="4"/>
        <v>0</v>
      </c>
      <c r="AF63" s="51">
        <f t="shared" si="5"/>
        <v>0</v>
      </c>
      <c r="AG63" s="7"/>
      <c r="AH63" s="52" t="str">
        <f t="shared" si="6"/>
        <v/>
      </c>
      <c r="AI63" s="52" t="str">
        <f t="shared" si="7"/>
        <v/>
      </c>
      <c r="AJ63" s="52" t="str">
        <f t="shared" si="8"/>
        <v/>
      </c>
      <c r="AK63" s="52" t="str">
        <f t="shared" si="9"/>
        <v/>
      </c>
      <c r="AL63" s="52" t="str">
        <f t="shared" si="10"/>
        <v/>
      </c>
      <c r="AM63" s="52" t="str">
        <f t="shared" si="11"/>
        <v/>
      </c>
    </row>
    <row r="64" spans="1:39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25"/>
      <c r="AA64" s="51">
        <f t="shared" si="0"/>
        <v>0</v>
      </c>
      <c r="AB64" s="51">
        <f t="shared" si="1"/>
        <v>0</v>
      </c>
      <c r="AC64" s="51">
        <f t="shared" si="2"/>
        <v>0</v>
      </c>
      <c r="AD64" s="51">
        <f t="shared" si="3"/>
        <v>0</v>
      </c>
      <c r="AE64" s="51">
        <f t="shared" si="4"/>
        <v>0</v>
      </c>
      <c r="AF64" s="51">
        <f t="shared" si="5"/>
        <v>0</v>
      </c>
      <c r="AG64" s="7"/>
      <c r="AH64" s="52" t="str">
        <f t="shared" si="6"/>
        <v/>
      </c>
      <c r="AI64" s="52" t="str">
        <f t="shared" si="7"/>
        <v/>
      </c>
      <c r="AJ64" s="52" t="str">
        <f t="shared" si="8"/>
        <v/>
      </c>
      <c r="AK64" s="52" t="str">
        <f t="shared" si="9"/>
        <v/>
      </c>
      <c r="AL64" s="52" t="str">
        <f t="shared" si="10"/>
        <v/>
      </c>
      <c r="AM64" s="52" t="str">
        <f t="shared" si="11"/>
        <v/>
      </c>
    </row>
    <row r="65" spans="1:39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25"/>
      <c r="AA65" s="51">
        <f t="shared" si="0"/>
        <v>0</v>
      </c>
      <c r="AB65" s="51">
        <f t="shared" si="1"/>
        <v>0</v>
      </c>
      <c r="AC65" s="51">
        <f t="shared" si="2"/>
        <v>0</v>
      </c>
      <c r="AD65" s="51">
        <f t="shared" si="3"/>
        <v>0</v>
      </c>
      <c r="AE65" s="51">
        <f t="shared" si="4"/>
        <v>0</v>
      </c>
      <c r="AF65" s="51">
        <f t="shared" si="5"/>
        <v>0</v>
      </c>
      <c r="AG65" s="7"/>
      <c r="AH65" s="52" t="str">
        <f t="shared" si="6"/>
        <v/>
      </c>
      <c r="AI65" s="52" t="str">
        <f t="shared" si="7"/>
        <v/>
      </c>
      <c r="AJ65" s="52" t="str">
        <f t="shared" si="8"/>
        <v/>
      </c>
      <c r="AK65" s="52" t="str">
        <f t="shared" si="9"/>
        <v/>
      </c>
      <c r="AL65" s="52" t="str">
        <f t="shared" si="10"/>
        <v/>
      </c>
      <c r="AM65" s="52" t="str">
        <f t="shared" si="11"/>
        <v/>
      </c>
    </row>
    <row r="66" spans="1:39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25"/>
      <c r="AA66" s="51">
        <f t="shared" si="0"/>
        <v>0</v>
      </c>
      <c r="AB66" s="51">
        <f t="shared" si="1"/>
        <v>0</v>
      </c>
      <c r="AC66" s="51">
        <f t="shared" si="2"/>
        <v>0</v>
      </c>
      <c r="AD66" s="51">
        <f t="shared" si="3"/>
        <v>0</v>
      </c>
      <c r="AE66" s="51">
        <f t="shared" si="4"/>
        <v>0</v>
      </c>
      <c r="AF66" s="51">
        <f t="shared" si="5"/>
        <v>0</v>
      </c>
      <c r="AG66" s="7"/>
      <c r="AH66" s="52" t="str">
        <f t="shared" si="6"/>
        <v/>
      </c>
      <c r="AI66" s="52" t="str">
        <f t="shared" si="7"/>
        <v/>
      </c>
      <c r="AJ66" s="52" t="str">
        <f t="shared" si="8"/>
        <v/>
      </c>
      <c r="AK66" s="52" t="str">
        <f t="shared" si="9"/>
        <v/>
      </c>
      <c r="AL66" s="52" t="str">
        <f t="shared" si="10"/>
        <v/>
      </c>
      <c r="AM66" s="52" t="str">
        <f t="shared" si="11"/>
        <v/>
      </c>
    </row>
    <row r="67" spans="1:39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25"/>
      <c r="AA67" s="51">
        <f t="shared" si="0"/>
        <v>0</v>
      </c>
      <c r="AB67" s="51">
        <f t="shared" si="1"/>
        <v>0</v>
      </c>
      <c r="AC67" s="51">
        <f t="shared" si="2"/>
        <v>0</v>
      </c>
      <c r="AD67" s="51">
        <f t="shared" si="3"/>
        <v>0</v>
      </c>
      <c r="AE67" s="51">
        <f t="shared" si="4"/>
        <v>0</v>
      </c>
      <c r="AF67" s="51">
        <f t="shared" si="5"/>
        <v>0</v>
      </c>
      <c r="AG67" s="7"/>
      <c r="AH67" s="52" t="str">
        <f t="shared" si="6"/>
        <v/>
      </c>
      <c r="AI67" s="52" t="str">
        <f t="shared" si="7"/>
        <v/>
      </c>
      <c r="AJ67" s="52" t="str">
        <f t="shared" si="8"/>
        <v/>
      </c>
      <c r="AK67" s="52" t="str">
        <f t="shared" si="9"/>
        <v/>
      </c>
      <c r="AL67" s="52" t="str">
        <f t="shared" si="10"/>
        <v/>
      </c>
      <c r="AM67" s="52" t="str">
        <f t="shared" si="11"/>
        <v/>
      </c>
    </row>
    <row r="68" spans="1:39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25"/>
      <c r="AA68" s="51">
        <f t="shared" si="0"/>
        <v>0</v>
      </c>
      <c r="AB68" s="51">
        <f t="shared" si="1"/>
        <v>0</v>
      </c>
      <c r="AC68" s="51">
        <f t="shared" si="2"/>
        <v>0</v>
      </c>
      <c r="AD68" s="51">
        <f t="shared" si="3"/>
        <v>0</v>
      </c>
      <c r="AE68" s="51">
        <f t="shared" si="4"/>
        <v>0</v>
      </c>
      <c r="AF68" s="51">
        <f t="shared" si="5"/>
        <v>0</v>
      </c>
      <c r="AG68" s="7"/>
      <c r="AH68" s="52" t="str">
        <f t="shared" si="6"/>
        <v/>
      </c>
      <c r="AI68" s="52" t="str">
        <f t="shared" si="7"/>
        <v/>
      </c>
      <c r="AJ68" s="52" t="str">
        <f t="shared" si="8"/>
        <v/>
      </c>
      <c r="AK68" s="52" t="str">
        <f t="shared" si="9"/>
        <v/>
      </c>
      <c r="AL68" s="52" t="str">
        <f t="shared" si="10"/>
        <v/>
      </c>
      <c r="AM68" s="52" t="str">
        <f t="shared" si="11"/>
        <v/>
      </c>
    </row>
    <row r="69" spans="1:39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25"/>
      <c r="AA69" s="51">
        <f t="shared" si="0"/>
        <v>0</v>
      </c>
      <c r="AB69" s="51">
        <f t="shared" si="1"/>
        <v>0</v>
      </c>
      <c r="AC69" s="51">
        <f t="shared" si="2"/>
        <v>0</v>
      </c>
      <c r="AD69" s="51">
        <f t="shared" si="3"/>
        <v>0</v>
      </c>
      <c r="AE69" s="51">
        <f t="shared" si="4"/>
        <v>0</v>
      </c>
      <c r="AF69" s="51">
        <f t="shared" si="5"/>
        <v>0</v>
      </c>
      <c r="AG69" s="7"/>
      <c r="AH69" s="52" t="str">
        <f t="shared" si="6"/>
        <v/>
      </c>
      <c r="AI69" s="52" t="str">
        <f t="shared" si="7"/>
        <v/>
      </c>
      <c r="AJ69" s="52" t="str">
        <f t="shared" si="8"/>
        <v/>
      </c>
      <c r="AK69" s="52" t="str">
        <f t="shared" si="9"/>
        <v/>
      </c>
      <c r="AL69" s="52" t="str">
        <f t="shared" si="10"/>
        <v/>
      </c>
      <c r="AM69" s="52" t="str">
        <f t="shared" si="11"/>
        <v/>
      </c>
    </row>
    <row r="70" spans="1:39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25"/>
      <c r="AA70" s="51">
        <f t="shared" si="0"/>
        <v>0</v>
      </c>
      <c r="AB70" s="51">
        <f t="shared" si="1"/>
        <v>0</v>
      </c>
      <c r="AC70" s="51">
        <f t="shared" si="2"/>
        <v>0</v>
      </c>
      <c r="AD70" s="51">
        <f t="shared" si="3"/>
        <v>0</v>
      </c>
      <c r="AE70" s="51">
        <f t="shared" si="4"/>
        <v>0</v>
      </c>
      <c r="AF70" s="51">
        <f t="shared" si="5"/>
        <v>0</v>
      </c>
      <c r="AG70" s="7"/>
      <c r="AH70" s="52" t="str">
        <f t="shared" si="6"/>
        <v/>
      </c>
      <c r="AI70" s="52" t="str">
        <f t="shared" si="7"/>
        <v/>
      </c>
      <c r="AJ70" s="52" t="str">
        <f t="shared" si="8"/>
        <v/>
      </c>
      <c r="AK70" s="52" t="str">
        <f t="shared" si="9"/>
        <v/>
      </c>
      <c r="AL70" s="52" t="str">
        <f t="shared" si="10"/>
        <v/>
      </c>
      <c r="AM70" s="52" t="str">
        <f t="shared" si="11"/>
        <v/>
      </c>
    </row>
    <row r="71" spans="1:39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25"/>
      <c r="AA71" s="51">
        <f t="shared" si="0"/>
        <v>0</v>
      </c>
      <c r="AB71" s="51">
        <f t="shared" si="1"/>
        <v>0</v>
      </c>
      <c r="AC71" s="51">
        <f t="shared" si="2"/>
        <v>0</v>
      </c>
      <c r="AD71" s="51">
        <f t="shared" si="3"/>
        <v>0</v>
      </c>
      <c r="AE71" s="51">
        <f t="shared" si="4"/>
        <v>0</v>
      </c>
      <c r="AF71" s="51">
        <f t="shared" si="5"/>
        <v>0</v>
      </c>
      <c r="AG71" s="7"/>
      <c r="AH71" s="52" t="str">
        <f t="shared" si="6"/>
        <v/>
      </c>
      <c r="AI71" s="52" t="str">
        <f t="shared" si="7"/>
        <v/>
      </c>
      <c r="AJ71" s="52" t="str">
        <f t="shared" si="8"/>
        <v/>
      </c>
      <c r="AK71" s="52" t="str">
        <f t="shared" si="9"/>
        <v/>
      </c>
      <c r="AL71" s="52" t="str">
        <f t="shared" si="10"/>
        <v/>
      </c>
      <c r="AM71" s="52" t="str">
        <f t="shared" si="11"/>
        <v/>
      </c>
    </row>
    <row r="72" spans="1:39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25"/>
      <c r="AA72" s="51">
        <f t="shared" si="0"/>
        <v>0</v>
      </c>
      <c r="AB72" s="51">
        <f t="shared" si="1"/>
        <v>0</v>
      </c>
      <c r="AC72" s="51">
        <f t="shared" si="2"/>
        <v>0</v>
      </c>
      <c r="AD72" s="51">
        <f t="shared" si="3"/>
        <v>0</v>
      </c>
      <c r="AE72" s="51">
        <f t="shared" si="4"/>
        <v>0</v>
      </c>
      <c r="AF72" s="51">
        <f t="shared" si="5"/>
        <v>0</v>
      </c>
      <c r="AG72" s="7"/>
      <c r="AH72" s="52" t="str">
        <f t="shared" si="6"/>
        <v/>
      </c>
      <c r="AI72" s="52" t="str">
        <f t="shared" si="7"/>
        <v/>
      </c>
      <c r="AJ72" s="52" t="str">
        <f t="shared" si="8"/>
        <v/>
      </c>
      <c r="AK72" s="52" t="str">
        <f t="shared" si="9"/>
        <v/>
      </c>
      <c r="AL72" s="52" t="str">
        <f t="shared" si="10"/>
        <v/>
      </c>
      <c r="AM72" s="52" t="str">
        <f t="shared" si="11"/>
        <v/>
      </c>
    </row>
    <row r="73" spans="1:39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25"/>
      <c r="AA73" s="51">
        <f t="shared" si="0"/>
        <v>0</v>
      </c>
      <c r="AB73" s="51">
        <f t="shared" si="1"/>
        <v>0</v>
      </c>
      <c r="AC73" s="51">
        <f t="shared" si="2"/>
        <v>0</v>
      </c>
      <c r="AD73" s="51">
        <f t="shared" si="3"/>
        <v>0</v>
      </c>
      <c r="AE73" s="51">
        <f t="shared" si="4"/>
        <v>0</v>
      </c>
      <c r="AF73" s="51">
        <f t="shared" si="5"/>
        <v>0</v>
      </c>
      <c r="AG73" s="7"/>
      <c r="AH73" s="52" t="str">
        <f t="shared" si="6"/>
        <v/>
      </c>
      <c r="AI73" s="52" t="str">
        <f t="shared" si="7"/>
        <v/>
      </c>
      <c r="AJ73" s="52" t="str">
        <f t="shared" si="8"/>
        <v/>
      </c>
      <c r="AK73" s="52" t="str">
        <f t="shared" si="9"/>
        <v/>
      </c>
      <c r="AL73" s="52" t="str">
        <f t="shared" si="10"/>
        <v/>
      </c>
      <c r="AM73" s="52" t="str">
        <f t="shared" si="11"/>
        <v/>
      </c>
    </row>
    <row r="74" spans="1:39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25"/>
      <c r="AA74" s="51">
        <f t="shared" ref="AA74:AA107" si="14">SUMIF($E$8:$Y$8, "CO1", E74:Y74)</f>
        <v>0</v>
      </c>
      <c r="AB74" s="51">
        <f t="shared" ref="AB74:AB107" si="15">SUMIF($E$8:$Y$8, "CO2", E74:Y74)</f>
        <v>0</v>
      </c>
      <c r="AC74" s="51">
        <f t="shared" ref="AC74:AC107" si="16">SUMIF($E$8:$Y$8, "CO3", E74:Y74)</f>
        <v>0</v>
      </c>
      <c r="AD74" s="51">
        <f t="shared" ref="AD74:AD107" si="17">SUMIF($E$8:$Y$8, "CO4", E74:Y74)</f>
        <v>0</v>
      </c>
      <c r="AE74" s="51">
        <f t="shared" ref="AE74:AE107" si="18">SUMIF($E$8:$Y$8, "CO5", E74:Y74)</f>
        <v>0</v>
      </c>
      <c r="AF74" s="51">
        <f t="shared" ref="AF74:AF107" si="19">SUMIF($E$8:$Y$8, "CO6", E74:Y74)</f>
        <v>0</v>
      </c>
      <c r="AG74" s="7"/>
      <c r="AH74" s="52" t="str">
        <f t="shared" ref="AH74:AH107" si="20">IFERROR(AA74/SUMIFS($E$9:$Y$9,$E$8:$Y$8,"CO1",E74:Y74,"&lt;&gt;")*100,"")</f>
        <v/>
      </c>
      <c r="AI74" s="52" t="str">
        <f t="shared" ref="AI74:AI107" si="21">IFERROR(AB74/SUMIFS($E$9:$Y$9,$E$8:$Y$8,"CO2",E74:Y74,"&lt;&gt;")*100,"")</f>
        <v/>
      </c>
      <c r="AJ74" s="52" t="str">
        <f t="shared" ref="AJ74:AJ107" si="22">IFERROR(AC74/SUMIFS($E$9:$Y$9,$E$8:$Y$8,"CO3",E74:Y74,"&lt;&gt;")*100,"")</f>
        <v/>
      </c>
      <c r="AK74" s="52" t="str">
        <f t="shared" ref="AK74:AK107" si="23">IFERROR(AD74/SUMIFS($E$9:$Y$9,$E$8:$Y$8,"CO4",E74:Y74,"&lt;&gt;")*100,"")</f>
        <v/>
      </c>
      <c r="AL74" s="52" t="str">
        <f t="shared" ref="AL74:AL107" si="24">IFERROR(AE74/SUMIFS($E$9:$Y$9,$E$8:$Y$8,"CO5",E74:Y74,"&lt;&gt;")*100,"")</f>
        <v/>
      </c>
      <c r="AM74" s="52" t="str">
        <f t="shared" ref="AM74:AM107" si="25">IFERROR(AF74/SUMIFS($E$9:$Y$9,$E$8:$Y$8,"CO6",E74:Y74,"&lt;&gt;")*100,"")</f>
        <v/>
      </c>
    </row>
    <row r="75" spans="1:39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25"/>
      <c r="AA75" s="51">
        <f t="shared" si="14"/>
        <v>0</v>
      </c>
      <c r="AB75" s="51">
        <f t="shared" si="15"/>
        <v>0</v>
      </c>
      <c r="AC75" s="51">
        <f t="shared" si="16"/>
        <v>0</v>
      </c>
      <c r="AD75" s="51">
        <f t="shared" si="17"/>
        <v>0</v>
      </c>
      <c r="AE75" s="51">
        <f t="shared" si="18"/>
        <v>0</v>
      </c>
      <c r="AF75" s="51">
        <f t="shared" si="19"/>
        <v>0</v>
      </c>
      <c r="AG75" s="7"/>
      <c r="AH75" s="52" t="str">
        <f t="shared" si="20"/>
        <v/>
      </c>
      <c r="AI75" s="52" t="str">
        <f t="shared" si="21"/>
        <v/>
      </c>
      <c r="AJ75" s="52" t="str">
        <f t="shared" si="22"/>
        <v/>
      </c>
      <c r="AK75" s="52" t="str">
        <f t="shared" si="23"/>
        <v/>
      </c>
      <c r="AL75" s="52" t="str">
        <f t="shared" si="24"/>
        <v/>
      </c>
      <c r="AM75" s="52" t="str">
        <f t="shared" si="25"/>
        <v/>
      </c>
    </row>
    <row r="76" spans="1:39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25"/>
      <c r="AA76" s="51">
        <f t="shared" si="14"/>
        <v>0</v>
      </c>
      <c r="AB76" s="51">
        <f t="shared" si="15"/>
        <v>0</v>
      </c>
      <c r="AC76" s="51">
        <f t="shared" si="16"/>
        <v>0</v>
      </c>
      <c r="AD76" s="51">
        <f t="shared" si="17"/>
        <v>0</v>
      </c>
      <c r="AE76" s="51">
        <f t="shared" si="18"/>
        <v>0</v>
      </c>
      <c r="AF76" s="51">
        <f t="shared" si="19"/>
        <v>0</v>
      </c>
      <c r="AG76" s="7"/>
      <c r="AH76" s="52" t="str">
        <f t="shared" si="20"/>
        <v/>
      </c>
      <c r="AI76" s="52" t="str">
        <f t="shared" si="21"/>
        <v/>
      </c>
      <c r="AJ76" s="52" t="str">
        <f t="shared" si="22"/>
        <v/>
      </c>
      <c r="AK76" s="52" t="str">
        <f t="shared" si="23"/>
        <v/>
      </c>
      <c r="AL76" s="52" t="str">
        <f t="shared" si="24"/>
        <v/>
      </c>
      <c r="AM76" s="52" t="str">
        <f t="shared" si="25"/>
        <v/>
      </c>
    </row>
    <row r="77" spans="1:39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25"/>
      <c r="AA77" s="51">
        <f t="shared" si="14"/>
        <v>0</v>
      </c>
      <c r="AB77" s="51">
        <f t="shared" si="15"/>
        <v>0</v>
      </c>
      <c r="AC77" s="51">
        <f t="shared" si="16"/>
        <v>0</v>
      </c>
      <c r="AD77" s="51">
        <f t="shared" si="17"/>
        <v>0</v>
      </c>
      <c r="AE77" s="51">
        <f t="shared" si="18"/>
        <v>0</v>
      </c>
      <c r="AF77" s="51">
        <f t="shared" si="19"/>
        <v>0</v>
      </c>
      <c r="AG77" s="7"/>
      <c r="AH77" s="52" t="str">
        <f t="shared" si="20"/>
        <v/>
      </c>
      <c r="AI77" s="52" t="str">
        <f t="shared" si="21"/>
        <v/>
      </c>
      <c r="AJ77" s="52" t="str">
        <f t="shared" si="22"/>
        <v/>
      </c>
      <c r="AK77" s="52" t="str">
        <f t="shared" si="23"/>
        <v/>
      </c>
      <c r="AL77" s="52" t="str">
        <f t="shared" si="24"/>
        <v/>
      </c>
      <c r="AM77" s="52" t="str">
        <f t="shared" si="25"/>
        <v/>
      </c>
    </row>
    <row r="78" spans="1:39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25"/>
      <c r="AA78" s="51">
        <f t="shared" si="14"/>
        <v>0</v>
      </c>
      <c r="AB78" s="51">
        <f t="shared" si="15"/>
        <v>0</v>
      </c>
      <c r="AC78" s="51">
        <f t="shared" si="16"/>
        <v>0</v>
      </c>
      <c r="AD78" s="51">
        <f t="shared" si="17"/>
        <v>0</v>
      </c>
      <c r="AE78" s="51">
        <f t="shared" si="18"/>
        <v>0</v>
      </c>
      <c r="AF78" s="51">
        <f t="shared" si="19"/>
        <v>0</v>
      </c>
      <c r="AG78" s="7"/>
      <c r="AH78" s="52" t="str">
        <f t="shared" si="20"/>
        <v/>
      </c>
      <c r="AI78" s="52" t="str">
        <f t="shared" si="21"/>
        <v/>
      </c>
      <c r="AJ78" s="52" t="str">
        <f t="shared" si="22"/>
        <v/>
      </c>
      <c r="AK78" s="52" t="str">
        <f t="shared" si="23"/>
        <v/>
      </c>
      <c r="AL78" s="52" t="str">
        <f t="shared" si="24"/>
        <v/>
      </c>
      <c r="AM78" s="52" t="str">
        <f t="shared" si="25"/>
        <v/>
      </c>
    </row>
    <row r="79" spans="1:39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25"/>
      <c r="AA79" s="51">
        <f t="shared" si="14"/>
        <v>0</v>
      </c>
      <c r="AB79" s="51">
        <f t="shared" si="15"/>
        <v>0</v>
      </c>
      <c r="AC79" s="51">
        <f t="shared" si="16"/>
        <v>0</v>
      </c>
      <c r="AD79" s="51">
        <f t="shared" si="17"/>
        <v>0</v>
      </c>
      <c r="AE79" s="51">
        <f t="shared" si="18"/>
        <v>0</v>
      </c>
      <c r="AF79" s="51">
        <f t="shared" si="19"/>
        <v>0</v>
      </c>
      <c r="AG79" s="7"/>
      <c r="AH79" s="52" t="str">
        <f t="shared" si="20"/>
        <v/>
      </c>
      <c r="AI79" s="52" t="str">
        <f t="shared" si="21"/>
        <v/>
      </c>
      <c r="AJ79" s="52" t="str">
        <f t="shared" si="22"/>
        <v/>
      </c>
      <c r="AK79" s="52" t="str">
        <f t="shared" si="23"/>
        <v/>
      </c>
      <c r="AL79" s="52" t="str">
        <f t="shared" si="24"/>
        <v/>
      </c>
      <c r="AM79" s="52" t="str">
        <f t="shared" si="25"/>
        <v/>
      </c>
    </row>
    <row r="80" spans="1:39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25"/>
      <c r="AA80" s="51">
        <f t="shared" si="14"/>
        <v>0</v>
      </c>
      <c r="AB80" s="51">
        <f t="shared" si="15"/>
        <v>0</v>
      </c>
      <c r="AC80" s="51">
        <f t="shared" si="16"/>
        <v>0</v>
      </c>
      <c r="AD80" s="51">
        <f t="shared" si="17"/>
        <v>0</v>
      </c>
      <c r="AE80" s="51">
        <f t="shared" si="18"/>
        <v>0</v>
      </c>
      <c r="AF80" s="51">
        <f t="shared" si="19"/>
        <v>0</v>
      </c>
      <c r="AG80" s="7"/>
      <c r="AH80" s="52" t="str">
        <f t="shared" si="20"/>
        <v/>
      </c>
      <c r="AI80" s="52" t="str">
        <f t="shared" si="21"/>
        <v/>
      </c>
      <c r="AJ80" s="52" t="str">
        <f t="shared" si="22"/>
        <v/>
      </c>
      <c r="AK80" s="52" t="str">
        <f t="shared" si="23"/>
        <v/>
      </c>
      <c r="AL80" s="52" t="str">
        <f t="shared" si="24"/>
        <v/>
      </c>
      <c r="AM80" s="52" t="str">
        <f t="shared" si="25"/>
        <v/>
      </c>
    </row>
    <row r="81" spans="1:39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25"/>
      <c r="AA81" s="51">
        <f t="shared" si="14"/>
        <v>0</v>
      </c>
      <c r="AB81" s="51">
        <f t="shared" si="15"/>
        <v>0</v>
      </c>
      <c r="AC81" s="51">
        <f t="shared" si="16"/>
        <v>0</v>
      </c>
      <c r="AD81" s="51">
        <f t="shared" si="17"/>
        <v>0</v>
      </c>
      <c r="AE81" s="51">
        <f t="shared" si="18"/>
        <v>0</v>
      </c>
      <c r="AF81" s="51">
        <f t="shared" si="19"/>
        <v>0</v>
      </c>
      <c r="AG81" s="7"/>
      <c r="AH81" s="52" t="str">
        <f t="shared" si="20"/>
        <v/>
      </c>
      <c r="AI81" s="52" t="str">
        <f t="shared" si="21"/>
        <v/>
      </c>
      <c r="AJ81" s="52" t="str">
        <f t="shared" si="22"/>
        <v/>
      </c>
      <c r="AK81" s="52" t="str">
        <f t="shared" si="23"/>
        <v/>
      </c>
      <c r="AL81" s="52" t="str">
        <f t="shared" si="24"/>
        <v/>
      </c>
      <c r="AM81" s="52" t="str">
        <f t="shared" si="25"/>
        <v/>
      </c>
    </row>
    <row r="82" spans="1:39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25"/>
      <c r="AA82" s="51">
        <f t="shared" si="14"/>
        <v>0</v>
      </c>
      <c r="AB82" s="51">
        <f t="shared" si="15"/>
        <v>0</v>
      </c>
      <c r="AC82" s="51">
        <f t="shared" si="16"/>
        <v>0</v>
      </c>
      <c r="AD82" s="51">
        <f t="shared" si="17"/>
        <v>0</v>
      </c>
      <c r="AE82" s="51">
        <f t="shared" si="18"/>
        <v>0</v>
      </c>
      <c r="AF82" s="51">
        <f t="shared" si="19"/>
        <v>0</v>
      </c>
      <c r="AG82" s="7"/>
      <c r="AH82" s="52" t="str">
        <f t="shared" si="20"/>
        <v/>
      </c>
      <c r="AI82" s="52" t="str">
        <f t="shared" si="21"/>
        <v/>
      </c>
      <c r="AJ82" s="52" t="str">
        <f t="shared" si="22"/>
        <v/>
      </c>
      <c r="AK82" s="52" t="str">
        <f t="shared" si="23"/>
        <v/>
      </c>
      <c r="AL82" s="52" t="str">
        <f t="shared" si="24"/>
        <v/>
      </c>
      <c r="AM82" s="52" t="str">
        <f t="shared" si="25"/>
        <v/>
      </c>
    </row>
    <row r="83" spans="1:39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25"/>
      <c r="AA83" s="51">
        <f t="shared" si="14"/>
        <v>0</v>
      </c>
      <c r="AB83" s="51">
        <f t="shared" si="15"/>
        <v>0</v>
      </c>
      <c r="AC83" s="51">
        <f t="shared" si="16"/>
        <v>0</v>
      </c>
      <c r="AD83" s="51">
        <f t="shared" si="17"/>
        <v>0</v>
      </c>
      <c r="AE83" s="51">
        <f t="shared" si="18"/>
        <v>0</v>
      </c>
      <c r="AF83" s="51">
        <f t="shared" si="19"/>
        <v>0</v>
      </c>
      <c r="AG83" s="7"/>
      <c r="AH83" s="52" t="str">
        <f t="shared" si="20"/>
        <v/>
      </c>
      <c r="AI83" s="52" t="str">
        <f t="shared" si="21"/>
        <v/>
      </c>
      <c r="AJ83" s="52" t="str">
        <f t="shared" si="22"/>
        <v/>
      </c>
      <c r="AK83" s="52" t="str">
        <f t="shared" si="23"/>
        <v/>
      </c>
      <c r="AL83" s="52" t="str">
        <f t="shared" si="24"/>
        <v/>
      </c>
      <c r="AM83" s="52" t="str">
        <f t="shared" si="25"/>
        <v/>
      </c>
    </row>
    <row r="84" spans="1:39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25"/>
      <c r="AA84" s="51">
        <f t="shared" si="14"/>
        <v>0</v>
      </c>
      <c r="AB84" s="51">
        <f t="shared" si="15"/>
        <v>0</v>
      </c>
      <c r="AC84" s="51">
        <f t="shared" si="16"/>
        <v>0</v>
      </c>
      <c r="AD84" s="51">
        <f t="shared" si="17"/>
        <v>0</v>
      </c>
      <c r="AE84" s="51">
        <f t="shared" si="18"/>
        <v>0</v>
      </c>
      <c r="AF84" s="51">
        <f t="shared" si="19"/>
        <v>0</v>
      </c>
      <c r="AG84" s="7"/>
      <c r="AH84" s="52" t="str">
        <f t="shared" si="20"/>
        <v/>
      </c>
      <c r="AI84" s="52" t="str">
        <f t="shared" si="21"/>
        <v/>
      </c>
      <c r="AJ84" s="52" t="str">
        <f t="shared" si="22"/>
        <v/>
      </c>
      <c r="AK84" s="52" t="str">
        <f t="shared" si="23"/>
        <v/>
      </c>
      <c r="AL84" s="52" t="str">
        <f t="shared" si="24"/>
        <v/>
      </c>
      <c r="AM84" s="52" t="str">
        <f t="shared" si="25"/>
        <v/>
      </c>
    </row>
    <row r="85" spans="1:39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25"/>
      <c r="AA85" s="51">
        <f t="shared" si="14"/>
        <v>0</v>
      </c>
      <c r="AB85" s="51">
        <f t="shared" si="15"/>
        <v>0</v>
      </c>
      <c r="AC85" s="51">
        <f t="shared" si="16"/>
        <v>0</v>
      </c>
      <c r="AD85" s="51">
        <f t="shared" si="17"/>
        <v>0</v>
      </c>
      <c r="AE85" s="51">
        <f t="shared" si="18"/>
        <v>0</v>
      </c>
      <c r="AF85" s="51">
        <f t="shared" si="19"/>
        <v>0</v>
      </c>
      <c r="AG85" s="7"/>
      <c r="AH85" s="52" t="str">
        <f t="shared" si="20"/>
        <v/>
      </c>
      <c r="AI85" s="52" t="str">
        <f t="shared" si="21"/>
        <v/>
      </c>
      <c r="AJ85" s="52" t="str">
        <f t="shared" si="22"/>
        <v/>
      </c>
      <c r="AK85" s="52" t="str">
        <f t="shared" si="23"/>
        <v/>
      </c>
      <c r="AL85" s="52" t="str">
        <f t="shared" si="24"/>
        <v/>
      </c>
      <c r="AM85" s="52" t="str">
        <f t="shared" si="25"/>
        <v/>
      </c>
    </row>
    <row r="86" spans="1:39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25"/>
      <c r="AA86" s="51">
        <f t="shared" si="14"/>
        <v>0</v>
      </c>
      <c r="AB86" s="51">
        <f t="shared" si="15"/>
        <v>0</v>
      </c>
      <c r="AC86" s="51">
        <f t="shared" si="16"/>
        <v>0</v>
      </c>
      <c r="AD86" s="51">
        <f t="shared" si="17"/>
        <v>0</v>
      </c>
      <c r="AE86" s="51">
        <f t="shared" si="18"/>
        <v>0</v>
      </c>
      <c r="AF86" s="51">
        <f t="shared" si="19"/>
        <v>0</v>
      </c>
      <c r="AG86" s="7"/>
      <c r="AH86" s="52" t="str">
        <f t="shared" si="20"/>
        <v/>
      </c>
      <c r="AI86" s="52" t="str">
        <f t="shared" si="21"/>
        <v/>
      </c>
      <c r="AJ86" s="52" t="str">
        <f t="shared" si="22"/>
        <v/>
      </c>
      <c r="AK86" s="52" t="str">
        <f t="shared" si="23"/>
        <v/>
      </c>
      <c r="AL86" s="52" t="str">
        <f t="shared" si="24"/>
        <v/>
      </c>
      <c r="AM86" s="52" t="str">
        <f t="shared" si="25"/>
        <v/>
      </c>
    </row>
    <row r="87" spans="1:39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25"/>
      <c r="AA87" s="51">
        <f t="shared" si="14"/>
        <v>0</v>
      </c>
      <c r="AB87" s="51">
        <f t="shared" si="15"/>
        <v>0</v>
      </c>
      <c r="AC87" s="51">
        <f t="shared" si="16"/>
        <v>0</v>
      </c>
      <c r="AD87" s="51">
        <f t="shared" si="17"/>
        <v>0</v>
      </c>
      <c r="AE87" s="51">
        <f t="shared" si="18"/>
        <v>0</v>
      </c>
      <c r="AF87" s="51">
        <f t="shared" si="19"/>
        <v>0</v>
      </c>
      <c r="AG87" s="7"/>
      <c r="AH87" s="52" t="str">
        <f t="shared" si="20"/>
        <v/>
      </c>
      <c r="AI87" s="52" t="str">
        <f t="shared" si="21"/>
        <v/>
      </c>
      <c r="AJ87" s="52" t="str">
        <f t="shared" si="22"/>
        <v/>
      </c>
      <c r="AK87" s="52" t="str">
        <f t="shared" si="23"/>
        <v/>
      </c>
      <c r="AL87" s="52" t="str">
        <f t="shared" si="24"/>
        <v/>
      </c>
      <c r="AM87" s="52" t="str">
        <f t="shared" si="25"/>
        <v/>
      </c>
    </row>
    <row r="88" spans="1:39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25"/>
      <c r="AA88" s="51">
        <f t="shared" si="14"/>
        <v>0</v>
      </c>
      <c r="AB88" s="51">
        <f t="shared" si="15"/>
        <v>0</v>
      </c>
      <c r="AC88" s="51">
        <f t="shared" si="16"/>
        <v>0</v>
      </c>
      <c r="AD88" s="51">
        <f t="shared" si="17"/>
        <v>0</v>
      </c>
      <c r="AE88" s="51">
        <f t="shared" si="18"/>
        <v>0</v>
      </c>
      <c r="AF88" s="51">
        <f t="shared" si="19"/>
        <v>0</v>
      </c>
      <c r="AG88" s="7"/>
      <c r="AH88" s="52" t="str">
        <f t="shared" si="20"/>
        <v/>
      </c>
      <c r="AI88" s="52" t="str">
        <f t="shared" si="21"/>
        <v/>
      </c>
      <c r="AJ88" s="52" t="str">
        <f t="shared" si="22"/>
        <v/>
      </c>
      <c r="AK88" s="52" t="str">
        <f t="shared" si="23"/>
        <v/>
      </c>
      <c r="AL88" s="52" t="str">
        <f t="shared" si="24"/>
        <v/>
      </c>
      <c r="AM88" s="52" t="str">
        <f t="shared" si="25"/>
        <v/>
      </c>
    </row>
    <row r="89" spans="1:39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25"/>
      <c r="AA89" s="51">
        <f t="shared" si="14"/>
        <v>0</v>
      </c>
      <c r="AB89" s="51">
        <f t="shared" si="15"/>
        <v>0</v>
      </c>
      <c r="AC89" s="51">
        <f t="shared" si="16"/>
        <v>0</v>
      </c>
      <c r="AD89" s="51">
        <f t="shared" si="17"/>
        <v>0</v>
      </c>
      <c r="AE89" s="51">
        <f t="shared" si="18"/>
        <v>0</v>
      </c>
      <c r="AF89" s="51">
        <f t="shared" si="19"/>
        <v>0</v>
      </c>
      <c r="AG89" s="7"/>
      <c r="AH89" s="52" t="str">
        <f t="shared" si="20"/>
        <v/>
      </c>
      <c r="AI89" s="52" t="str">
        <f t="shared" si="21"/>
        <v/>
      </c>
      <c r="AJ89" s="52" t="str">
        <f t="shared" si="22"/>
        <v/>
      </c>
      <c r="AK89" s="52" t="str">
        <f t="shared" si="23"/>
        <v/>
      </c>
      <c r="AL89" s="52" t="str">
        <f t="shared" si="24"/>
        <v/>
      </c>
      <c r="AM89" s="52" t="str">
        <f t="shared" si="25"/>
        <v/>
      </c>
    </row>
    <row r="90" spans="1:39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25"/>
      <c r="AA90" s="51">
        <f t="shared" si="14"/>
        <v>0</v>
      </c>
      <c r="AB90" s="51">
        <f t="shared" si="15"/>
        <v>0</v>
      </c>
      <c r="AC90" s="51">
        <f t="shared" si="16"/>
        <v>0</v>
      </c>
      <c r="AD90" s="51">
        <f t="shared" si="17"/>
        <v>0</v>
      </c>
      <c r="AE90" s="51">
        <f t="shared" si="18"/>
        <v>0</v>
      </c>
      <c r="AF90" s="51">
        <f t="shared" si="19"/>
        <v>0</v>
      </c>
      <c r="AG90" s="7"/>
      <c r="AH90" s="52" t="str">
        <f t="shared" si="20"/>
        <v/>
      </c>
      <c r="AI90" s="52" t="str">
        <f t="shared" si="21"/>
        <v/>
      </c>
      <c r="AJ90" s="52" t="str">
        <f t="shared" si="22"/>
        <v/>
      </c>
      <c r="AK90" s="52" t="str">
        <f t="shared" si="23"/>
        <v/>
      </c>
      <c r="AL90" s="52" t="str">
        <f t="shared" si="24"/>
        <v/>
      </c>
      <c r="AM90" s="52" t="str">
        <f t="shared" si="25"/>
        <v/>
      </c>
    </row>
    <row r="91" spans="1:39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25"/>
      <c r="AA91" s="51">
        <f t="shared" si="14"/>
        <v>0</v>
      </c>
      <c r="AB91" s="51">
        <f t="shared" si="15"/>
        <v>0</v>
      </c>
      <c r="AC91" s="51">
        <f t="shared" si="16"/>
        <v>0</v>
      </c>
      <c r="AD91" s="51">
        <f t="shared" si="17"/>
        <v>0</v>
      </c>
      <c r="AE91" s="51">
        <f t="shared" si="18"/>
        <v>0</v>
      </c>
      <c r="AF91" s="51">
        <f t="shared" si="19"/>
        <v>0</v>
      </c>
      <c r="AG91" s="7"/>
      <c r="AH91" s="52" t="str">
        <f t="shared" si="20"/>
        <v/>
      </c>
      <c r="AI91" s="52" t="str">
        <f t="shared" si="21"/>
        <v/>
      </c>
      <c r="AJ91" s="52" t="str">
        <f t="shared" si="22"/>
        <v/>
      </c>
      <c r="AK91" s="52" t="str">
        <f t="shared" si="23"/>
        <v/>
      </c>
      <c r="AL91" s="52" t="str">
        <f t="shared" si="24"/>
        <v/>
      </c>
      <c r="AM91" s="52" t="str">
        <f t="shared" si="25"/>
        <v/>
      </c>
    </row>
    <row r="92" spans="1:39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25"/>
      <c r="AA92" s="51">
        <f t="shared" si="14"/>
        <v>0</v>
      </c>
      <c r="AB92" s="51">
        <f t="shared" si="15"/>
        <v>0</v>
      </c>
      <c r="AC92" s="51">
        <f t="shared" si="16"/>
        <v>0</v>
      </c>
      <c r="AD92" s="51">
        <f t="shared" si="17"/>
        <v>0</v>
      </c>
      <c r="AE92" s="51">
        <f t="shared" si="18"/>
        <v>0</v>
      </c>
      <c r="AF92" s="51">
        <f t="shared" si="19"/>
        <v>0</v>
      </c>
      <c r="AG92" s="7"/>
      <c r="AH92" s="52" t="str">
        <f t="shared" si="20"/>
        <v/>
      </c>
      <c r="AI92" s="52" t="str">
        <f t="shared" si="21"/>
        <v/>
      </c>
      <c r="AJ92" s="52" t="str">
        <f t="shared" si="22"/>
        <v/>
      </c>
      <c r="AK92" s="52" t="str">
        <f t="shared" si="23"/>
        <v/>
      </c>
      <c r="AL92" s="52" t="str">
        <f t="shared" si="24"/>
        <v/>
      </c>
      <c r="AM92" s="52" t="str">
        <f t="shared" si="25"/>
        <v/>
      </c>
    </row>
    <row r="93" spans="1:39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25"/>
      <c r="AA93" s="51">
        <f t="shared" si="14"/>
        <v>0</v>
      </c>
      <c r="AB93" s="51">
        <f t="shared" si="15"/>
        <v>0</v>
      </c>
      <c r="AC93" s="51">
        <f t="shared" si="16"/>
        <v>0</v>
      </c>
      <c r="AD93" s="51">
        <f t="shared" si="17"/>
        <v>0</v>
      </c>
      <c r="AE93" s="51">
        <f t="shared" si="18"/>
        <v>0</v>
      </c>
      <c r="AF93" s="51">
        <f t="shared" si="19"/>
        <v>0</v>
      </c>
      <c r="AG93" s="7"/>
      <c r="AH93" s="52" t="str">
        <f t="shared" si="20"/>
        <v/>
      </c>
      <c r="AI93" s="52" t="str">
        <f t="shared" si="21"/>
        <v/>
      </c>
      <c r="AJ93" s="52" t="str">
        <f t="shared" si="22"/>
        <v/>
      </c>
      <c r="AK93" s="52" t="str">
        <f t="shared" si="23"/>
        <v/>
      </c>
      <c r="AL93" s="52" t="str">
        <f t="shared" si="24"/>
        <v/>
      </c>
      <c r="AM93" s="52" t="str">
        <f t="shared" si="25"/>
        <v/>
      </c>
    </row>
    <row r="94" spans="1:39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25"/>
      <c r="AA94" s="51">
        <f t="shared" si="14"/>
        <v>0</v>
      </c>
      <c r="AB94" s="51">
        <f t="shared" si="15"/>
        <v>0</v>
      </c>
      <c r="AC94" s="51">
        <f t="shared" si="16"/>
        <v>0</v>
      </c>
      <c r="AD94" s="51">
        <f t="shared" si="17"/>
        <v>0</v>
      </c>
      <c r="AE94" s="51">
        <f t="shared" si="18"/>
        <v>0</v>
      </c>
      <c r="AF94" s="51">
        <f t="shared" si="19"/>
        <v>0</v>
      </c>
      <c r="AG94" s="7"/>
      <c r="AH94" s="52" t="str">
        <f t="shared" si="20"/>
        <v/>
      </c>
      <c r="AI94" s="52" t="str">
        <f t="shared" si="21"/>
        <v/>
      </c>
      <c r="AJ94" s="52" t="str">
        <f t="shared" si="22"/>
        <v/>
      </c>
      <c r="AK94" s="52" t="str">
        <f t="shared" si="23"/>
        <v/>
      </c>
      <c r="AL94" s="52" t="str">
        <f t="shared" si="24"/>
        <v/>
      </c>
      <c r="AM94" s="52" t="str">
        <f t="shared" si="25"/>
        <v/>
      </c>
    </row>
    <row r="95" spans="1:39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25"/>
      <c r="AA95" s="51">
        <f t="shared" si="14"/>
        <v>0</v>
      </c>
      <c r="AB95" s="51">
        <f t="shared" si="15"/>
        <v>0</v>
      </c>
      <c r="AC95" s="51">
        <f t="shared" si="16"/>
        <v>0</v>
      </c>
      <c r="AD95" s="51">
        <f t="shared" si="17"/>
        <v>0</v>
      </c>
      <c r="AE95" s="51">
        <f t="shared" si="18"/>
        <v>0</v>
      </c>
      <c r="AF95" s="51">
        <f t="shared" si="19"/>
        <v>0</v>
      </c>
      <c r="AG95" s="7"/>
      <c r="AH95" s="52" t="str">
        <f t="shared" si="20"/>
        <v/>
      </c>
      <c r="AI95" s="52" t="str">
        <f t="shared" si="21"/>
        <v/>
      </c>
      <c r="AJ95" s="52" t="str">
        <f t="shared" si="22"/>
        <v/>
      </c>
      <c r="AK95" s="52" t="str">
        <f t="shared" si="23"/>
        <v/>
      </c>
      <c r="AL95" s="52" t="str">
        <f t="shared" si="24"/>
        <v/>
      </c>
      <c r="AM95" s="52" t="str">
        <f t="shared" si="25"/>
        <v/>
      </c>
    </row>
    <row r="96" spans="1:39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25"/>
      <c r="AA96" s="51">
        <f t="shared" si="14"/>
        <v>0</v>
      </c>
      <c r="AB96" s="51">
        <f t="shared" si="15"/>
        <v>0</v>
      </c>
      <c r="AC96" s="51">
        <f t="shared" si="16"/>
        <v>0</v>
      </c>
      <c r="AD96" s="51">
        <f t="shared" si="17"/>
        <v>0</v>
      </c>
      <c r="AE96" s="51">
        <f t="shared" si="18"/>
        <v>0</v>
      </c>
      <c r="AF96" s="51">
        <f t="shared" si="19"/>
        <v>0</v>
      </c>
      <c r="AG96" s="7"/>
      <c r="AH96" s="52" t="str">
        <f t="shared" si="20"/>
        <v/>
      </c>
      <c r="AI96" s="52" t="str">
        <f t="shared" si="21"/>
        <v/>
      </c>
      <c r="AJ96" s="52" t="str">
        <f t="shared" si="22"/>
        <v/>
      </c>
      <c r="AK96" s="52" t="str">
        <f t="shared" si="23"/>
        <v/>
      </c>
      <c r="AL96" s="52" t="str">
        <f t="shared" si="24"/>
        <v/>
      </c>
      <c r="AM96" s="52" t="str">
        <f t="shared" si="25"/>
        <v/>
      </c>
    </row>
    <row r="97" spans="1:39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25"/>
      <c r="AA97" s="51">
        <f t="shared" si="14"/>
        <v>0</v>
      </c>
      <c r="AB97" s="51">
        <f t="shared" si="15"/>
        <v>0</v>
      </c>
      <c r="AC97" s="51">
        <f t="shared" si="16"/>
        <v>0</v>
      </c>
      <c r="AD97" s="51">
        <f t="shared" si="17"/>
        <v>0</v>
      </c>
      <c r="AE97" s="51">
        <f t="shared" si="18"/>
        <v>0</v>
      </c>
      <c r="AF97" s="51">
        <f t="shared" si="19"/>
        <v>0</v>
      </c>
      <c r="AG97" s="7"/>
      <c r="AH97" s="52" t="str">
        <f t="shared" si="20"/>
        <v/>
      </c>
      <c r="AI97" s="52" t="str">
        <f t="shared" si="21"/>
        <v/>
      </c>
      <c r="AJ97" s="52" t="str">
        <f t="shared" si="22"/>
        <v/>
      </c>
      <c r="AK97" s="52" t="str">
        <f t="shared" si="23"/>
        <v/>
      </c>
      <c r="AL97" s="52" t="str">
        <f t="shared" si="24"/>
        <v/>
      </c>
      <c r="AM97" s="52" t="str">
        <f t="shared" si="25"/>
        <v/>
      </c>
    </row>
    <row r="98" spans="1:39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25"/>
      <c r="AA98" s="51">
        <f t="shared" si="14"/>
        <v>0</v>
      </c>
      <c r="AB98" s="51">
        <f t="shared" si="15"/>
        <v>0</v>
      </c>
      <c r="AC98" s="51">
        <f t="shared" si="16"/>
        <v>0</v>
      </c>
      <c r="AD98" s="51">
        <f t="shared" si="17"/>
        <v>0</v>
      </c>
      <c r="AE98" s="51">
        <f t="shared" si="18"/>
        <v>0</v>
      </c>
      <c r="AF98" s="51">
        <f t="shared" si="19"/>
        <v>0</v>
      </c>
      <c r="AG98" s="7"/>
      <c r="AH98" s="52" t="str">
        <f t="shared" si="20"/>
        <v/>
      </c>
      <c r="AI98" s="52" t="str">
        <f t="shared" si="21"/>
        <v/>
      </c>
      <c r="AJ98" s="52" t="str">
        <f t="shared" si="22"/>
        <v/>
      </c>
      <c r="AK98" s="52" t="str">
        <f t="shared" si="23"/>
        <v/>
      </c>
      <c r="AL98" s="52" t="str">
        <f t="shared" si="24"/>
        <v/>
      </c>
      <c r="AM98" s="52" t="str">
        <f t="shared" si="25"/>
        <v/>
      </c>
    </row>
    <row r="99" spans="1:39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25"/>
      <c r="AA99" s="51">
        <f t="shared" si="14"/>
        <v>0</v>
      </c>
      <c r="AB99" s="51">
        <f t="shared" si="15"/>
        <v>0</v>
      </c>
      <c r="AC99" s="51">
        <f t="shared" si="16"/>
        <v>0</v>
      </c>
      <c r="AD99" s="51">
        <f t="shared" si="17"/>
        <v>0</v>
      </c>
      <c r="AE99" s="51">
        <f t="shared" si="18"/>
        <v>0</v>
      </c>
      <c r="AF99" s="51">
        <f t="shared" si="19"/>
        <v>0</v>
      </c>
      <c r="AG99" s="7"/>
      <c r="AH99" s="52" t="str">
        <f t="shared" si="20"/>
        <v/>
      </c>
      <c r="AI99" s="52" t="str">
        <f t="shared" si="21"/>
        <v/>
      </c>
      <c r="AJ99" s="52" t="str">
        <f t="shared" si="22"/>
        <v/>
      </c>
      <c r="AK99" s="52" t="str">
        <f t="shared" si="23"/>
        <v/>
      </c>
      <c r="AL99" s="52" t="str">
        <f t="shared" si="24"/>
        <v/>
      </c>
      <c r="AM99" s="52" t="str">
        <f t="shared" si="25"/>
        <v/>
      </c>
    </row>
    <row r="100" spans="1:39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25"/>
      <c r="AA100" s="51">
        <f t="shared" si="14"/>
        <v>0</v>
      </c>
      <c r="AB100" s="51">
        <f t="shared" si="15"/>
        <v>0</v>
      </c>
      <c r="AC100" s="51">
        <f t="shared" si="16"/>
        <v>0</v>
      </c>
      <c r="AD100" s="51">
        <f t="shared" si="17"/>
        <v>0</v>
      </c>
      <c r="AE100" s="51">
        <f t="shared" si="18"/>
        <v>0</v>
      </c>
      <c r="AF100" s="51">
        <f t="shared" si="19"/>
        <v>0</v>
      </c>
      <c r="AG100" s="7"/>
      <c r="AH100" s="52" t="str">
        <f t="shared" si="20"/>
        <v/>
      </c>
      <c r="AI100" s="52" t="str">
        <f t="shared" si="21"/>
        <v/>
      </c>
      <c r="AJ100" s="52" t="str">
        <f t="shared" si="22"/>
        <v/>
      </c>
      <c r="AK100" s="52" t="str">
        <f t="shared" si="23"/>
        <v/>
      </c>
      <c r="AL100" s="52" t="str">
        <f t="shared" si="24"/>
        <v/>
      </c>
      <c r="AM100" s="52" t="str">
        <f t="shared" si="25"/>
        <v/>
      </c>
    </row>
    <row r="101" spans="1:39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25"/>
      <c r="AA101" s="51">
        <f t="shared" si="14"/>
        <v>0</v>
      </c>
      <c r="AB101" s="51">
        <f t="shared" si="15"/>
        <v>0</v>
      </c>
      <c r="AC101" s="51">
        <f t="shared" si="16"/>
        <v>0</v>
      </c>
      <c r="AD101" s="51">
        <f t="shared" si="17"/>
        <v>0</v>
      </c>
      <c r="AE101" s="51">
        <f t="shared" si="18"/>
        <v>0</v>
      </c>
      <c r="AF101" s="51">
        <f t="shared" si="19"/>
        <v>0</v>
      </c>
      <c r="AG101" s="7"/>
      <c r="AH101" s="52" t="str">
        <f t="shared" si="20"/>
        <v/>
      </c>
      <c r="AI101" s="52" t="str">
        <f t="shared" si="21"/>
        <v/>
      </c>
      <c r="AJ101" s="52" t="str">
        <f t="shared" si="22"/>
        <v/>
      </c>
      <c r="AK101" s="52" t="str">
        <f t="shared" si="23"/>
        <v/>
      </c>
      <c r="AL101" s="52" t="str">
        <f t="shared" si="24"/>
        <v/>
      </c>
      <c r="AM101" s="52" t="str">
        <f t="shared" si="25"/>
        <v/>
      </c>
    </row>
    <row r="102" spans="1:39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25"/>
      <c r="AA102" s="51">
        <f t="shared" si="14"/>
        <v>0</v>
      </c>
      <c r="AB102" s="51">
        <f t="shared" si="15"/>
        <v>0</v>
      </c>
      <c r="AC102" s="51">
        <f t="shared" si="16"/>
        <v>0</v>
      </c>
      <c r="AD102" s="51">
        <f t="shared" si="17"/>
        <v>0</v>
      </c>
      <c r="AE102" s="51">
        <f t="shared" si="18"/>
        <v>0</v>
      </c>
      <c r="AF102" s="51">
        <f t="shared" si="19"/>
        <v>0</v>
      </c>
      <c r="AG102" s="7"/>
      <c r="AH102" s="52" t="str">
        <f t="shared" si="20"/>
        <v/>
      </c>
      <c r="AI102" s="52" t="str">
        <f t="shared" si="21"/>
        <v/>
      </c>
      <c r="AJ102" s="52" t="str">
        <f t="shared" si="22"/>
        <v/>
      </c>
      <c r="AK102" s="52" t="str">
        <f t="shared" si="23"/>
        <v/>
      </c>
      <c r="AL102" s="52" t="str">
        <f t="shared" si="24"/>
        <v/>
      </c>
      <c r="AM102" s="52" t="str">
        <f t="shared" si="25"/>
        <v/>
      </c>
    </row>
    <row r="103" spans="1:39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25"/>
      <c r="AA103" s="51">
        <f t="shared" si="14"/>
        <v>0</v>
      </c>
      <c r="AB103" s="51">
        <f t="shared" si="15"/>
        <v>0</v>
      </c>
      <c r="AC103" s="51">
        <f t="shared" si="16"/>
        <v>0</v>
      </c>
      <c r="AD103" s="51">
        <f t="shared" si="17"/>
        <v>0</v>
      </c>
      <c r="AE103" s="51">
        <f t="shared" si="18"/>
        <v>0</v>
      </c>
      <c r="AF103" s="51">
        <f t="shared" si="19"/>
        <v>0</v>
      </c>
      <c r="AG103" s="7"/>
      <c r="AH103" s="52" t="str">
        <f t="shared" si="20"/>
        <v/>
      </c>
      <c r="AI103" s="52" t="str">
        <f t="shared" si="21"/>
        <v/>
      </c>
      <c r="AJ103" s="52" t="str">
        <f t="shared" si="22"/>
        <v/>
      </c>
      <c r="AK103" s="52" t="str">
        <f t="shared" si="23"/>
        <v/>
      </c>
      <c r="AL103" s="52" t="str">
        <f t="shared" si="24"/>
        <v/>
      </c>
      <c r="AM103" s="52" t="str">
        <f t="shared" si="25"/>
        <v/>
      </c>
    </row>
    <row r="104" spans="1:39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25"/>
      <c r="AA104" s="51">
        <f t="shared" si="14"/>
        <v>0</v>
      </c>
      <c r="AB104" s="51">
        <f t="shared" si="15"/>
        <v>0</v>
      </c>
      <c r="AC104" s="51">
        <f t="shared" si="16"/>
        <v>0</v>
      </c>
      <c r="AD104" s="51">
        <f t="shared" si="17"/>
        <v>0</v>
      </c>
      <c r="AE104" s="51">
        <f t="shared" si="18"/>
        <v>0</v>
      </c>
      <c r="AF104" s="51">
        <f t="shared" si="19"/>
        <v>0</v>
      </c>
      <c r="AG104" s="7"/>
      <c r="AH104" s="52" t="str">
        <f t="shared" si="20"/>
        <v/>
      </c>
      <c r="AI104" s="52" t="str">
        <f t="shared" si="21"/>
        <v/>
      </c>
      <c r="AJ104" s="52" t="str">
        <f t="shared" si="22"/>
        <v/>
      </c>
      <c r="AK104" s="52" t="str">
        <f t="shared" si="23"/>
        <v/>
      </c>
      <c r="AL104" s="52" t="str">
        <f t="shared" si="24"/>
        <v/>
      </c>
      <c r="AM104" s="52" t="str">
        <f t="shared" si="25"/>
        <v/>
      </c>
    </row>
    <row r="105" spans="1:39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25"/>
      <c r="AA105" s="51">
        <f t="shared" si="14"/>
        <v>0</v>
      </c>
      <c r="AB105" s="51">
        <f t="shared" si="15"/>
        <v>0</v>
      </c>
      <c r="AC105" s="51">
        <f t="shared" si="16"/>
        <v>0</v>
      </c>
      <c r="AD105" s="51">
        <f t="shared" si="17"/>
        <v>0</v>
      </c>
      <c r="AE105" s="51">
        <f t="shared" si="18"/>
        <v>0</v>
      </c>
      <c r="AF105" s="51">
        <f t="shared" si="19"/>
        <v>0</v>
      </c>
      <c r="AG105" s="7"/>
      <c r="AH105" s="52" t="str">
        <f t="shared" si="20"/>
        <v/>
      </c>
      <c r="AI105" s="52" t="str">
        <f t="shared" si="21"/>
        <v/>
      </c>
      <c r="AJ105" s="52" t="str">
        <f t="shared" si="22"/>
        <v/>
      </c>
      <c r="AK105" s="52" t="str">
        <f t="shared" si="23"/>
        <v/>
      </c>
      <c r="AL105" s="52" t="str">
        <f t="shared" si="24"/>
        <v/>
      </c>
      <c r="AM105" s="52" t="str">
        <f t="shared" si="25"/>
        <v/>
      </c>
    </row>
    <row r="106" spans="1:39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25"/>
      <c r="AA106" s="51">
        <f t="shared" si="14"/>
        <v>0</v>
      </c>
      <c r="AB106" s="51">
        <f t="shared" si="15"/>
        <v>0</v>
      </c>
      <c r="AC106" s="51">
        <f t="shared" si="16"/>
        <v>0</v>
      </c>
      <c r="AD106" s="51">
        <f t="shared" si="17"/>
        <v>0</v>
      </c>
      <c r="AE106" s="51">
        <f t="shared" si="18"/>
        <v>0</v>
      </c>
      <c r="AF106" s="51">
        <f t="shared" si="19"/>
        <v>0</v>
      </c>
      <c r="AG106" s="7"/>
      <c r="AH106" s="52" t="str">
        <f t="shared" si="20"/>
        <v/>
      </c>
      <c r="AI106" s="52" t="str">
        <f t="shared" si="21"/>
        <v/>
      </c>
      <c r="AJ106" s="52" t="str">
        <f t="shared" si="22"/>
        <v/>
      </c>
      <c r="AK106" s="52" t="str">
        <f t="shared" si="23"/>
        <v/>
      </c>
      <c r="AL106" s="52" t="str">
        <f t="shared" si="24"/>
        <v/>
      </c>
      <c r="AM106" s="52" t="str">
        <f t="shared" si="25"/>
        <v/>
      </c>
    </row>
    <row r="107" spans="1:39" x14ac:dyDescent="0.3">
      <c r="A107" s="6"/>
      <c r="B107" s="6"/>
      <c r="C107" s="6"/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25"/>
      <c r="AA107" s="51">
        <f t="shared" si="14"/>
        <v>0</v>
      </c>
      <c r="AB107" s="51">
        <f t="shared" si="15"/>
        <v>0</v>
      </c>
      <c r="AC107" s="51">
        <f t="shared" si="16"/>
        <v>0</v>
      </c>
      <c r="AD107" s="51">
        <f t="shared" si="17"/>
        <v>0</v>
      </c>
      <c r="AE107" s="51">
        <f t="shared" si="18"/>
        <v>0</v>
      </c>
      <c r="AF107" s="51">
        <f t="shared" si="19"/>
        <v>0</v>
      </c>
      <c r="AG107" s="7"/>
      <c r="AH107" s="52" t="str">
        <f t="shared" si="20"/>
        <v/>
      </c>
      <c r="AI107" s="52" t="str">
        <f t="shared" si="21"/>
        <v/>
      </c>
      <c r="AJ107" s="52" t="str">
        <f t="shared" si="22"/>
        <v/>
      </c>
      <c r="AK107" s="52" t="str">
        <f t="shared" si="23"/>
        <v/>
      </c>
      <c r="AL107" s="52" t="str">
        <f t="shared" si="24"/>
        <v/>
      </c>
      <c r="AM107" s="52" t="str">
        <f t="shared" si="25"/>
        <v/>
      </c>
    </row>
    <row r="108" spans="1:39" x14ac:dyDescent="0.3"/>
  </sheetData>
  <sheetProtection algorithmName="SHA-512" hashValue="987MKbynqDstR5j9woZuf9Xjd14RB2LyraKvoXqAyuwv39DlogDRVeEq78qbkf4y2IOzC339yREwL/19NJLSXg==" saltValue="Y6y46ceUm3Y9r0KfMOfy0Q==" spinCount="100000" sheet="1" insertColumns="0" insertRows="0" deleteColumns="0" deleteRows="0"/>
  <protectedRanges>
    <protectedRange sqref="A6:O8 A9 D9:O9 A10:O107 P6:Y107" name="Range2"/>
    <protectedRange sqref="A7:D8 A9 D9 A10:D107" name="Range1"/>
    <protectedRange sqref="B9:C9" name="Range2_1"/>
    <protectedRange sqref="B9:C9" name="Range1_1"/>
    <protectedRange sqref="L1:O5 D2:K5 T1:Y5 P2:S5" name="Range2_3_1"/>
    <protectedRange sqref="A4" name="Range2_1_2_1"/>
  </protectedRanges>
  <mergeCells count="18">
    <mergeCell ref="AO17:AT17"/>
    <mergeCell ref="AO15:AQ15"/>
    <mergeCell ref="AO16:AQ16"/>
    <mergeCell ref="AO13:AU13"/>
    <mergeCell ref="AV10:AX10"/>
    <mergeCell ref="AV11:AX11"/>
    <mergeCell ref="AO14:AT14"/>
    <mergeCell ref="AO10:AU10"/>
    <mergeCell ref="AO11:AU11"/>
    <mergeCell ref="A1:B2"/>
    <mergeCell ref="A4:B4"/>
    <mergeCell ref="A5:C5"/>
    <mergeCell ref="AO8:AX8"/>
    <mergeCell ref="AV9:AX9"/>
    <mergeCell ref="Y7:Y9"/>
    <mergeCell ref="AA7:AF7"/>
    <mergeCell ref="AH7:AM7"/>
    <mergeCell ref="AO9:AU9"/>
  </mergeCells>
  <phoneticPr fontId="15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M108"/>
  <sheetViews>
    <sheetView zoomScale="80" zoomScaleNormal="80" workbookViewId="0">
      <pane xSplit="3" ySplit="9" topLeftCell="D10" activePane="bottomRight" state="frozen"/>
      <selection activeCell="G43" sqref="G43"/>
      <selection pane="topRight" activeCell="G43" sqref="G43"/>
      <selection pane="bottomLeft" activeCell="G43" sqref="G43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2.21875" customWidth="1"/>
    <col min="3" max="3" width="21.33203125" customWidth="1"/>
    <col min="4" max="4" width="11.6640625" bestFit="1" customWidth="1"/>
    <col min="5" max="65" width="8.88671875" customWidth="1"/>
    <col min="66" max="16384" width="8.88671875" hidden="1"/>
  </cols>
  <sheetData>
    <row r="1" spans="1:64" x14ac:dyDescent="0.3">
      <c r="A1" s="281" t="s">
        <v>169</v>
      </c>
      <c r="B1" s="281"/>
    </row>
    <row r="2" spans="1:64" ht="25.2" customHeight="1" x14ac:dyDescent="0.65">
      <c r="A2" s="281"/>
      <c r="B2" s="281"/>
      <c r="C2" s="130"/>
    </row>
    <row r="3" spans="1:64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</row>
    <row r="4" spans="1:64" ht="24" customHeight="1" x14ac:dyDescent="0.65">
      <c r="A4" s="273" t="s">
        <v>166</v>
      </c>
      <c r="B4" s="273"/>
      <c r="K4" s="130"/>
      <c r="L4" s="130"/>
      <c r="M4" s="130"/>
      <c r="N4" s="130"/>
    </row>
    <row r="5" spans="1:64" ht="42" customHeight="1" x14ac:dyDescent="0.65">
      <c r="A5" s="280" t="s">
        <v>165</v>
      </c>
      <c r="B5" s="280"/>
      <c r="C5" s="280"/>
      <c r="J5" s="130"/>
      <c r="K5" s="130"/>
      <c r="L5" s="130"/>
      <c r="M5" s="130"/>
      <c r="N5" s="130"/>
    </row>
    <row r="6" spans="1:64" x14ac:dyDescent="0.3">
      <c r="D6" s="22" t="s">
        <v>58</v>
      </c>
      <c r="E6" s="310" t="s">
        <v>46</v>
      </c>
      <c r="F6" s="311"/>
      <c r="G6" s="311"/>
      <c r="H6" s="311"/>
      <c r="I6" s="312"/>
      <c r="J6" s="310" t="s">
        <v>47</v>
      </c>
      <c r="K6" s="312"/>
      <c r="L6" s="310" t="s">
        <v>48</v>
      </c>
      <c r="M6" s="312"/>
      <c r="N6" s="310" t="s">
        <v>49</v>
      </c>
      <c r="O6" s="312"/>
      <c r="P6" s="310" t="s">
        <v>50</v>
      </c>
      <c r="Q6" s="312"/>
      <c r="R6" s="310" t="s">
        <v>51</v>
      </c>
      <c r="S6" s="312"/>
      <c r="T6" s="310" t="s">
        <v>52</v>
      </c>
      <c r="U6" s="312"/>
      <c r="V6" s="310" t="s">
        <v>53</v>
      </c>
      <c r="W6" s="312"/>
      <c r="X6" s="310" t="s">
        <v>54</v>
      </c>
      <c r="Y6" s="312"/>
      <c r="Z6" s="310" t="s">
        <v>55</v>
      </c>
      <c r="AA6" s="312"/>
      <c r="AB6" s="310" t="s">
        <v>56</v>
      </c>
      <c r="AC6" s="312"/>
      <c r="AD6" s="310" t="s">
        <v>57</v>
      </c>
      <c r="AE6" s="311"/>
      <c r="AF6" s="41"/>
      <c r="AG6" s="36"/>
    </row>
    <row r="7" spans="1:64" x14ac:dyDescent="0.3">
      <c r="A7" s="1"/>
      <c r="B7" s="2"/>
      <c r="C7" s="2"/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59</v>
      </c>
      <c r="K7" t="s">
        <v>60</v>
      </c>
      <c r="L7" t="s">
        <v>59</v>
      </c>
      <c r="M7" t="s">
        <v>60</v>
      </c>
      <c r="N7" t="s">
        <v>59</v>
      </c>
      <c r="O7" t="s">
        <v>60</v>
      </c>
      <c r="P7" t="s">
        <v>59</v>
      </c>
      <c r="Q7" t="s">
        <v>60</v>
      </c>
      <c r="R7" t="s">
        <v>59</v>
      </c>
      <c r="S7" t="s">
        <v>60</v>
      </c>
      <c r="T7" t="s">
        <v>59</v>
      </c>
      <c r="U7" t="s">
        <v>60</v>
      </c>
      <c r="V7" t="s">
        <v>59</v>
      </c>
      <c r="W7" t="s">
        <v>60</v>
      </c>
      <c r="X7" t="s">
        <v>59</v>
      </c>
      <c r="Y7" t="s">
        <v>60</v>
      </c>
      <c r="Z7" t="s">
        <v>59</v>
      </c>
      <c r="AA7" t="s">
        <v>60</v>
      </c>
      <c r="AB7" t="s">
        <v>59</v>
      </c>
      <c r="AC7" t="s">
        <v>60</v>
      </c>
      <c r="AD7" t="s">
        <v>59</v>
      </c>
      <c r="AE7" t="s">
        <v>60</v>
      </c>
      <c r="AF7" s="36"/>
      <c r="AG7" s="42" t="s">
        <v>0</v>
      </c>
      <c r="AI7" s="303" t="s">
        <v>12</v>
      </c>
      <c r="AJ7" s="304"/>
      <c r="AK7" s="304"/>
      <c r="AL7" s="304"/>
      <c r="AM7" s="304"/>
      <c r="AN7" s="304"/>
      <c r="AO7" s="7"/>
      <c r="AP7" s="305" t="s">
        <v>13</v>
      </c>
      <c r="AQ7" s="306"/>
      <c r="AR7" s="306"/>
      <c r="AS7" s="306"/>
      <c r="AT7" s="306"/>
      <c r="AU7" s="306"/>
      <c r="AW7" s="45" t="s">
        <v>66</v>
      </c>
      <c r="AX7" s="45" t="s">
        <v>105</v>
      </c>
      <c r="AY7" s="47">
        <f>AVERAGE(AX10:AX107)</f>
        <v>0</v>
      </c>
    </row>
    <row r="8" spans="1:64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40"/>
      <c r="AF8" s="34" t="s">
        <v>67</v>
      </c>
      <c r="AG8" s="42" t="s">
        <v>68</v>
      </c>
      <c r="AI8" s="49" t="s">
        <v>1</v>
      </c>
      <c r="AJ8" s="49" t="s">
        <v>2</v>
      </c>
      <c r="AK8" s="49" t="s">
        <v>3</v>
      </c>
      <c r="AL8" s="49" t="s">
        <v>6</v>
      </c>
      <c r="AM8" s="49" t="s">
        <v>5</v>
      </c>
      <c r="AN8" s="49" t="s">
        <v>4</v>
      </c>
      <c r="AO8" s="7"/>
      <c r="AP8" s="50" t="s">
        <v>1</v>
      </c>
      <c r="AQ8" s="50" t="s">
        <v>2</v>
      </c>
      <c r="AR8" s="50" t="s">
        <v>3</v>
      </c>
      <c r="AS8" s="50" t="s">
        <v>6</v>
      </c>
      <c r="AT8" s="50" t="s">
        <v>5</v>
      </c>
      <c r="AU8" s="50" t="s">
        <v>4</v>
      </c>
      <c r="AW8" s="45"/>
      <c r="AX8" s="45"/>
      <c r="AY8" s="47">
        <f>_xlfn.STDEV.P(AX10:AX107)</f>
        <v>0</v>
      </c>
      <c r="AZ8" s="296" t="s">
        <v>14</v>
      </c>
      <c r="BA8" s="296"/>
      <c r="BB8" s="296"/>
      <c r="BC8" s="296"/>
      <c r="BD8" s="296"/>
      <c r="BE8" s="296"/>
      <c r="BF8" s="296"/>
      <c r="BG8" s="297"/>
      <c r="BH8" s="297"/>
      <c r="BI8" s="297"/>
      <c r="BJ8" s="11"/>
      <c r="BK8" s="11"/>
      <c r="BL8" s="11"/>
    </row>
    <row r="9" spans="1:64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40"/>
      <c r="AF9" s="43" t="s">
        <v>11</v>
      </c>
      <c r="AG9" s="42"/>
      <c r="AI9" s="51">
        <f t="shared" ref="AI9:AI40" si="0">SUMIF($E$8:$AE$8, "CO1", E9:AE9)</f>
        <v>0</v>
      </c>
      <c r="AJ9" s="51">
        <f t="shared" ref="AJ9:AJ40" si="1">SUMIF($E$8:$AE$8, "CO2", E9:AE9)</f>
        <v>0</v>
      </c>
      <c r="AK9" s="51">
        <f t="shared" ref="AK9:AK40" si="2">SUMIF($E$8:$AE$8, "CO3", E9:AE9)</f>
        <v>0</v>
      </c>
      <c r="AL9" s="51">
        <f t="shared" ref="AL9:AL40" si="3">SUMIF($E$8:$AE$8, "CO4", E9:AE9)</f>
        <v>0</v>
      </c>
      <c r="AM9" s="51">
        <f t="shared" ref="AM9:AM40" si="4">SUMIF($E$8:$AE$8, "CO5", E9:AE9)</f>
        <v>0</v>
      </c>
      <c r="AN9" s="51">
        <f t="shared" ref="AN9:AN40" si="5">SUMIF($E$8:$AE$8, "CO6", E9:AE9)</f>
        <v>0</v>
      </c>
      <c r="AO9" s="7"/>
      <c r="AP9" s="52" t="str">
        <f t="shared" ref="AP9:AP40" si="6">IFERROR(AI9/SUMIFS($E$9:$AE$9,$E$8:$AE$8,"CO1",E9:AE9,"&lt;&gt;")*100,"")</f>
        <v/>
      </c>
      <c r="AQ9" s="52" t="str">
        <f t="shared" ref="AQ9:AQ40" si="7">IFERROR(AJ9/SUMIFS($E$9:$AE$9,$E$8:$AE$8,"CO2",E9:AE9,"&lt;&gt;")*100,"")</f>
        <v/>
      </c>
      <c r="AR9" s="52" t="str">
        <f t="shared" ref="AR9:AR40" si="8">IFERROR(AK9/SUMIFS($E$9:$AE$9,$E$8:$AE$8,"CO3",E9:AE9,"&lt;&gt;")*100,"")</f>
        <v/>
      </c>
      <c r="AS9" s="52" t="str">
        <f t="shared" ref="AS9:AS40" si="9">IFERROR(AL9/SUMIFS($E$9:$AE$9,$E$8:$AE$8,"CO4",E9:AE9,"&lt;&gt;")*100,"")</f>
        <v/>
      </c>
      <c r="AT9" s="52" t="str">
        <f t="shared" ref="AT9:AT40" si="10">IFERROR(AM9/SUMIFS($E$9:$AE$9,$E$8:$AE$8,"CO5",E9:AE9,"&lt;&gt;")*100,"")</f>
        <v/>
      </c>
      <c r="AU9" s="52" t="str">
        <f t="shared" ref="AU9:AU40" si="11">IFERROR(AN9/SUMIFS($E$9:$AE$9,$E$8:$AE$8,"CO6",E9:AE9,"&lt;&gt;")*100,"")</f>
        <v/>
      </c>
      <c r="AW9" s="45"/>
      <c r="AX9" s="45"/>
      <c r="AY9" s="47" t="s">
        <v>69</v>
      </c>
      <c r="AZ9" s="299" t="str">
        <f>FINAL!J26</f>
        <v>&gt;= 80  of students scoring&gt;= 50 marks</v>
      </c>
      <c r="BA9" s="300"/>
      <c r="BB9" s="300"/>
      <c r="BC9" s="300"/>
      <c r="BD9" s="300"/>
      <c r="BE9" s="300"/>
      <c r="BF9" s="301"/>
      <c r="BG9" s="289">
        <v>3</v>
      </c>
      <c r="BH9" s="290"/>
      <c r="BI9" s="290"/>
      <c r="BJ9" s="12"/>
      <c r="BK9" s="12"/>
      <c r="BL9" s="13"/>
    </row>
    <row r="10" spans="1:64" ht="23.4" x14ac:dyDescent="0.45">
      <c r="A10" s="6"/>
      <c r="B10" s="6" t="str">
        <f>IF(IA!B10="","",IA!B10)</f>
        <v/>
      </c>
      <c r="C10" s="6" t="str">
        <f>IF(IA!C10="","",IA!C10)</f>
        <v/>
      </c>
      <c r="D10" s="2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25"/>
      <c r="AI10" s="51">
        <f t="shared" si="0"/>
        <v>0</v>
      </c>
      <c r="AJ10" s="51">
        <f t="shared" si="1"/>
        <v>0</v>
      </c>
      <c r="AK10" s="51">
        <f t="shared" si="2"/>
        <v>0</v>
      </c>
      <c r="AL10" s="51">
        <f t="shared" si="3"/>
        <v>0</v>
      </c>
      <c r="AM10" s="51">
        <f t="shared" si="4"/>
        <v>0</v>
      </c>
      <c r="AN10" s="51">
        <f t="shared" si="5"/>
        <v>0</v>
      </c>
      <c r="AO10" s="7"/>
      <c r="AP10" s="52" t="str">
        <f t="shared" si="6"/>
        <v/>
      </c>
      <c r="AQ10" s="52" t="str">
        <f t="shared" si="7"/>
        <v/>
      </c>
      <c r="AR10" s="52" t="str">
        <f t="shared" si="8"/>
        <v/>
      </c>
      <c r="AS10" s="52" t="str">
        <f t="shared" si="9"/>
        <v/>
      </c>
      <c r="AT10" s="52" t="str">
        <f t="shared" si="10"/>
        <v/>
      </c>
      <c r="AU10" s="52" t="str">
        <f t="shared" si="11"/>
        <v/>
      </c>
      <c r="AW10" s="6" t="e">
        <f>AG10/$AG$9*100</f>
        <v>#DIV/0!</v>
      </c>
      <c r="AX10" s="46">
        <f>AG10</f>
        <v>0</v>
      </c>
      <c r="AY10" t="e">
        <f>_xlfn.NORM.DIST(AX10,$AY$7,$AY$8,FALSE)</f>
        <v>#NUM!</v>
      </c>
      <c r="AZ10" s="299" t="str">
        <f>FINAL!J27</f>
        <v xml:space="preserve"> 70-80 of students scoring&gt;=50 marks</v>
      </c>
      <c r="BA10" s="300"/>
      <c r="BB10" s="300"/>
      <c r="BC10" s="300"/>
      <c r="BD10" s="300"/>
      <c r="BE10" s="300"/>
      <c r="BF10" s="301"/>
      <c r="BG10" s="289">
        <v>2</v>
      </c>
      <c r="BH10" s="290"/>
      <c r="BI10" s="290"/>
      <c r="BJ10" s="12"/>
      <c r="BK10" s="12"/>
      <c r="BL10" s="13"/>
    </row>
    <row r="11" spans="1:64" ht="23.4" x14ac:dyDescent="0.45">
      <c r="A11" s="6"/>
      <c r="B11" s="6" t="str">
        <f>IF(IA!B11="","",IA!B11)</f>
        <v/>
      </c>
      <c r="C11" s="6" t="str">
        <f>IF(IA!C11="","",IA!C11)</f>
        <v/>
      </c>
      <c r="D11" s="21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25"/>
      <c r="AI11" s="51">
        <f t="shared" si="0"/>
        <v>0</v>
      </c>
      <c r="AJ11" s="51">
        <f t="shared" si="1"/>
        <v>0</v>
      </c>
      <c r="AK11" s="51">
        <f t="shared" si="2"/>
        <v>0</v>
      </c>
      <c r="AL11" s="51">
        <f t="shared" si="3"/>
        <v>0</v>
      </c>
      <c r="AM11" s="51">
        <f t="shared" si="4"/>
        <v>0</v>
      </c>
      <c r="AN11" s="51">
        <f t="shared" si="5"/>
        <v>0</v>
      </c>
      <c r="AO11" s="7"/>
      <c r="AP11" s="52" t="str">
        <f t="shared" si="6"/>
        <v/>
      </c>
      <c r="AQ11" s="52" t="str">
        <f t="shared" si="7"/>
        <v/>
      </c>
      <c r="AR11" s="52" t="str">
        <f t="shared" si="8"/>
        <v/>
      </c>
      <c r="AS11" s="52" t="str">
        <f t="shared" si="9"/>
        <v/>
      </c>
      <c r="AT11" s="52" t="str">
        <f t="shared" si="10"/>
        <v/>
      </c>
      <c r="AU11" s="52" t="str">
        <f t="shared" si="11"/>
        <v/>
      </c>
      <c r="AW11" s="6" t="e">
        <f t="shared" ref="AW11:AW74" si="12">AG11/$AG$9*100</f>
        <v>#DIV/0!</v>
      </c>
      <c r="AX11" s="46">
        <f t="shared" ref="AX11:AX74" si="13">AG11</f>
        <v>0</v>
      </c>
      <c r="AY11" t="e">
        <f t="shared" ref="AY11:AY74" si="14">_xlfn.NORM.DIST(AX11,$AY$7,$AY$8,FALSE)</f>
        <v>#NUM!</v>
      </c>
      <c r="AZ11" s="299" t="str">
        <f>FINAL!J28</f>
        <v>&lt; 70  of students scoring&gt;=50 marks</v>
      </c>
      <c r="BA11" s="300"/>
      <c r="BB11" s="300"/>
      <c r="BC11" s="300"/>
      <c r="BD11" s="300"/>
      <c r="BE11" s="300"/>
      <c r="BF11" s="301"/>
      <c r="BG11" s="289">
        <v>1</v>
      </c>
      <c r="BH11" s="290"/>
      <c r="BI11" s="290"/>
      <c r="BJ11" s="12"/>
      <c r="BK11" s="12"/>
      <c r="BL11" s="13"/>
    </row>
    <row r="12" spans="1:64" x14ac:dyDescent="0.3">
      <c r="A12" s="6"/>
      <c r="B12" s="6" t="str">
        <f>IF(IA!B12="","",IA!B12)</f>
        <v/>
      </c>
      <c r="C12" s="6" t="str">
        <f>IF(IA!C12="","",IA!C12)</f>
        <v/>
      </c>
      <c r="D12" s="2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25"/>
      <c r="AI12" s="51">
        <f t="shared" si="0"/>
        <v>0</v>
      </c>
      <c r="AJ12" s="51">
        <f t="shared" si="1"/>
        <v>0</v>
      </c>
      <c r="AK12" s="51">
        <f t="shared" si="2"/>
        <v>0</v>
      </c>
      <c r="AL12" s="51">
        <f t="shared" si="3"/>
        <v>0</v>
      </c>
      <c r="AM12" s="51">
        <f t="shared" si="4"/>
        <v>0</v>
      </c>
      <c r="AN12" s="51">
        <f t="shared" si="5"/>
        <v>0</v>
      </c>
      <c r="AO12" s="7"/>
      <c r="AP12" s="52" t="str">
        <f t="shared" si="6"/>
        <v/>
      </c>
      <c r="AQ12" s="52" t="str">
        <f t="shared" si="7"/>
        <v/>
      </c>
      <c r="AR12" s="52" t="str">
        <f t="shared" si="8"/>
        <v/>
      </c>
      <c r="AS12" s="52" t="str">
        <f t="shared" si="9"/>
        <v/>
      </c>
      <c r="AT12" s="52" t="str">
        <f t="shared" si="10"/>
        <v/>
      </c>
      <c r="AU12" s="52" t="str">
        <f t="shared" si="11"/>
        <v/>
      </c>
      <c r="AW12" s="6" t="e">
        <f t="shared" si="12"/>
        <v>#DIV/0!</v>
      </c>
      <c r="AX12" s="46">
        <f t="shared" si="13"/>
        <v>0</v>
      </c>
      <c r="AY12" t="e">
        <f t="shared" si="14"/>
        <v>#NUM!</v>
      </c>
    </row>
    <row r="13" spans="1:64" ht="15.6" x14ac:dyDescent="0.3">
      <c r="A13" s="6"/>
      <c r="B13" s="6" t="str">
        <f>IF(IA!B13="","",IA!B13)</f>
        <v/>
      </c>
      <c r="C13" s="6" t="str">
        <f>IF(IA!C13="","",IA!C13)</f>
        <v/>
      </c>
      <c r="D13" s="21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25"/>
      <c r="AI13" s="51">
        <f t="shared" si="0"/>
        <v>0</v>
      </c>
      <c r="AJ13" s="51">
        <f t="shared" si="1"/>
        <v>0</v>
      </c>
      <c r="AK13" s="51">
        <f t="shared" si="2"/>
        <v>0</v>
      </c>
      <c r="AL13" s="51">
        <f t="shared" si="3"/>
        <v>0</v>
      </c>
      <c r="AM13" s="51">
        <f t="shared" si="4"/>
        <v>0</v>
      </c>
      <c r="AN13" s="51">
        <f t="shared" si="5"/>
        <v>0</v>
      </c>
      <c r="AO13" s="7"/>
      <c r="AP13" s="52" t="str">
        <f t="shared" si="6"/>
        <v/>
      </c>
      <c r="AQ13" s="52" t="str">
        <f t="shared" si="7"/>
        <v/>
      </c>
      <c r="AR13" s="52" t="str">
        <f t="shared" si="8"/>
        <v/>
      </c>
      <c r="AS13" s="52" t="str">
        <f t="shared" si="9"/>
        <v/>
      </c>
      <c r="AT13" s="52" t="str">
        <f t="shared" si="10"/>
        <v/>
      </c>
      <c r="AU13" s="52" t="str">
        <f t="shared" si="11"/>
        <v/>
      </c>
      <c r="AW13" s="6" t="e">
        <f t="shared" si="12"/>
        <v>#DIV/0!</v>
      </c>
      <c r="AX13" s="46">
        <f t="shared" si="13"/>
        <v>0</v>
      </c>
      <c r="AY13" t="e">
        <f t="shared" si="14"/>
        <v>#NUM!</v>
      </c>
      <c r="AZ13" s="288" t="s">
        <v>10</v>
      </c>
      <c r="BA13" s="288"/>
      <c r="BB13" s="288"/>
      <c r="BC13" s="288"/>
      <c r="BD13" s="288"/>
      <c r="BE13" s="288"/>
      <c r="BF13" s="288"/>
      <c r="BG13" s="44" t="s">
        <v>1</v>
      </c>
      <c r="BH13" s="44" t="s">
        <v>2</v>
      </c>
      <c r="BI13" s="44" t="s">
        <v>3</v>
      </c>
      <c r="BJ13" s="44" t="s">
        <v>6</v>
      </c>
      <c r="BK13" s="44" t="s">
        <v>5</v>
      </c>
      <c r="BL13" s="44" t="s">
        <v>4</v>
      </c>
    </row>
    <row r="14" spans="1:64" ht="15.6" x14ac:dyDescent="0.3">
      <c r="A14" s="6"/>
      <c r="B14" s="6" t="str">
        <f>IF(IA!B14="","",IA!B14)</f>
        <v/>
      </c>
      <c r="C14" s="6" t="str">
        <f>IF(IA!C14="","",IA!C14)</f>
        <v/>
      </c>
      <c r="D14" s="2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25"/>
      <c r="AI14" s="51">
        <f t="shared" si="0"/>
        <v>0</v>
      </c>
      <c r="AJ14" s="51">
        <f t="shared" si="1"/>
        <v>0</v>
      </c>
      <c r="AK14" s="51">
        <f t="shared" si="2"/>
        <v>0</v>
      </c>
      <c r="AL14" s="51">
        <f t="shared" si="3"/>
        <v>0</v>
      </c>
      <c r="AM14" s="51">
        <f t="shared" si="4"/>
        <v>0</v>
      </c>
      <c r="AN14" s="51">
        <f t="shared" si="5"/>
        <v>0</v>
      </c>
      <c r="AO14" s="7"/>
      <c r="AP14" s="52" t="str">
        <f t="shared" si="6"/>
        <v/>
      </c>
      <c r="AQ14" s="52" t="str">
        <f t="shared" si="7"/>
        <v/>
      </c>
      <c r="AR14" s="52" t="str">
        <f t="shared" si="8"/>
        <v/>
      </c>
      <c r="AS14" s="52" t="str">
        <f t="shared" si="9"/>
        <v/>
      </c>
      <c r="AT14" s="52" t="str">
        <f t="shared" si="10"/>
        <v/>
      </c>
      <c r="AU14" s="52" t="str">
        <f t="shared" si="11"/>
        <v/>
      </c>
      <c r="AW14" s="6" t="e">
        <f t="shared" si="12"/>
        <v>#DIV/0!</v>
      </c>
      <c r="AX14" s="46">
        <f t="shared" si="13"/>
        <v>0</v>
      </c>
      <c r="AY14" t="e">
        <f t="shared" si="14"/>
        <v>#NUM!</v>
      </c>
      <c r="AZ14" s="276" t="s">
        <v>121</v>
      </c>
      <c r="BA14" s="277"/>
      <c r="BB14" s="277"/>
      <c r="BC14" s="277"/>
      <c r="BD14" s="277"/>
      <c r="BE14" s="278"/>
      <c r="BF14" s="10"/>
      <c r="BG14" s="147">
        <f>COUNTIF(AP10:AP107, "&gt;0")</f>
        <v>0</v>
      </c>
      <c r="BH14" s="147">
        <f>COUNTIF(AQ10:AQ107, "&gt;0")</f>
        <v>0</v>
      </c>
      <c r="BI14" s="147">
        <f>COUNTIF(AR10:AR107, "&gt;0")</f>
        <v>0</v>
      </c>
      <c r="BJ14" s="147">
        <f>COUNTIF(AS10:AS107, "&gt;=0")</f>
        <v>0</v>
      </c>
      <c r="BK14" s="147">
        <f>COUNTIF(AT10:AT107, "&gt;0")</f>
        <v>0</v>
      </c>
      <c r="BL14" s="147">
        <f>COUNTIF(AU10:AU107, "&gt;0")</f>
        <v>0</v>
      </c>
    </row>
    <row r="15" spans="1:64" ht="15.6" x14ac:dyDescent="0.3">
      <c r="A15" s="6"/>
      <c r="B15" s="6" t="str">
        <f>IF(IA!B15="","",IA!B15)</f>
        <v/>
      </c>
      <c r="C15" s="6" t="str">
        <f>IF(IA!C15="","",IA!C15)</f>
        <v/>
      </c>
      <c r="D15" s="2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5"/>
      <c r="AI15" s="51">
        <f t="shared" si="0"/>
        <v>0</v>
      </c>
      <c r="AJ15" s="51">
        <f t="shared" si="1"/>
        <v>0</v>
      </c>
      <c r="AK15" s="51">
        <f t="shared" si="2"/>
        <v>0</v>
      </c>
      <c r="AL15" s="51">
        <f t="shared" si="3"/>
        <v>0</v>
      </c>
      <c r="AM15" s="51">
        <f t="shared" si="4"/>
        <v>0</v>
      </c>
      <c r="AN15" s="51">
        <f t="shared" si="5"/>
        <v>0</v>
      </c>
      <c r="AO15" s="7"/>
      <c r="AP15" s="52" t="str">
        <f t="shared" si="6"/>
        <v/>
      </c>
      <c r="AQ15" s="52" t="str">
        <f t="shared" si="7"/>
        <v/>
      </c>
      <c r="AR15" s="52" t="str">
        <f t="shared" si="8"/>
        <v/>
      </c>
      <c r="AS15" s="52" t="str">
        <f t="shared" si="9"/>
        <v/>
      </c>
      <c r="AT15" s="52" t="str">
        <f t="shared" si="10"/>
        <v/>
      </c>
      <c r="AU15" s="52" t="str">
        <f t="shared" si="11"/>
        <v/>
      </c>
      <c r="AW15" s="6" t="e">
        <f t="shared" si="12"/>
        <v>#DIV/0!</v>
      </c>
      <c r="AX15" s="46">
        <f t="shared" si="13"/>
        <v>0</v>
      </c>
      <c r="AY15" t="e">
        <f t="shared" si="14"/>
        <v>#NUM!</v>
      </c>
      <c r="AZ15" s="274" t="s">
        <v>64</v>
      </c>
      <c r="BA15" s="275"/>
      <c r="BB15" s="275"/>
      <c r="BC15" s="39">
        <f>BD9</f>
        <v>0</v>
      </c>
      <c r="BD15" s="37"/>
      <c r="BE15" s="38"/>
      <c r="BF15" s="8"/>
      <c r="BG15" s="147">
        <f>COUNTIF(AP10:AP107,"&gt;="&amp;FINAL!$R$26)</f>
        <v>0</v>
      </c>
      <c r="BH15" s="147">
        <f>COUNTIF(AQ10:AQ107,"&gt;="&amp;FINAL!$R$26)</f>
        <v>0</v>
      </c>
      <c r="BI15" s="147">
        <f>COUNTIF(AR10:AR107,"&gt;="&amp;FINAL!$R$26)</f>
        <v>0</v>
      </c>
      <c r="BJ15" s="147">
        <f>COUNTIF(AS10:AS107,"&gt;="&amp;FINAL!$R$26)</f>
        <v>0</v>
      </c>
      <c r="BK15" s="147">
        <f>COUNTIF(AT10:AT107,"&gt;="&amp;FINAL!$R$26)</f>
        <v>0</v>
      </c>
      <c r="BL15" s="147">
        <f>COUNTIF(AU10:AU107,"&gt;="&amp;FINAL!$R$26)</f>
        <v>0</v>
      </c>
    </row>
    <row r="16" spans="1:64" ht="15.6" x14ac:dyDescent="0.3">
      <c r="A16" s="6"/>
      <c r="B16" s="6" t="str">
        <f>IF(IA!B16="","",IA!B16)</f>
        <v/>
      </c>
      <c r="C16" s="6" t="str">
        <f>IF(IA!C16="","",IA!C16)</f>
        <v/>
      </c>
      <c r="D16" s="2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5"/>
      <c r="AI16" s="51">
        <f t="shared" si="0"/>
        <v>0</v>
      </c>
      <c r="AJ16" s="51">
        <f t="shared" si="1"/>
        <v>0</v>
      </c>
      <c r="AK16" s="51">
        <f t="shared" si="2"/>
        <v>0</v>
      </c>
      <c r="AL16" s="51">
        <f t="shared" si="3"/>
        <v>0</v>
      </c>
      <c r="AM16" s="51">
        <f t="shared" si="4"/>
        <v>0</v>
      </c>
      <c r="AN16" s="51">
        <f t="shared" si="5"/>
        <v>0</v>
      </c>
      <c r="AO16" s="7"/>
      <c r="AP16" s="52" t="str">
        <f t="shared" si="6"/>
        <v/>
      </c>
      <c r="AQ16" s="52" t="str">
        <f t="shared" si="7"/>
        <v/>
      </c>
      <c r="AR16" s="52" t="str">
        <f t="shared" si="8"/>
        <v/>
      </c>
      <c r="AS16" s="52" t="str">
        <f t="shared" si="9"/>
        <v/>
      </c>
      <c r="AT16" s="52" t="str">
        <f t="shared" si="10"/>
        <v/>
      </c>
      <c r="AU16" s="52" t="str">
        <f t="shared" si="11"/>
        <v/>
      </c>
      <c r="AW16" s="6" t="e">
        <f t="shared" si="12"/>
        <v>#DIV/0!</v>
      </c>
      <c r="AX16" s="46">
        <f t="shared" si="13"/>
        <v>0</v>
      </c>
      <c r="AY16" t="e">
        <f t="shared" si="14"/>
        <v>#NUM!</v>
      </c>
      <c r="AZ16" s="274" t="s">
        <v>65</v>
      </c>
      <c r="BA16" s="275"/>
      <c r="BB16" s="275"/>
      <c r="BC16" s="39">
        <f>BD9</f>
        <v>0</v>
      </c>
      <c r="BD16" s="37"/>
      <c r="BE16" s="38"/>
      <c r="BF16" s="8"/>
      <c r="BG16" s="147" t="e">
        <f>BG15/BG14*100</f>
        <v>#DIV/0!</v>
      </c>
      <c r="BH16" s="147" t="e">
        <f t="shared" ref="BH16:BL16" si="15">BH15/BH14*100</f>
        <v>#DIV/0!</v>
      </c>
      <c r="BI16" s="147" t="e">
        <f t="shared" si="15"/>
        <v>#DIV/0!</v>
      </c>
      <c r="BJ16" s="147" t="e">
        <f t="shared" si="15"/>
        <v>#DIV/0!</v>
      </c>
      <c r="BK16" s="147" t="e">
        <f t="shared" si="15"/>
        <v>#DIV/0!</v>
      </c>
      <c r="BL16" s="147" t="e">
        <f t="shared" si="15"/>
        <v>#DIV/0!</v>
      </c>
    </row>
    <row r="17" spans="1:64" ht="15.6" x14ac:dyDescent="0.3">
      <c r="A17" s="6"/>
      <c r="B17" s="6" t="str">
        <f>IF(IA!B17="","",IA!B17)</f>
        <v/>
      </c>
      <c r="C17" s="6" t="str">
        <f>IF(IA!C17="","",IA!C17)</f>
        <v/>
      </c>
      <c r="D17" s="21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5"/>
      <c r="AI17" s="51">
        <f t="shared" si="0"/>
        <v>0</v>
      </c>
      <c r="AJ17" s="51">
        <f t="shared" si="1"/>
        <v>0</v>
      </c>
      <c r="AK17" s="51">
        <f t="shared" si="2"/>
        <v>0</v>
      </c>
      <c r="AL17" s="51">
        <f t="shared" si="3"/>
        <v>0</v>
      </c>
      <c r="AM17" s="51">
        <f t="shared" si="4"/>
        <v>0</v>
      </c>
      <c r="AN17" s="51">
        <f t="shared" si="5"/>
        <v>0</v>
      </c>
      <c r="AO17" s="7"/>
      <c r="AP17" s="52" t="str">
        <f t="shared" si="6"/>
        <v/>
      </c>
      <c r="AQ17" s="52" t="str">
        <f t="shared" si="7"/>
        <v/>
      </c>
      <c r="AR17" s="52" t="str">
        <f t="shared" si="8"/>
        <v/>
      </c>
      <c r="AS17" s="52" t="str">
        <f t="shared" si="9"/>
        <v/>
      </c>
      <c r="AT17" s="52" t="str">
        <f t="shared" si="10"/>
        <v/>
      </c>
      <c r="AU17" s="52" t="str">
        <f t="shared" si="11"/>
        <v/>
      </c>
      <c r="AW17" s="6" t="e">
        <f t="shared" si="12"/>
        <v>#DIV/0!</v>
      </c>
      <c r="AX17" s="46">
        <f t="shared" si="13"/>
        <v>0</v>
      </c>
      <c r="AY17" t="e">
        <f t="shared" si="14"/>
        <v>#NUM!</v>
      </c>
      <c r="AZ17" s="282" t="s">
        <v>15</v>
      </c>
      <c r="BA17" s="283"/>
      <c r="BB17" s="283"/>
      <c r="BC17" s="283"/>
      <c r="BD17" s="283"/>
      <c r="BE17" s="284"/>
      <c r="BF17" s="9"/>
      <c r="BG17" s="148" t="str">
        <f>IFERROR(IF(BG16&gt;=FINAL!Q26,3,IF(BG16&gt;=FINAL!$Q$28,2,IF(BG16&lt;FINAL!$Q$28,1,1))),"")</f>
        <v/>
      </c>
      <c r="BH17" s="148" t="str">
        <f>IFERROR(IF(BH16&gt;=FINAL!R26,3,IF(BH16&gt;=FINAL!$Q$28,2,IF(BH16&lt;FINAL!$Q$28,1,1))),"")</f>
        <v/>
      </c>
      <c r="BI17" s="148" t="str">
        <f>IFERROR(IF(BI16&gt;=FINAL!S26,3,IF(BI16&gt;=FINAL!$Q$28,2,IF(BI16&lt;FINAL!$Q$28,1,1))),"")</f>
        <v/>
      </c>
      <c r="BJ17" s="148" t="str">
        <f>IFERROR(IF(BJ16&gt;=FINAL!T26,3,IF(BJ16&gt;=FINAL!$Q$28,2,IF(BJ16&lt;FINAL!$Q$28,1,1))),"")</f>
        <v/>
      </c>
      <c r="BK17" s="148" t="str">
        <f>IFERROR(IF(BK16&gt;=FINAL!U26,3,IF(BK16&gt;=FINAL!$Q$28,2,IF(BK16&lt;FINAL!$Q$28,1,1))),"")</f>
        <v/>
      </c>
      <c r="BL17" s="148" t="str">
        <f>IFERROR(IF(BL16&gt;=FINAL!V26,3,IF(BL16&gt;=FINAL!$Q$28,2,IF(BL16&lt;FINAL!$Q$28,1,1))),"")</f>
        <v/>
      </c>
    </row>
    <row r="18" spans="1:64" x14ac:dyDescent="0.3">
      <c r="A18" s="6"/>
      <c r="B18" s="6" t="str">
        <f>IF(IA!B18="","",IA!B18)</f>
        <v/>
      </c>
      <c r="C18" s="6" t="str">
        <f>IF(IA!C18="","",IA!C18)</f>
        <v/>
      </c>
      <c r="D18" s="21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5"/>
      <c r="AI18" s="51">
        <f t="shared" si="0"/>
        <v>0</v>
      </c>
      <c r="AJ18" s="51">
        <f t="shared" si="1"/>
        <v>0</v>
      </c>
      <c r="AK18" s="51">
        <f t="shared" si="2"/>
        <v>0</v>
      </c>
      <c r="AL18" s="51">
        <f t="shared" si="3"/>
        <v>0</v>
      </c>
      <c r="AM18" s="51">
        <f t="shared" si="4"/>
        <v>0</v>
      </c>
      <c r="AN18" s="51">
        <f t="shared" si="5"/>
        <v>0</v>
      </c>
      <c r="AO18" s="7"/>
      <c r="AP18" s="52" t="str">
        <f t="shared" si="6"/>
        <v/>
      </c>
      <c r="AQ18" s="52" t="str">
        <f t="shared" si="7"/>
        <v/>
      </c>
      <c r="AR18" s="52" t="str">
        <f t="shared" si="8"/>
        <v/>
      </c>
      <c r="AS18" s="52" t="str">
        <f t="shared" si="9"/>
        <v/>
      </c>
      <c r="AT18" s="52" t="str">
        <f t="shared" si="10"/>
        <v/>
      </c>
      <c r="AU18" s="52" t="str">
        <f t="shared" si="11"/>
        <v/>
      </c>
      <c r="AW18" s="6" t="e">
        <f t="shared" si="12"/>
        <v>#DIV/0!</v>
      </c>
      <c r="AX18" s="46">
        <f t="shared" si="13"/>
        <v>0</v>
      </c>
      <c r="AY18" t="e">
        <f t="shared" si="14"/>
        <v>#NUM!</v>
      </c>
    </row>
    <row r="19" spans="1:64" x14ac:dyDescent="0.3">
      <c r="A19" s="6"/>
      <c r="B19" s="6" t="str">
        <f>IF(IA!B19="","",IA!B19)</f>
        <v/>
      </c>
      <c r="C19" s="6" t="str">
        <f>IF(IA!C19="","",IA!C19)</f>
        <v/>
      </c>
      <c r="D19" s="21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5"/>
      <c r="AI19" s="51">
        <f t="shared" si="0"/>
        <v>0</v>
      </c>
      <c r="AJ19" s="51">
        <f t="shared" si="1"/>
        <v>0</v>
      </c>
      <c r="AK19" s="51">
        <f t="shared" si="2"/>
        <v>0</v>
      </c>
      <c r="AL19" s="51">
        <f t="shared" si="3"/>
        <v>0</v>
      </c>
      <c r="AM19" s="51">
        <f t="shared" si="4"/>
        <v>0</v>
      </c>
      <c r="AN19" s="51">
        <f t="shared" si="5"/>
        <v>0</v>
      </c>
      <c r="AO19" s="7"/>
      <c r="AP19" s="52" t="str">
        <f t="shared" si="6"/>
        <v/>
      </c>
      <c r="AQ19" s="52" t="str">
        <f t="shared" si="7"/>
        <v/>
      </c>
      <c r="AR19" s="52" t="str">
        <f t="shared" si="8"/>
        <v/>
      </c>
      <c r="AS19" s="52" t="str">
        <f t="shared" si="9"/>
        <v/>
      </c>
      <c r="AT19" s="52" t="str">
        <f t="shared" si="10"/>
        <v/>
      </c>
      <c r="AU19" s="52" t="str">
        <f t="shared" si="11"/>
        <v/>
      </c>
      <c r="AW19" s="6" t="e">
        <f t="shared" si="12"/>
        <v>#DIV/0!</v>
      </c>
      <c r="AX19" s="46">
        <f t="shared" si="13"/>
        <v>0</v>
      </c>
      <c r="AY19" t="e">
        <f t="shared" si="14"/>
        <v>#NUM!</v>
      </c>
    </row>
    <row r="20" spans="1:64" x14ac:dyDescent="0.3">
      <c r="A20" s="6"/>
      <c r="B20" s="6" t="str">
        <f>IF(IA!B20="","",IA!B20)</f>
        <v/>
      </c>
      <c r="C20" s="6" t="str">
        <f>IF(IA!C20="","",IA!C20)</f>
        <v/>
      </c>
      <c r="D20" s="21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5"/>
      <c r="AI20" s="51">
        <f t="shared" si="0"/>
        <v>0</v>
      </c>
      <c r="AJ20" s="51">
        <f t="shared" si="1"/>
        <v>0</v>
      </c>
      <c r="AK20" s="51">
        <f t="shared" si="2"/>
        <v>0</v>
      </c>
      <c r="AL20" s="51">
        <f t="shared" si="3"/>
        <v>0</v>
      </c>
      <c r="AM20" s="51">
        <f t="shared" si="4"/>
        <v>0</v>
      </c>
      <c r="AN20" s="51">
        <f t="shared" si="5"/>
        <v>0</v>
      </c>
      <c r="AO20" s="7"/>
      <c r="AP20" s="52" t="str">
        <f t="shared" si="6"/>
        <v/>
      </c>
      <c r="AQ20" s="52" t="str">
        <f t="shared" si="7"/>
        <v/>
      </c>
      <c r="AR20" s="52" t="str">
        <f t="shared" si="8"/>
        <v/>
      </c>
      <c r="AS20" s="52" t="str">
        <f t="shared" si="9"/>
        <v/>
      </c>
      <c r="AT20" s="52" t="str">
        <f t="shared" si="10"/>
        <v/>
      </c>
      <c r="AU20" s="52" t="str">
        <f t="shared" si="11"/>
        <v/>
      </c>
      <c r="AW20" s="6" t="e">
        <f t="shared" si="12"/>
        <v>#DIV/0!</v>
      </c>
      <c r="AX20" s="46">
        <f t="shared" si="13"/>
        <v>0</v>
      </c>
      <c r="AY20" t="e">
        <f t="shared" si="14"/>
        <v>#NUM!</v>
      </c>
    </row>
    <row r="21" spans="1:64" ht="18" x14ac:dyDescent="0.35">
      <c r="A21" s="6"/>
      <c r="B21" s="6" t="str">
        <f>IF(IA!B21="","",IA!B21)</f>
        <v/>
      </c>
      <c r="C21" s="6" t="str">
        <f>IF(IA!C21="","",IA!C21)</f>
        <v/>
      </c>
      <c r="D21" s="2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25"/>
      <c r="AI21" s="51">
        <f t="shared" si="0"/>
        <v>0</v>
      </c>
      <c r="AJ21" s="51">
        <f t="shared" si="1"/>
        <v>0</v>
      </c>
      <c r="AK21" s="51">
        <f t="shared" si="2"/>
        <v>0</v>
      </c>
      <c r="AL21" s="51">
        <f t="shared" si="3"/>
        <v>0</v>
      </c>
      <c r="AM21" s="51">
        <f t="shared" si="4"/>
        <v>0</v>
      </c>
      <c r="AN21" s="51">
        <f t="shared" si="5"/>
        <v>0</v>
      </c>
      <c r="AO21" s="7"/>
      <c r="AP21" s="52" t="str">
        <f t="shared" si="6"/>
        <v/>
      </c>
      <c r="AQ21" s="52" t="str">
        <f t="shared" si="7"/>
        <v/>
      </c>
      <c r="AR21" s="52" t="str">
        <f t="shared" si="8"/>
        <v/>
      </c>
      <c r="AS21" s="52" t="str">
        <f t="shared" si="9"/>
        <v/>
      </c>
      <c r="AT21" s="52" t="str">
        <f t="shared" si="10"/>
        <v/>
      </c>
      <c r="AU21" s="52" t="str">
        <f t="shared" si="11"/>
        <v/>
      </c>
      <c r="AW21" s="6" t="e">
        <f t="shared" si="12"/>
        <v>#DIV/0!</v>
      </c>
      <c r="AX21" s="46">
        <f t="shared" si="13"/>
        <v>0</v>
      </c>
      <c r="AY21" t="e">
        <f t="shared" si="14"/>
        <v>#NUM!</v>
      </c>
      <c r="AZ21" s="296" t="s">
        <v>14</v>
      </c>
      <c r="BA21" s="296"/>
      <c r="BB21" s="296"/>
      <c r="BC21" s="296"/>
      <c r="BD21" s="296"/>
      <c r="BE21" s="296"/>
      <c r="BF21" s="296"/>
      <c r="BG21" s="297"/>
      <c r="BH21" s="297"/>
      <c r="BI21" s="297"/>
      <c r="BJ21" s="11"/>
      <c r="BK21" s="11"/>
      <c r="BL21" s="11"/>
    </row>
    <row r="22" spans="1:64" ht="23.4" x14ac:dyDescent="0.45">
      <c r="A22" s="6"/>
      <c r="B22" s="6" t="str">
        <f>IF(IA!B22="","",IA!B22)</f>
        <v/>
      </c>
      <c r="C22" s="6" t="str">
        <f>IF(IA!C22="","",IA!C22)</f>
        <v/>
      </c>
      <c r="D22" s="21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25"/>
      <c r="AI22" s="51">
        <f t="shared" si="0"/>
        <v>0</v>
      </c>
      <c r="AJ22" s="51">
        <f t="shared" si="1"/>
        <v>0</v>
      </c>
      <c r="AK22" s="51">
        <f t="shared" si="2"/>
        <v>0</v>
      </c>
      <c r="AL22" s="51">
        <f t="shared" si="3"/>
        <v>0</v>
      </c>
      <c r="AM22" s="51">
        <f t="shared" si="4"/>
        <v>0</v>
      </c>
      <c r="AN22" s="51">
        <f t="shared" si="5"/>
        <v>0</v>
      </c>
      <c r="AO22" s="7"/>
      <c r="AP22" s="52" t="str">
        <f t="shared" si="6"/>
        <v/>
      </c>
      <c r="AQ22" s="52" t="str">
        <f t="shared" si="7"/>
        <v/>
      </c>
      <c r="AR22" s="52" t="str">
        <f t="shared" si="8"/>
        <v/>
      </c>
      <c r="AS22" s="52" t="str">
        <f t="shared" si="9"/>
        <v/>
      </c>
      <c r="AT22" s="52" t="str">
        <f t="shared" si="10"/>
        <v/>
      </c>
      <c r="AU22" s="52" t="str">
        <f t="shared" si="11"/>
        <v/>
      </c>
      <c r="AW22" s="6" t="e">
        <f t="shared" si="12"/>
        <v>#DIV/0!</v>
      </c>
      <c r="AX22" s="46">
        <f t="shared" si="13"/>
        <v>0</v>
      </c>
      <c r="AY22" t="e">
        <f t="shared" si="14"/>
        <v>#NUM!</v>
      </c>
      <c r="AZ22" s="299" t="str">
        <f>AZ9</f>
        <v>&gt;= 80  of students scoring&gt;= 50 marks</v>
      </c>
      <c r="BA22" s="300"/>
      <c r="BB22" s="300"/>
      <c r="BC22" s="300"/>
      <c r="BD22" s="300"/>
      <c r="BE22" s="300"/>
      <c r="BF22" s="301"/>
      <c r="BG22" s="289">
        <v>3</v>
      </c>
      <c r="BH22" s="290"/>
      <c r="BI22" s="290"/>
      <c r="BJ22" s="12"/>
      <c r="BK22" s="12"/>
      <c r="BL22" s="13"/>
    </row>
    <row r="23" spans="1:64" ht="23.4" x14ac:dyDescent="0.45">
      <c r="A23" s="6"/>
      <c r="B23" s="6" t="str">
        <f>IF(IA!B23="","",IA!B23)</f>
        <v/>
      </c>
      <c r="C23" s="6" t="str">
        <f>IF(IA!C23="","",IA!C23)</f>
        <v/>
      </c>
      <c r="D23" s="2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25"/>
      <c r="AI23" s="51">
        <f t="shared" si="0"/>
        <v>0</v>
      </c>
      <c r="AJ23" s="51">
        <f t="shared" si="1"/>
        <v>0</v>
      </c>
      <c r="AK23" s="51">
        <f t="shared" si="2"/>
        <v>0</v>
      </c>
      <c r="AL23" s="51">
        <f t="shared" si="3"/>
        <v>0</v>
      </c>
      <c r="AM23" s="51">
        <f t="shared" si="4"/>
        <v>0</v>
      </c>
      <c r="AN23" s="51">
        <f t="shared" si="5"/>
        <v>0</v>
      </c>
      <c r="AO23" s="7"/>
      <c r="AP23" s="52" t="str">
        <f t="shared" si="6"/>
        <v/>
      </c>
      <c r="AQ23" s="52" t="str">
        <f t="shared" si="7"/>
        <v/>
      </c>
      <c r="AR23" s="52" t="str">
        <f t="shared" si="8"/>
        <v/>
      </c>
      <c r="AS23" s="52" t="str">
        <f t="shared" si="9"/>
        <v/>
      </c>
      <c r="AT23" s="52" t="str">
        <f t="shared" si="10"/>
        <v/>
      </c>
      <c r="AU23" s="52" t="str">
        <f t="shared" si="11"/>
        <v/>
      </c>
      <c r="AW23" s="6" t="e">
        <f t="shared" si="12"/>
        <v>#DIV/0!</v>
      </c>
      <c r="AX23" s="46">
        <f t="shared" si="13"/>
        <v>0</v>
      </c>
      <c r="AY23" t="e">
        <f t="shared" si="14"/>
        <v>#NUM!</v>
      </c>
      <c r="AZ23" s="299" t="str">
        <f t="shared" ref="AZ23:AZ24" si="16">AZ10</f>
        <v xml:space="preserve"> 70-80 of students scoring&gt;=50 marks</v>
      </c>
      <c r="BA23" s="300"/>
      <c r="BB23" s="300"/>
      <c r="BC23" s="300"/>
      <c r="BD23" s="300"/>
      <c r="BE23" s="300"/>
      <c r="BF23" s="301"/>
      <c r="BG23" s="289">
        <v>2</v>
      </c>
      <c r="BH23" s="290"/>
      <c r="BI23" s="290"/>
      <c r="BJ23" s="12"/>
      <c r="BK23" s="12"/>
      <c r="BL23" s="13"/>
    </row>
    <row r="24" spans="1:64" ht="23.4" x14ac:dyDescent="0.45">
      <c r="A24" s="6"/>
      <c r="B24" s="6" t="str">
        <f>IF(IA!B24="","",IA!B24)</f>
        <v/>
      </c>
      <c r="C24" s="6" t="str">
        <f>IF(IA!C24="","",IA!C24)</f>
        <v/>
      </c>
      <c r="D24" s="2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25"/>
      <c r="AI24" s="51">
        <f t="shared" si="0"/>
        <v>0</v>
      </c>
      <c r="AJ24" s="51">
        <f t="shared" si="1"/>
        <v>0</v>
      </c>
      <c r="AK24" s="51">
        <f t="shared" si="2"/>
        <v>0</v>
      </c>
      <c r="AL24" s="51">
        <f t="shared" si="3"/>
        <v>0</v>
      </c>
      <c r="AM24" s="51">
        <f t="shared" si="4"/>
        <v>0</v>
      </c>
      <c r="AN24" s="51">
        <f t="shared" si="5"/>
        <v>0</v>
      </c>
      <c r="AO24" s="7"/>
      <c r="AP24" s="52" t="str">
        <f t="shared" si="6"/>
        <v/>
      </c>
      <c r="AQ24" s="52" t="str">
        <f t="shared" si="7"/>
        <v/>
      </c>
      <c r="AR24" s="52" t="str">
        <f t="shared" si="8"/>
        <v/>
      </c>
      <c r="AS24" s="52" t="str">
        <f t="shared" si="9"/>
        <v/>
      </c>
      <c r="AT24" s="52" t="str">
        <f t="shared" si="10"/>
        <v/>
      </c>
      <c r="AU24" s="52" t="str">
        <f t="shared" si="11"/>
        <v/>
      </c>
      <c r="AW24" s="6" t="e">
        <f t="shared" si="12"/>
        <v>#DIV/0!</v>
      </c>
      <c r="AX24" s="46">
        <f t="shared" si="13"/>
        <v>0</v>
      </c>
      <c r="AY24" t="e">
        <f t="shared" si="14"/>
        <v>#NUM!</v>
      </c>
      <c r="AZ24" s="299" t="str">
        <f t="shared" si="16"/>
        <v>&lt; 70  of students scoring&gt;=50 marks</v>
      </c>
      <c r="BA24" s="300"/>
      <c r="BB24" s="300"/>
      <c r="BC24" s="300"/>
      <c r="BD24" s="300"/>
      <c r="BE24" s="300"/>
      <c r="BF24" s="301"/>
      <c r="BG24" s="289">
        <v>1</v>
      </c>
      <c r="BH24" s="290"/>
      <c r="BI24" s="290"/>
      <c r="BJ24" s="12"/>
      <c r="BK24" s="12"/>
      <c r="BL24" s="13"/>
    </row>
    <row r="25" spans="1:64" x14ac:dyDescent="0.3">
      <c r="A25" s="6"/>
      <c r="B25" s="6" t="str">
        <f>IF(IA!B25="","",IA!B25)</f>
        <v/>
      </c>
      <c r="C25" s="6" t="str">
        <f>IF(IA!C25="","",IA!C25)</f>
        <v/>
      </c>
      <c r="D25" s="2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25"/>
      <c r="AI25" s="51">
        <f t="shared" si="0"/>
        <v>0</v>
      </c>
      <c r="AJ25" s="51">
        <f t="shared" si="1"/>
        <v>0</v>
      </c>
      <c r="AK25" s="51">
        <f t="shared" si="2"/>
        <v>0</v>
      </c>
      <c r="AL25" s="51">
        <f t="shared" si="3"/>
        <v>0</v>
      </c>
      <c r="AM25" s="51">
        <f t="shared" si="4"/>
        <v>0</v>
      </c>
      <c r="AN25" s="51">
        <f t="shared" si="5"/>
        <v>0</v>
      </c>
      <c r="AO25" s="7"/>
      <c r="AP25" s="52" t="str">
        <f t="shared" si="6"/>
        <v/>
      </c>
      <c r="AQ25" s="52" t="str">
        <f t="shared" si="7"/>
        <v/>
      </c>
      <c r="AR25" s="52" t="str">
        <f t="shared" si="8"/>
        <v/>
      </c>
      <c r="AS25" s="52" t="str">
        <f t="shared" si="9"/>
        <v/>
      </c>
      <c r="AT25" s="52" t="str">
        <f t="shared" si="10"/>
        <v/>
      </c>
      <c r="AU25" s="52" t="str">
        <f t="shared" si="11"/>
        <v/>
      </c>
      <c r="AW25" s="6" t="e">
        <f t="shared" si="12"/>
        <v>#DIV/0!</v>
      </c>
      <c r="AX25" s="46">
        <f t="shared" si="13"/>
        <v>0</v>
      </c>
      <c r="AY25" t="e">
        <f t="shared" si="14"/>
        <v>#NUM!</v>
      </c>
    </row>
    <row r="26" spans="1:64" ht="15.6" x14ac:dyDescent="0.3">
      <c r="A26" s="6"/>
      <c r="B26" s="6" t="str">
        <f>IF(IA!B26="","",IA!B26)</f>
        <v/>
      </c>
      <c r="C26" s="6" t="str">
        <f>IF(IA!C26="","",IA!C26)</f>
        <v/>
      </c>
      <c r="D26" s="21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25"/>
      <c r="AI26" s="51">
        <f t="shared" si="0"/>
        <v>0</v>
      </c>
      <c r="AJ26" s="51">
        <f t="shared" si="1"/>
        <v>0</v>
      </c>
      <c r="AK26" s="51">
        <f t="shared" si="2"/>
        <v>0</v>
      </c>
      <c r="AL26" s="51">
        <f t="shared" si="3"/>
        <v>0</v>
      </c>
      <c r="AM26" s="51">
        <f t="shared" si="4"/>
        <v>0</v>
      </c>
      <c r="AN26" s="51">
        <f t="shared" si="5"/>
        <v>0</v>
      </c>
      <c r="AO26" s="7"/>
      <c r="AP26" s="52" t="str">
        <f t="shared" si="6"/>
        <v/>
      </c>
      <c r="AQ26" s="52" t="str">
        <f t="shared" si="7"/>
        <v/>
      </c>
      <c r="AR26" s="52" t="str">
        <f t="shared" si="8"/>
        <v/>
      </c>
      <c r="AS26" s="52" t="str">
        <f t="shared" si="9"/>
        <v/>
      </c>
      <c r="AT26" s="52" t="str">
        <f t="shared" si="10"/>
        <v/>
      </c>
      <c r="AU26" s="52" t="str">
        <f t="shared" si="11"/>
        <v/>
      </c>
      <c r="AW26" s="6" t="e">
        <f t="shared" si="12"/>
        <v>#DIV/0!</v>
      </c>
      <c r="AX26" s="46">
        <f t="shared" si="13"/>
        <v>0</v>
      </c>
      <c r="AY26" t="e">
        <f t="shared" si="14"/>
        <v>#NUM!</v>
      </c>
      <c r="AZ26" s="288" t="s">
        <v>10</v>
      </c>
      <c r="BA26" s="288"/>
      <c r="BB26" s="288"/>
      <c r="BC26" s="288"/>
      <c r="BD26" s="288"/>
      <c r="BE26" s="288"/>
      <c r="BF26" s="288"/>
      <c r="BG26" s="44" t="s">
        <v>1</v>
      </c>
      <c r="BH26" s="44" t="s">
        <v>2</v>
      </c>
      <c r="BI26" s="44" t="s">
        <v>3</v>
      </c>
      <c r="BJ26" s="44" t="s">
        <v>6</v>
      </c>
      <c r="BK26" s="44" t="s">
        <v>5</v>
      </c>
      <c r="BL26" s="44" t="s">
        <v>4</v>
      </c>
    </row>
    <row r="27" spans="1:64" ht="15.6" x14ac:dyDescent="0.3">
      <c r="A27" s="6"/>
      <c r="B27" s="6" t="str">
        <f>IF(IA!B27="","",IA!B27)</f>
        <v/>
      </c>
      <c r="C27" s="6" t="str">
        <f>IF(IA!C27="","",IA!C27)</f>
        <v/>
      </c>
      <c r="D27" s="2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25"/>
      <c r="AI27" s="51">
        <f t="shared" si="0"/>
        <v>0</v>
      </c>
      <c r="AJ27" s="51">
        <f t="shared" si="1"/>
        <v>0</v>
      </c>
      <c r="AK27" s="51">
        <f t="shared" si="2"/>
        <v>0</v>
      </c>
      <c r="AL27" s="51">
        <f t="shared" si="3"/>
        <v>0</v>
      </c>
      <c r="AM27" s="51">
        <f t="shared" si="4"/>
        <v>0</v>
      </c>
      <c r="AN27" s="51">
        <f t="shared" si="5"/>
        <v>0</v>
      </c>
      <c r="AO27" s="7"/>
      <c r="AP27" s="52" t="str">
        <f t="shared" si="6"/>
        <v/>
      </c>
      <c r="AQ27" s="52" t="str">
        <f t="shared" si="7"/>
        <v/>
      </c>
      <c r="AR27" s="52" t="str">
        <f t="shared" si="8"/>
        <v/>
      </c>
      <c r="AS27" s="52" t="str">
        <f t="shared" si="9"/>
        <v/>
      </c>
      <c r="AT27" s="52" t="str">
        <f t="shared" si="10"/>
        <v/>
      </c>
      <c r="AU27" s="52" t="str">
        <f t="shared" si="11"/>
        <v/>
      </c>
      <c r="AW27" s="6" t="e">
        <f t="shared" si="12"/>
        <v>#DIV/0!</v>
      </c>
      <c r="AX27" s="46">
        <f t="shared" si="13"/>
        <v>0</v>
      </c>
      <c r="AY27" t="e">
        <f t="shared" si="14"/>
        <v>#NUM!</v>
      </c>
      <c r="AZ27" s="276" t="s">
        <v>121</v>
      </c>
      <c r="BA27" s="277"/>
      <c r="BB27" s="277"/>
      <c r="BC27" s="277"/>
      <c r="BD27" s="277"/>
      <c r="BE27" s="278"/>
      <c r="BF27" s="10"/>
      <c r="BG27" s="147">
        <f>COUNTIF(AX10:AX107, "&gt;0")</f>
        <v>0</v>
      </c>
      <c r="BH27" s="147"/>
      <c r="BI27" s="147"/>
      <c r="BJ27" s="147"/>
      <c r="BK27" s="147"/>
      <c r="BL27" s="147"/>
    </row>
    <row r="28" spans="1:64" ht="15.6" x14ac:dyDescent="0.3">
      <c r="A28" s="6"/>
      <c r="B28" s="6" t="str">
        <f>IF(IA!B28="","",IA!B28)</f>
        <v/>
      </c>
      <c r="C28" s="6" t="str">
        <f>IF(IA!C28="","",IA!C28)</f>
        <v/>
      </c>
      <c r="D28" s="21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5"/>
      <c r="AI28" s="51">
        <f t="shared" si="0"/>
        <v>0</v>
      </c>
      <c r="AJ28" s="51">
        <f t="shared" si="1"/>
        <v>0</v>
      </c>
      <c r="AK28" s="51">
        <f t="shared" si="2"/>
        <v>0</v>
      </c>
      <c r="AL28" s="51">
        <f t="shared" si="3"/>
        <v>0</v>
      </c>
      <c r="AM28" s="51">
        <f t="shared" si="4"/>
        <v>0</v>
      </c>
      <c r="AN28" s="51">
        <f t="shared" si="5"/>
        <v>0</v>
      </c>
      <c r="AO28" s="7"/>
      <c r="AP28" s="52" t="str">
        <f t="shared" si="6"/>
        <v/>
      </c>
      <c r="AQ28" s="52" t="str">
        <f t="shared" si="7"/>
        <v/>
      </c>
      <c r="AR28" s="52" t="str">
        <f t="shared" si="8"/>
        <v/>
      </c>
      <c r="AS28" s="52" t="str">
        <f t="shared" si="9"/>
        <v/>
      </c>
      <c r="AT28" s="52" t="str">
        <f t="shared" si="10"/>
        <v/>
      </c>
      <c r="AU28" s="52" t="str">
        <f t="shared" si="11"/>
        <v/>
      </c>
      <c r="AW28" s="6" t="e">
        <f t="shared" si="12"/>
        <v>#DIV/0!</v>
      </c>
      <c r="AX28" s="46">
        <f t="shared" si="13"/>
        <v>0</v>
      </c>
      <c r="AY28" t="e">
        <f t="shared" si="14"/>
        <v>#NUM!</v>
      </c>
      <c r="AZ28" s="274" t="s">
        <v>64</v>
      </c>
      <c r="BA28" s="275"/>
      <c r="BB28" s="275"/>
      <c r="BC28" s="39">
        <f>BD22</f>
        <v>0</v>
      </c>
      <c r="BD28" s="37"/>
      <c r="BE28" s="38"/>
      <c r="BF28" s="8"/>
      <c r="BG28" s="147">
        <f>COUNTIF(AW10:AW107,"&gt;="&amp;FINAL!$R$26)</f>
        <v>0</v>
      </c>
      <c r="BH28" s="147">
        <f>COUNTIF(AX10:AX107,"&gt;="&amp;FINAL!$R$26)</f>
        <v>0</v>
      </c>
      <c r="BI28" s="147">
        <f>COUNTIF(AY10:AY107,"&gt;="&amp;FINAL!$R$26)</f>
        <v>0</v>
      </c>
      <c r="BJ28" s="147">
        <f>COUNTIF(AZ10:AZ107,"&gt;="&amp;FINAL!$R$26)</f>
        <v>0</v>
      </c>
      <c r="BK28" s="147">
        <f>COUNTIF(BA10:BA107,"&gt;="&amp;FINAL!$R$26)</f>
        <v>0</v>
      </c>
      <c r="BL28" s="147">
        <f>COUNTIF(BB10:BB107,"&gt;="&amp;FINAL!$R$26)</f>
        <v>0</v>
      </c>
    </row>
    <row r="29" spans="1:64" ht="15.6" x14ac:dyDescent="0.3">
      <c r="A29" s="6"/>
      <c r="B29" s="6" t="str">
        <f>IF(IA!B29="","",IA!B29)</f>
        <v/>
      </c>
      <c r="C29" s="6" t="str">
        <f>IF(IA!C29="","",IA!C29)</f>
        <v/>
      </c>
      <c r="D29" s="21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5"/>
      <c r="AI29" s="51">
        <f t="shared" si="0"/>
        <v>0</v>
      </c>
      <c r="AJ29" s="51">
        <f t="shared" si="1"/>
        <v>0</v>
      </c>
      <c r="AK29" s="51">
        <f t="shared" si="2"/>
        <v>0</v>
      </c>
      <c r="AL29" s="51">
        <f t="shared" si="3"/>
        <v>0</v>
      </c>
      <c r="AM29" s="51">
        <f t="shared" si="4"/>
        <v>0</v>
      </c>
      <c r="AN29" s="51">
        <f t="shared" si="5"/>
        <v>0</v>
      </c>
      <c r="AO29" s="7"/>
      <c r="AP29" s="52" t="str">
        <f t="shared" si="6"/>
        <v/>
      </c>
      <c r="AQ29" s="52" t="str">
        <f t="shared" si="7"/>
        <v/>
      </c>
      <c r="AR29" s="52" t="str">
        <f t="shared" si="8"/>
        <v/>
      </c>
      <c r="AS29" s="52" t="str">
        <f t="shared" si="9"/>
        <v/>
      </c>
      <c r="AT29" s="52" t="str">
        <f t="shared" si="10"/>
        <v/>
      </c>
      <c r="AU29" s="52" t="str">
        <f t="shared" si="11"/>
        <v/>
      </c>
      <c r="AW29" s="6" t="e">
        <f t="shared" si="12"/>
        <v>#DIV/0!</v>
      </c>
      <c r="AX29" s="46">
        <f t="shared" si="13"/>
        <v>0</v>
      </c>
      <c r="AY29" t="e">
        <f t="shared" si="14"/>
        <v>#NUM!</v>
      </c>
      <c r="AZ29" s="274" t="s">
        <v>65</v>
      </c>
      <c r="BA29" s="275"/>
      <c r="BB29" s="275"/>
      <c r="BC29" s="39">
        <f>BD22</f>
        <v>0</v>
      </c>
      <c r="BD29" s="37"/>
      <c r="BE29" s="38"/>
      <c r="BF29" s="8"/>
      <c r="BG29" s="147" t="e">
        <f>BG28/BG27*100</f>
        <v>#DIV/0!</v>
      </c>
      <c r="BH29" s="147" t="e">
        <f>$BG$29</f>
        <v>#DIV/0!</v>
      </c>
      <c r="BI29" s="147" t="e">
        <f t="shared" ref="BI29:BL29" si="17">$BG$29</f>
        <v>#DIV/0!</v>
      </c>
      <c r="BJ29" s="147" t="e">
        <f t="shared" si="17"/>
        <v>#DIV/0!</v>
      </c>
      <c r="BK29" s="147" t="e">
        <f t="shared" si="17"/>
        <v>#DIV/0!</v>
      </c>
      <c r="BL29" s="147" t="e">
        <f t="shared" si="17"/>
        <v>#DIV/0!</v>
      </c>
    </row>
    <row r="30" spans="1:64" ht="15.6" x14ac:dyDescent="0.3">
      <c r="A30" s="6"/>
      <c r="B30" s="6" t="str">
        <f>IF(IA!B30="","",IA!B30)</f>
        <v/>
      </c>
      <c r="C30" s="6" t="str">
        <f>IF(IA!C30="","",IA!C30)</f>
        <v/>
      </c>
      <c r="D30" s="2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5"/>
      <c r="AI30" s="51">
        <f t="shared" si="0"/>
        <v>0</v>
      </c>
      <c r="AJ30" s="51">
        <f t="shared" si="1"/>
        <v>0</v>
      </c>
      <c r="AK30" s="51">
        <f t="shared" si="2"/>
        <v>0</v>
      </c>
      <c r="AL30" s="51">
        <f t="shared" si="3"/>
        <v>0</v>
      </c>
      <c r="AM30" s="51">
        <f t="shared" si="4"/>
        <v>0</v>
      </c>
      <c r="AN30" s="51">
        <f t="shared" si="5"/>
        <v>0</v>
      </c>
      <c r="AO30" s="7"/>
      <c r="AP30" s="52" t="str">
        <f t="shared" si="6"/>
        <v/>
      </c>
      <c r="AQ30" s="52" t="str">
        <f t="shared" si="7"/>
        <v/>
      </c>
      <c r="AR30" s="52" t="str">
        <f t="shared" si="8"/>
        <v/>
      </c>
      <c r="AS30" s="52" t="str">
        <f t="shared" si="9"/>
        <v/>
      </c>
      <c r="AT30" s="52" t="str">
        <f t="shared" si="10"/>
        <v/>
      </c>
      <c r="AU30" s="52" t="str">
        <f t="shared" si="11"/>
        <v/>
      </c>
      <c r="AW30" s="6" t="e">
        <f t="shared" si="12"/>
        <v>#DIV/0!</v>
      </c>
      <c r="AX30" s="46">
        <f t="shared" si="13"/>
        <v>0</v>
      </c>
      <c r="AY30" t="e">
        <f t="shared" si="14"/>
        <v>#NUM!</v>
      </c>
      <c r="AZ30" s="282" t="s">
        <v>15</v>
      </c>
      <c r="BA30" s="283"/>
      <c r="BB30" s="283"/>
      <c r="BC30" s="283"/>
      <c r="BD30" s="283"/>
      <c r="BE30" s="284"/>
      <c r="BF30" s="9"/>
      <c r="BG30" s="148" t="str">
        <f>IFERROR(IF(BG29&gt;=FINAL!$Q$26,3,IF(BG29&gt;=FINAL!$Q$28,2,IF(BG29&lt;FINAL!$Q$28,1,1))),"")</f>
        <v/>
      </c>
      <c r="BH30" s="148" t="str">
        <f>IFERROR(IF(BH29&gt;=FINAL!$Q$26,3,IF(BH29&gt;=FINAL!$Q$28,2,IF(BH29&lt;FINAL!$Q$28,1,1))),"")</f>
        <v/>
      </c>
      <c r="BI30" s="148" t="str">
        <f>IFERROR(IF(BI29&gt;=FINAL!$Q$26,3,IF(BI29&gt;=FINAL!$Q$28,2,IF(BI29&lt;FINAL!$Q$28,1,1))),"")</f>
        <v/>
      </c>
      <c r="BJ30" s="148" t="str">
        <f>IFERROR(IF(BJ29&gt;=FINAL!$Q$26,3,IF(BJ29&gt;=FINAL!$Q$28,2,IF(BJ29&lt;FINAL!$Q$28,1,1))),"")</f>
        <v/>
      </c>
      <c r="BK30" s="148" t="str">
        <f>IFERROR(IF(BK29&gt;=FINAL!$Q$26,3,IF(BK29&gt;=FINAL!$Q$28,2,IF(BK29&lt;FINAL!$Q$28,1,1))),"")</f>
        <v/>
      </c>
      <c r="BL30" s="148" t="str">
        <f>IFERROR(IF(BL29&gt;=FINAL!$Q$26,3,IF(BL29&gt;=FINAL!$Q$28,2,IF(BL29&lt;FINAL!$Q$28,1,1))),"")</f>
        <v/>
      </c>
    </row>
    <row r="31" spans="1:64" x14ac:dyDescent="0.3">
      <c r="A31" s="6"/>
      <c r="B31" s="6" t="str">
        <f>IF(IA!B31="","",IA!B31)</f>
        <v/>
      </c>
      <c r="C31" s="6" t="str">
        <f>IF(IA!C31="","",IA!C31)</f>
        <v/>
      </c>
      <c r="D31" s="21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25"/>
      <c r="AI31" s="51">
        <f t="shared" si="0"/>
        <v>0</v>
      </c>
      <c r="AJ31" s="51">
        <f t="shared" si="1"/>
        <v>0</v>
      </c>
      <c r="AK31" s="51">
        <f t="shared" si="2"/>
        <v>0</v>
      </c>
      <c r="AL31" s="51">
        <f t="shared" si="3"/>
        <v>0</v>
      </c>
      <c r="AM31" s="51">
        <f t="shared" si="4"/>
        <v>0</v>
      </c>
      <c r="AN31" s="51">
        <f t="shared" si="5"/>
        <v>0</v>
      </c>
      <c r="AO31" s="7"/>
      <c r="AP31" s="52" t="str">
        <f t="shared" si="6"/>
        <v/>
      </c>
      <c r="AQ31" s="52" t="str">
        <f t="shared" si="7"/>
        <v/>
      </c>
      <c r="AR31" s="52" t="str">
        <f t="shared" si="8"/>
        <v/>
      </c>
      <c r="AS31" s="52" t="str">
        <f t="shared" si="9"/>
        <v/>
      </c>
      <c r="AT31" s="52" t="str">
        <f t="shared" si="10"/>
        <v/>
      </c>
      <c r="AU31" s="52" t="str">
        <f t="shared" si="11"/>
        <v/>
      </c>
      <c r="AW31" s="6" t="e">
        <f t="shared" si="12"/>
        <v>#DIV/0!</v>
      </c>
      <c r="AX31" s="46">
        <f t="shared" si="13"/>
        <v>0</v>
      </c>
      <c r="AY31" t="e">
        <f t="shared" si="14"/>
        <v>#NUM!</v>
      </c>
    </row>
    <row r="32" spans="1:64" x14ac:dyDescent="0.3">
      <c r="A32" s="6"/>
      <c r="B32" s="6" t="str">
        <f>IF(IA!B32="","",IA!B32)</f>
        <v/>
      </c>
      <c r="C32" s="6" t="str">
        <f>IF(IA!C32="","",IA!C32)</f>
        <v/>
      </c>
      <c r="D32" s="21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25"/>
      <c r="AI32" s="51">
        <f t="shared" si="0"/>
        <v>0</v>
      </c>
      <c r="AJ32" s="51">
        <f t="shared" si="1"/>
        <v>0</v>
      </c>
      <c r="AK32" s="51">
        <f t="shared" si="2"/>
        <v>0</v>
      </c>
      <c r="AL32" s="51">
        <f t="shared" si="3"/>
        <v>0</v>
      </c>
      <c r="AM32" s="51">
        <f t="shared" si="4"/>
        <v>0</v>
      </c>
      <c r="AN32" s="51">
        <f t="shared" si="5"/>
        <v>0</v>
      </c>
      <c r="AO32" s="7"/>
      <c r="AP32" s="52" t="str">
        <f t="shared" si="6"/>
        <v/>
      </c>
      <c r="AQ32" s="52" t="str">
        <f t="shared" si="7"/>
        <v/>
      </c>
      <c r="AR32" s="52" t="str">
        <f t="shared" si="8"/>
        <v/>
      </c>
      <c r="AS32" s="52" t="str">
        <f t="shared" si="9"/>
        <v/>
      </c>
      <c r="AT32" s="52" t="str">
        <f t="shared" si="10"/>
        <v/>
      </c>
      <c r="AU32" s="52" t="str">
        <f t="shared" si="11"/>
        <v/>
      </c>
      <c r="AW32" s="6" t="e">
        <f t="shared" si="12"/>
        <v>#DIV/0!</v>
      </c>
      <c r="AX32" s="46">
        <f t="shared" si="13"/>
        <v>0</v>
      </c>
      <c r="AY32" t="e">
        <f t="shared" si="14"/>
        <v>#NUM!</v>
      </c>
    </row>
    <row r="33" spans="1:51" x14ac:dyDescent="0.3">
      <c r="A33" s="6"/>
      <c r="B33" s="6" t="str">
        <f>IF(IA!B33="","",IA!B33)</f>
        <v/>
      </c>
      <c r="C33" s="6" t="str">
        <f>IF(IA!C33="","",IA!C33)</f>
        <v/>
      </c>
      <c r="D33" s="21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25"/>
      <c r="AI33" s="51">
        <f t="shared" si="0"/>
        <v>0</v>
      </c>
      <c r="AJ33" s="51">
        <f t="shared" si="1"/>
        <v>0</v>
      </c>
      <c r="AK33" s="51">
        <f t="shared" si="2"/>
        <v>0</v>
      </c>
      <c r="AL33" s="51">
        <f t="shared" si="3"/>
        <v>0</v>
      </c>
      <c r="AM33" s="51">
        <f t="shared" si="4"/>
        <v>0</v>
      </c>
      <c r="AN33" s="51">
        <f t="shared" si="5"/>
        <v>0</v>
      </c>
      <c r="AO33" s="7"/>
      <c r="AP33" s="52" t="str">
        <f t="shared" si="6"/>
        <v/>
      </c>
      <c r="AQ33" s="52" t="str">
        <f t="shared" si="7"/>
        <v/>
      </c>
      <c r="AR33" s="52" t="str">
        <f t="shared" si="8"/>
        <v/>
      </c>
      <c r="AS33" s="52" t="str">
        <f t="shared" si="9"/>
        <v/>
      </c>
      <c r="AT33" s="52" t="str">
        <f t="shared" si="10"/>
        <v/>
      </c>
      <c r="AU33" s="52" t="str">
        <f t="shared" si="11"/>
        <v/>
      </c>
      <c r="AW33" s="6" t="e">
        <f t="shared" si="12"/>
        <v>#DIV/0!</v>
      </c>
      <c r="AX33" s="46">
        <f t="shared" si="13"/>
        <v>0</v>
      </c>
      <c r="AY33" t="e">
        <f t="shared" si="14"/>
        <v>#NUM!</v>
      </c>
    </row>
    <row r="34" spans="1:51" x14ac:dyDescent="0.3">
      <c r="A34" s="6"/>
      <c r="B34" s="6" t="str">
        <f>IF(IA!B34="","",IA!B34)</f>
        <v/>
      </c>
      <c r="C34" s="6" t="str">
        <f>IF(IA!C34="","",IA!C34)</f>
        <v/>
      </c>
      <c r="D34" s="2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25"/>
      <c r="AI34" s="51">
        <f t="shared" si="0"/>
        <v>0</v>
      </c>
      <c r="AJ34" s="51">
        <f t="shared" si="1"/>
        <v>0</v>
      </c>
      <c r="AK34" s="51">
        <f t="shared" si="2"/>
        <v>0</v>
      </c>
      <c r="AL34" s="51">
        <f t="shared" si="3"/>
        <v>0</v>
      </c>
      <c r="AM34" s="51">
        <f t="shared" si="4"/>
        <v>0</v>
      </c>
      <c r="AN34" s="51">
        <f t="shared" si="5"/>
        <v>0</v>
      </c>
      <c r="AO34" s="7"/>
      <c r="AP34" s="52" t="str">
        <f t="shared" si="6"/>
        <v/>
      </c>
      <c r="AQ34" s="52" t="str">
        <f t="shared" si="7"/>
        <v/>
      </c>
      <c r="AR34" s="52" t="str">
        <f t="shared" si="8"/>
        <v/>
      </c>
      <c r="AS34" s="52" t="str">
        <f t="shared" si="9"/>
        <v/>
      </c>
      <c r="AT34" s="52" t="str">
        <f t="shared" si="10"/>
        <v/>
      </c>
      <c r="AU34" s="52" t="str">
        <f t="shared" si="11"/>
        <v/>
      </c>
      <c r="AW34" s="6" t="e">
        <f t="shared" si="12"/>
        <v>#DIV/0!</v>
      </c>
      <c r="AX34" s="46">
        <f t="shared" si="13"/>
        <v>0</v>
      </c>
      <c r="AY34" t="e">
        <f t="shared" si="14"/>
        <v>#NUM!</v>
      </c>
    </row>
    <row r="35" spans="1:51" x14ac:dyDescent="0.3">
      <c r="A35" s="6"/>
      <c r="B35" s="6" t="str">
        <f>IF(IA!B35="","",IA!B35)</f>
        <v/>
      </c>
      <c r="C35" s="6" t="str">
        <f>IF(IA!C35="","",IA!C35)</f>
        <v/>
      </c>
      <c r="D35" s="2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25"/>
      <c r="AI35" s="51">
        <f t="shared" si="0"/>
        <v>0</v>
      </c>
      <c r="AJ35" s="51">
        <f t="shared" si="1"/>
        <v>0</v>
      </c>
      <c r="AK35" s="51">
        <f t="shared" si="2"/>
        <v>0</v>
      </c>
      <c r="AL35" s="51">
        <f t="shared" si="3"/>
        <v>0</v>
      </c>
      <c r="AM35" s="51">
        <f t="shared" si="4"/>
        <v>0</v>
      </c>
      <c r="AN35" s="51">
        <f t="shared" si="5"/>
        <v>0</v>
      </c>
      <c r="AO35" s="7"/>
      <c r="AP35" s="52" t="str">
        <f t="shared" si="6"/>
        <v/>
      </c>
      <c r="AQ35" s="52" t="str">
        <f t="shared" si="7"/>
        <v/>
      </c>
      <c r="AR35" s="52" t="str">
        <f t="shared" si="8"/>
        <v/>
      </c>
      <c r="AS35" s="52" t="str">
        <f t="shared" si="9"/>
        <v/>
      </c>
      <c r="AT35" s="52" t="str">
        <f t="shared" si="10"/>
        <v/>
      </c>
      <c r="AU35" s="52" t="str">
        <f t="shared" si="11"/>
        <v/>
      </c>
      <c r="AW35" s="6" t="e">
        <f t="shared" si="12"/>
        <v>#DIV/0!</v>
      </c>
      <c r="AX35" s="46">
        <f t="shared" si="13"/>
        <v>0</v>
      </c>
      <c r="AY35" t="e">
        <f t="shared" si="14"/>
        <v>#NUM!</v>
      </c>
    </row>
    <row r="36" spans="1:51" x14ac:dyDescent="0.3">
      <c r="A36" s="6"/>
      <c r="B36" s="6" t="str">
        <f>IF(IA!B36="","",IA!B36)</f>
        <v/>
      </c>
      <c r="C36" s="6" t="str">
        <f>IF(IA!C36="","",IA!C36)</f>
        <v/>
      </c>
      <c r="D36" s="21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25"/>
      <c r="AI36" s="51">
        <f t="shared" si="0"/>
        <v>0</v>
      </c>
      <c r="AJ36" s="51">
        <f t="shared" si="1"/>
        <v>0</v>
      </c>
      <c r="AK36" s="51">
        <f t="shared" si="2"/>
        <v>0</v>
      </c>
      <c r="AL36" s="51">
        <f t="shared" si="3"/>
        <v>0</v>
      </c>
      <c r="AM36" s="51">
        <f t="shared" si="4"/>
        <v>0</v>
      </c>
      <c r="AN36" s="51">
        <f t="shared" si="5"/>
        <v>0</v>
      </c>
      <c r="AO36" s="7"/>
      <c r="AP36" s="52" t="str">
        <f t="shared" si="6"/>
        <v/>
      </c>
      <c r="AQ36" s="52" t="str">
        <f t="shared" si="7"/>
        <v/>
      </c>
      <c r="AR36" s="52" t="str">
        <f t="shared" si="8"/>
        <v/>
      </c>
      <c r="AS36" s="52" t="str">
        <f t="shared" si="9"/>
        <v/>
      </c>
      <c r="AT36" s="52" t="str">
        <f t="shared" si="10"/>
        <v/>
      </c>
      <c r="AU36" s="52" t="str">
        <f t="shared" si="11"/>
        <v/>
      </c>
      <c r="AW36" s="6" t="e">
        <f t="shared" si="12"/>
        <v>#DIV/0!</v>
      </c>
      <c r="AX36" s="46">
        <f t="shared" si="13"/>
        <v>0</v>
      </c>
      <c r="AY36" t="e">
        <f t="shared" si="14"/>
        <v>#NUM!</v>
      </c>
    </row>
    <row r="37" spans="1:51" x14ac:dyDescent="0.3">
      <c r="A37" s="6"/>
      <c r="B37" s="6" t="str">
        <f>IF(IA!B37="","",IA!B37)</f>
        <v/>
      </c>
      <c r="C37" s="6" t="str">
        <f>IF(IA!C37="","",IA!C37)</f>
        <v/>
      </c>
      <c r="D37" s="21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25"/>
      <c r="AI37" s="51">
        <f t="shared" si="0"/>
        <v>0</v>
      </c>
      <c r="AJ37" s="51">
        <f t="shared" si="1"/>
        <v>0</v>
      </c>
      <c r="AK37" s="51">
        <f t="shared" si="2"/>
        <v>0</v>
      </c>
      <c r="AL37" s="51">
        <f t="shared" si="3"/>
        <v>0</v>
      </c>
      <c r="AM37" s="51">
        <f t="shared" si="4"/>
        <v>0</v>
      </c>
      <c r="AN37" s="51">
        <f t="shared" si="5"/>
        <v>0</v>
      </c>
      <c r="AO37" s="7"/>
      <c r="AP37" s="52" t="str">
        <f t="shared" si="6"/>
        <v/>
      </c>
      <c r="AQ37" s="52" t="str">
        <f t="shared" si="7"/>
        <v/>
      </c>
      <c r="AR37" s="52" t="str">
        <f t="shared" si="8"/>
        <v/>
      </c>
      <c r="AS37" s="52" t="str">
        <f t="shared" si="9"/>
        <v/>
      </c>
      <c r="AT37" s="52" t="str">
        <f t="shared" si="10"/>
        <v/>
      </c>
      <c r="AU37" s="52" t="str">
        <f t="shared" si="11"/>
        <v/>
      </c>
      <c r="AW37" s="6" t="e">
        <f t="shared" si="12"/>
        <v>#DIV/0!</v>
      </c>
      <c r="AX37" s="46">
        <f t="shared" si="13"/>
        <v>0</v>
      </c>
      <c r="AY37" t="e">
        <f t="shared" si="14"/>
        <v>#NUM!</v>
      </c>
    </row>
    <row r="38" spans="1:51" x14ac:dyDescent="0.3">
      <c r="A38" s="6"/>
      <c r="B38" s="6" t="str">
        <f>IF(IA!B38="","",IA!B38)</f>
        <v/>
      </c>
      <c r="C38" s="6" t="str">
        <f>IF(IA!C38="","",IA!C38)</f>
        <v/>
      </c>
      <c r="D38" s="2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25"/>
      <c r="AI38" s="51">
        <f t="shared" si="0"/>
        <v>0</v>
      </c>
      <c r="AJ38" s="51">
        <f t="shared" si="1"/>
        <v>0</v>
      </c>
      <c r="AK38" s="51">
        <f t="shared" si="2"/>
        <v>0</v>
      </c>
      <c r="AL38" s="51">
        <f t="shared" si="3"/>
        <v>0</v>
      </c>
      <c r="AM38" s="51">
        <f t="shared" si="4"/>
        <v>0</v>
      </c>
      <c r="AN38" s="51">
        <f t="shared" si="5"/>
        <v>0</v>
      </c>
      <c r="AO38" s="7"/>
      <c r="AP38" s="52" t="str">
        <f t="shared" si="6"/>
        <v/>
      </c>
      <c r="AQ38" s="52" t="str">
        <f t="shared" si="7"/>
        <v/>
      </c>
      <c r="AR38" s="52" t="str">
        <f t="shared" si="8"/>
        <v/>
      </c>
      <c r="AS38" s="52" t="str">
        <f t="shared" si="9"/>
        <v/>
      </c>
      <c r="AT38" s="52" t="str">
        <f t="shared" si="10"/>
        <v/>
      </c>
      <c r="AU38" s="52" t="str">
        <f t="shared" si="11"/>
        <v/>
      </c>
      <c r="AW38" s="6" t="e">
        <f t="shared" si="12"/>
        <v>#DIV/0!</v>
      </c>
      <c r="AX38" s="46">
        <f t="shared" si="13"/>
        <v>0</v>
      </c>
      <c r="AY38" t="e">
        <f t="shared" si="14"/>
        <v>#NUM!</v>
      </c>
    </row>
    <row r="39" spans="1:51" x14ac:dyDescent="0.3">
      <c r="A39" s="6"/>
      <c r="B39" s="6" t="str">
        <f>IF(IA!B39="","",IA!B39)</f>
        <v/>
      </c>
      <c r="C39" s="6" t="str">
        <f>IF(IA!C39="","",IA!C39)</f>
        <v/>
      </c>
      <c r="D39" s="2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25"/>
      <c r="AI39" s="51">
        <f t="shared" si="0"/>
        <v>0</v>
      </c>
      <c r="AJ39" s="51">
        <f t="shared" si="1"/>
        <v>0</v>
      </c>
      <c r="AK39" s="51">
        <f t="shared" si="2"/>
        <v>0</v>
      </c>
      <c r="AL39" s="51">
        <f t="shared" si="3"/>
        <v>0</v>
      </c>
      <c r="AM39" s="51">
        <f t="shared" si="4"/>
        <v>0</v>
      </c>
      <c r="AN39" s="51">
        <f t="shared" si="5"/>
        <v>0</v>
      </c>
      <c r="AO39" s="7"/>
      <c r="AP39" s="52" t="str">
        <f t="shared" si="6"/>
        <v/>
      </c>
      <c r="AQ39" s="52" t="str">
        <f t="shared" si="7"/>
        <v/>
      </c>
      <c r="AR39" s="52" t="str">
        <f t="shared" si="8"/>
        <v/>
      </c>
      <c r="AS39" s="52" t="str">
        <f t="shared" si="9"/>
        <v/>
      </c>
      <c r="AT39" s="52" t="str">
        <f t="shared" si="10"/>
        <v/>
      </c>
      <c r="AU39" s="52" t="str">
        <f t="shared" si="11"/>
        <v/>
      </c>
      <c r="AW39" s="6" t="e">
        <f t="shared" si="12"/>
        <v>#DIV/0!</v>
      </c>
      <c r="AX39" s="46">
        <f t="shared" si="13"/>
        <v>0</v>
      </c>
      <c r="AY39" t="e">
        <f t="shared" si="14"/>
        <v>#NUM!</v>
      </c>
    </row>
    <row r="40" spans="1:51" x14ac:dyDescent="0.3">
      <c r="A40" s="6"/>
      <c r="B40" s="6" t="str">
        <f>IF(IA!B40="","",IA!B40)</f>
        <v/>
      </c>
      <c r="C40" s="6" t="str">
        <f>IF(IA!C40="","",IA!C40)</f>
        <v/>
      </c>
      <c r="D40" s="2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25"/>
      <c r="AI40" s="51">
        <f t="shared" si="0"/>
        <v>0</v>
      </c>
      <c r="AJ40" s="51">
        <f t="shared" si="1"/>
        <v>0</v>
      </c>
      <c r="AK40" s="51">
        <f t="shared" si="2"/>
        <v>0</v>
      </c>
      <c r="AL40" s="51">
        <f t="shared" si="3"/>
        <v>0</v>
      </c>
      <c r="AM40" s="51">
        <f t="shared" si="4"/>
        <v>0</v>
      </c>
      <c r="AN40" s="51">
        <f t="shared" si="5"/>
        <v>0</v>
      </c>
      <c r="AO40" s="7"/>
      <c r="AP40" s="52" t="str">
        <f t="shared" si="6"/>
        <v/>
      </c>
      <c r="AQ40" s="52" t="str">
        <f t="shared" si="7"/>
        <v/>
      </c>
      <c r="AR40" s="52" t="str">
        <f t="shared" si="8"/>
        <v/>
      </c>
      <c r="AS40" s="52" t="str">
        <f t="shared" si="9"/>
        <v/>
      </c>
      <c r="AT40" s="52" t="str">
        <f t="shared" si="10"/>
        <v/>
      </c>
      <c r="AU40" s="52" t="str">
        <f t="shared" si="11"/>
        <v/>
      </c>
      <c r="AW40" s="6" t="e">
        <f t="shared" si="12"/>
        <v>#DIV/0!</v>
      </c>
      <c r="AX40" s="46">
        <f t="shared" si="13"/>
        <v>0</v>
      </c>
      <c r="AY40" t="e">
        <f t="shared" si="14"/>
        <v>#NUM!</v>
      </c>
    </row>
    <row r="41" spans="1:51" x14ac:dyDescent="0.3">
      <c r="A41" s="6"/>
      <c r="B41" s="6" t="str">
        <f>IF(IA!B41="","",IA!B41)</f>
        <v/>
      </c>
      <c r="C41" s="6" t="str">
        <f>IF(IA!C41="","",IA!C41)</f>
        <v/>
      </c>
      <c r="D41" s="2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25"/>
      <c r="AI41" s="51">
        <f t="shared" ref="AI41:AI72" si="18">SUMIF($E$8:$AE$8, "CO1", E41:AE41)</f>
        <v>0</v>
      </c>
      <c r="AJ41" s="51">
        <f t="shared" ref="AJ41:AJ72" si="19">SUMIF($E$8:$AE$8, "CO2", E41:AE41)</f>
        <v>0</v>
      </c>
      <c r="AK41" s="51">
        <f t="shared" ref="AK41:AK72" si="20">SUMIF($E$8:$AE$8, "CO3", E41:AE41)</f>
        <v>0</v>
      </c>
      <c r="AL41" s="51">
        <f t="shared" ref="AL41:AL72" si="21">SUMIF($E$8:$AE$8, "CO4", E41:AE41)</f>
        <v>0</v>
      </c>
      <c r="AM41" s="51">
        <f t="shared" ref="AM41:AM72" si="22">SUMIF($E$8:$AE$8, "CO5", E41:AE41)</f>
        <v>0</v>
      </c>
      <c r="AN41" s="51">
        <f t="shared" ref="AN41:AN72" si="23">SUMIF($E$8:$AE$8, "CO6", E41:AE41)</f>
        <v>0</v>
      </c>
      <c r="AO41" s="7"/>
      <c r="AP41" s="52" t="str">
        <f t="shared" ref="AP41:AP72" si="24">IFERROR(AI41/SUMIFS($E$9:$AE$9,$E$8:$AE$8,"CO1",E41:AE41,"&lt;&gt;")*100,"")</f>
        <v/>
      </c>
      <c r="AQ41" s="52" t="str">
        <f t="shared" ref="AQ41:AQ72" si="25">IFERROR(AJ41/SUMIFS($E$9:$AE$9,$E$8:$AE$8,"CO2",E41:AE41,"&lt;&gt;")*100,"")</f>
        <v/>
      </c>
      <c r="AR41" s="52" t="str">
        <f t="shared" ref="AR41:AR72" si="26">IFERROR(AK41/SUMIFS($E$9:$AE$9,$E$8:$AE$8,"CO3",E41:AE41,"&lt;&gt;")*100,"")</f>
        <v/>
      </c>
      <c r="AS41" s="52" t="str">
        <f t="shared" ref="AS41:AS72" si="27">IFERROR(AL41/SUMIFS($E$9:$AE$9,$E$8:$AE$8,"CO4",E41:AE41,"&lt;&gt;")*100,"")</f>
        <v/>
      </c>
      <c r="AT41" s="52" t="str">
        <f t="shared" ref="AT41:AT72" si="28">IFERROR(AM41/SUMIFS($E$9:$AE$9,$E$8:$AE$8,"CO5",E41:AE41,"&lt;&gt;")*100,"")</f>
        <v/>
      </c>
      <c r="AU41" s="52" t="str">
        <f t="shared" ref="AU41:AU72" si="29">IFERROR(AN41/SUMIFS($E$9:$AE$9,$E$8:$AE$8,"CO6",E41:AE41,"&lt;&gt;")*100,"")</f>
        <v/>
      </c>
      <c r="AW41" s="6" t="e">
        <f t="shared" si="12"/>
        <v>#DIV/0!</v>
      </c>
      <c r="AX41" s="46">
        <f t="shared" si="13"/>
        <v>0</v>
      </c>
      <c r="AY41" t="e">
        <f t="shared" si="14"/>
        <v>#NUM!</v>
      </c>
    </row>
    <row r="42" spans="1:51" x14ac:dyDescent="0.3">
      <c r="A42" s="6"/>
      <c r="B42" s="6" t="str">
        <f>IF(IA!B42="","",IA!B42)</f>
        <v/>
      </c>
      <c r="C42" s="6" t="str">
        <f>IF(IA!C42="","",IA!C42)</f>
        <v/>
      </c>
      <c r="D42" s="2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25"/>
      <c r="AI42" s="51">
        <f t="shared" si="18"/>
        <v>0</v>
      </c>
      <c r="AJ42" s="51">
        <f t="shared" si="19"/>
        <v>0</v>
      </c>
      <c r="AK42" s="51">
        <f t="shared" si="20"/>
        <v>0</v>
      </c>
      <c r="AL42" s="51">
        <f t="shared" si="21"/>
        <v>0</v>
      </c>
      <c r="AM42" s="51">
        <f t="shared" si="22"/>
        <v>0</v>
      </c>
      <c r="AN42" s="51">
        <f t="shared" si="23"/>
        <v>0</v>
      </c>
      <c r="AO42" s="7"/>
      <c r="AP42" s="52" t="str">
        <f t="shared" si="24"/>
        <v/>
      </c>
      <c r="AQ42" s="52" t="str">
        <f t="shared" si="25"/>
        <v/>
      </c>
      <c r="AR42" s="52" t="str">
        <f t="shared" si="26"/>
        <v/>
      </c>
      <c r="AS42" s="52" t="str">
        <f t="shared" si="27"/>
        <v/>
      </c>
      <c r="AT42" s="52" t="str">
        <f t="shared" si="28"/>
        <v/>
      </c>
      <c r="AU42" s="52" t="str">
        <f t="shared" si="29"/>
        <v/>
      </c>
      <c r="AW42" s="6" t="e">
        <f t="shared" si="12"/>
        <v>#DIV/0!</v>
      </c>
      <c r="AX42" s="46">
        <f t="shared" si="13"/>
        <v>0</v>
      </c>
      <c r="AY42" t="e">
        <f t="shared" si="14"/>
        <v>#NUM!</v>
      </c>
    </row>
    <row r="43" spans="1:51" x14ac:dyDescent="0.3">
      <c r="A43" s="6"/>
      <c r="B43" s="6" t="str">
        <f>IF(IA!B43="","",IA!B43)</f>
        <v/>
      </c>
      <c r="C43" s="6" t="str">
        <f>IF(IA!C43="","",IA!C43)</f>
        <v/>
      </c>
      <c r="D43" s="2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25"/>
      <c r="AI43" s="51">
        <f t="shared" si="18"/>
        <v>0</v>
      </c>
      <c r="AJ43" s="51">
        <f t="shared" si="19"/>
        <v>0</v>
      </c>
      <c r="AK43" s="51">
        <f t="shared" si="20"/>
        <v>0</v>
      </c>
      <c r="AL43" s="51">
        <f t="shared" si="21"/>
        <v>0</v>
      </c>
      <c r="AM43" s="51">
        <f t="shared" si="22"/>
        <v>0</v>
      </c>
      <c r="AN43" s="51">
        <f t="shared" si="23"/>
        <v>0</v>
      </c>
      <c r="AO43" s="7"/>
      <c r="AP43" s="52" t="str">
        <f t="shared" si="24"/>
        <v/>
      </c>
      <c r="AQ43" s="52" t="str">
        <f t="shared" si="25"/>
        <v/>
      </c>
      <c r="AR43" s="52" t="str">
        <f t="shared" si="26"/>
        <v/>
      </c>
      <c r="AS43" s="52" t="str">
        <f t="shared" si="27"/>
        <v/>
      </c>
      <c r="AT43" s="52" t="str">
        <f t="shared" si="28"/>
        <v/>
      </c>
      <c r="AU43" s="52" t="str">
        <f t="shared" si="29"/>
        <v/>
      </c>
      <c r="AW43" s="6" t="e">
        <f t="shared" si="12"/>
        <v>#DIV/0!</v>
      </c>
      <c r="AX43" s="46">
        <f t="shared" si="13"/>
        <v>0</v>
      </c>
      <c r="AY43" t="e">
        <f t="shared" si="14"/>
        <v>#NUM!</v>
      </c>
    </row>
    <row r="44" spans="1:51" x14ac:dyDescent="0.3">
      <c r="A44" s="6"/>
      <c r="B44" s="6" t="str">
        <f>IF(IA!B44="","",IA!B44)</f>
        <v/>
      </c>
      <c r="C44" s="6" t="str">
        <f>IF(IA!C44="","",IA!C44)</f>
        <v/>
      </c>
      <c r="D44" s="2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25"/>
      <c r="AI44" s="51">
        <f t="shared" si="18"/>
        <v>0</v>
      </c>
      <c r="AJ44" s="51">
        <f t="shared" si="19"/>
        <v>0</v>
      </c>
      <c r="AK44" s="51">
        <f t="shared" si="20"/>
        <v>0</v>
      </c>
      <c r="AL44" s="51">
        <f t="shared" si="21"/>
        <v>0</v>
      </c>
      <c r="AM44" s="51">
        <f t="shared" si="22"/>
        <v>0</v>
      </c>
      <c r="AN44" s="51">
        <f t="shared" si="23"/>
        <v>0</v>
      </c>
      <c r="AO44" s="7"/>
      <c r="AP44" s="52" t="str">
        <f t="shared" si="24"/>
        <v/>
      </c>
      <c r="AQ44" s="52" t="str">
        <f t="shared" si="25"/>
        <v/>
      </c>
      <c r="AR44" s="52" t="str">
        <f t="shared" si="26"/>
        <v/>
      </c>
      <c r="AS44" s="52" t="str">
        <f t="shared" si="27"/>
        <v/>
      </c>
      <c r="AT44" s="52" t="str">
        <f t="shared" si="28"/>
        <v/>
      </c>
      <c r="AU44" s="52" t="str">
        <f t="shared" si="29"/>
        <v/>
      </c>
      <c r="AW44" s="6" t="e">
        <f t="shared" si="12"/>
        <v>#DIV/0!</v>
      </c>
      <c r="AX44" s="46">
        <f t="shared" si="13"/>
        <v>0</v>
      </c>
      <c r="AY44" t="e">
        <f t="shared" si="14"/>
        <v>#NUM!</v>
      </c>
    </row>
    <row r="45" spans="1:51" x14ac:dyDescent="0.3">
      <c r="A45" s="6"/>
      <c r="B45" s="6" t="str">
        <f>IF(IA!B45="","",IA!B45)</f>
        <v/>
      </c>
      <c r="C45" s="6" t="str">
        <f>IF(IA!C45="","",IA!C45)</f>
        <v/>
      </c>
      <c r="D45" s="2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25"/>
      <c r="AI45" s="51">
        <f t="shared" si="18"/>
        <v>0</v>
      </c>
      <c r="AJ45" s="51">
        <f t="shared" si="19"/>
        <v>0</v>
      </c>
      <c r="AK45" s="51">
        <f t="shared" si="20"/>
        <v>0</v>
      </c>
      <c r="AL45" s="51">
        <f t="shared" si="21"/>
        <v>0</v>
      </c>
      <c r="AM45" s="51">
        <f t="shared" si="22"/>
        <v>0</v>
      </c>
      <c r="AN45" s="51">
        <f t="shared" si="23"/>
        <v>0</v>
      </c>
      <c r="AO45" s="7"/>
      <c r="AP45" s="52" t="str">
        <f t="shared" si="24"/>
        <v/>
      </c>
      <c r="AQ45" s="52" t="str">
        <f t="shared" si="25"/>
        <v/>
      </c>
      <c r="AR45" s="52" t="str">
        <f t="shared" si="26"/>
        <v/>
      </c>
      <c r="AS45" s="52" t="str">
        <f t="shared" si="27"/>
        <v/>
      </c>
      <c r="AT45" s="52" t="str">
        <f t="shared" si="28"/>
        <v/>
      </c>
      <c r="AU45" s="52" t="str">
        <f t="shared" si="29"/>
        <v/>
      </c>
      <c r="AW45" s="6" t="e">
        <f t="shared" si="12"/>
        <v>#DIV/0!</v>
      </c>
      <c r="AX45" s="46">
        <f t="shared" si="13"/>
        <v>0</v>
      </c>
      <c r="AY45" t="e">
        <f t="shared" si="14"/>
        <v>#NUM!</v>
      </c>
    </row>
    <row r="46" spans="1:51" x14ac:dyDescent="0.3">
      <c r="A46" s="6"/>
      <c r="B46" s="6" t="str">
        <f>IF(IA!B46="","",IA!B46)</f>
        <v/>
      </c>
      <c r="C46" s="6" t="str">
        <f>IF(IA!C46="","",IA!C46)</f>
        <v/>
      </c>
      <c r="D46" s="2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5"/>
      <c r="AI46" s="51">
        <f t="shared" si="18"/>
        <v>0</v>
      </c>
      <c r="AJ46" s="51">
        <f t="shared" si="19"/>
        <v>0</v>
      </c>
      <c r="AK46" s="51">
        <f t="shared" si="20"/>
        <v>0</v>
      </c>
      <c r="AL46" s="51">
        <f t="shared" si="21"/>
        <v>0</v>
      </c>
      <c r="AM46" s="51">
        <f t="shared" si="22"/>
        <v>0</v>
      </c>
      <c r="AN46" s="51">
        <f t="shared" si="23"/>
        <v>0</v>
      </c>
      <c r="AO46" s="7"/>
      <c r="AP46" s="52" t="str">
        <f t="shared" si="24"/>
        <v/>
      </c>
      <c r="AQ46" s="52" t="str">
        <f t="shared" si="25"/>
        <v/>
      </c>
      <c r="AR46" s="52" t="str">
        <f t="shared" si="26"/>
        <v/>
      </c>
      <c r="AS46" s="52" t="str">
        <f t="shared" si="27"/>
        <v/>
      </c>
      <c r="AT46" s="52" t="str">
        <f t="shared" si="28"/>
        <v/>
      </c>
      <c r="AU46" s="52" t="str">
        <f t="shared" si="29"/>
        <v/>
      </c>
      <c r="AW46" s="6" t="e">
        <f t="shared" si="12"/>
        <v>#DIV/0!</v>
      </c>
      <c r="AX46" s="46">
        <f t="shared" si="13"/>
        <v>0</v>
      </c>
      <c r="AY46" t="e">
        <f t="shared" si="14"/>
        <v>#NUM!</v>
      </c>
    </row>
    <row r="47" spans="1:51" x14ac:dyDescent="0.3">
      <c r="A47" s="6"/>
      <c r="B47" s="6" t="str">
        <f>IF(IA!B47="","",IA!B47)</f>
        <v/>
      </c>
      <c r="C47" s="6" t="str">
        <f>IF(IA!C47="","",IA!C47)</f>
        <v/>
      </c>
      <c r="D47" s="2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25"/>
      <c r="AI47" s="51">
        <f t="shared" si="18"/>
        <v>0</v>
      </c>
      <c r="AJ47" s="51">
        <f t="shared" si="19"/>
        <v>0</v>
      </c>
      <c r="AK47" s="51">
        <f t="shared" si="20"/>
        <v>0</v>
      </c>
      <c r="AL47" s="51">
        <f t="shared" si="21"/>
        <v>0</v>
      </c>
      <c r="AM47" s="51">
        <f t="shared" si="22"/>
        <v>0</v>
      </c>
      <c r="AN47" s="51">
        <f t="shared" si="23"/>
        <v>0</v>
      </c>
      <c r="AO47" s="7"/>
      <c r="AP47" s="52" t="str">
        <f t="shared" si="24"/>
        <v/>
      </c>
      <c r="AQ47" s="52" t="str">
        <f t="shared" si="25"/>
        <v/>
      </c>
      <c r="AR47" s="52" t="str">
        <f t="shared" si="26"/>
        <v/>
      </c>
      <c r="AS47" s="52" t="str">
        <f t="shared" si="27"/>
        <v/>
      </c>
      <c r="AT47" s="52" t="str">
        <f t="shared" si="28"/>
        <v/>
      </c>
      <c r="AU47" s="52" t="str">
        <f t="shared" si="29"/>
        <v/>
      </c>
      <c r="AW47" s="6" t="e">
        <f t="shared" si="12"/>
        <v>#DIV/0!</v>
      </c>
      <c r="AX47" s="46">
        <f t="shared" si="13"/>
        <v>0</v>
      </c>
      <c r="AY47" t="e">
        <f t="shared" si="14"/>
        <v>#NUM!</v>
      </c>
    </row>
    <row r="48" spans="1:51" x14ac:dyDescent="0.3">
      <c r="A48" s="6"/>
      <c r="B48" s="6" t="str">
        <f>IF(IA!B48="","",IA!B48)</f>
        <v/>
      </c>
      <c r="C48" s="6" t="str">
        <f>IF(IA!C48="","",IA!C48)</f>
        <v/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25"/>
      <c r="AI48" s="51">
        <f t="shared" si="18"/>
        <v>0</v>
      </c>
      <c r="AJ48" s="51">
        <f t="shared" si="19"/>
        <v>0</v>
      </c>
      <c r="AK48" s="51">
        <f t="shared" si="20"/>
        <v>0</v>
      </c>
      <c r="AL48" s="51">
        <f t="shared" si="21"/>
        <v>0</v>
      </c>
      <c r="AM48" s="51">
        <f t="shared" si="22"/>
        <v>0</v>
      </c>
      <c r="AN48" s="51">
        <f t="shared" si="23"/>
        <v>0</v>
      </c>
      <c r="AO48" s="7"/>
      <c r="AP48" s="52" t="str">
        <f t="shared" si="24"/>
        <v/>
      </c>
      <c r="AQ48" s="52" t="str">
        <f t="shared" si="25"/>
        <v/>
      </c>
      <c r="AR48" s="52" t="str">
        <f t="shared" si="26"/>
        <v/>
      </c>
      <c r="AS48" s="52" t="str">
        <f t="shared" si="27"/>
        <v/>
      </c>
      <c r="AT48" s="52" t="str">
        <f t="shared" si="28"/>
        <v/>
      </c>
      <c r="AU48" s="52" t="str">
        <f t="shared" si="29"/>
        <v/>
      </c>
      <c r="AW48" s="6" t="e">
        <f t="shared" si="12"/>
        <v>#DIV/0!</v>
      </c>
      <c r="AX48" s="46">
        <f t="shared" si="13"/>
        <v>0</v>
      </c>
      <c r="AY48" t="e">
        <f t="shared" si="14"/>
        <v>#NUM!</v>
      </c>
    </row>
    <row r="49" spans="1:51" x14ac:dyDescent="0.3">
      <c r="A49" s="6"/>
      <c r="B49" s="6" t="str">
        <f>IF(IA!B49="","",IA!B49)</f>
        <v/>
      </c>
      <c r="C49" s="6" t="str">
        <f>IF(IA!C49="","",IA!C49)</f>
        <v/>
      </c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25"/>
      <c r="AI49" s="51">
        <f t="shared" si="18"/>
        <v>0</v>
      </c>
      <c r="AJ49" s="51">
        <f t="shared" si="19"/>
        <v>0</v>
      </c>
      <c r="AK49" s="51">
        <f t="shared" si="20"/>
        <v>0</v>
      </c>
      <c r="AL49" s="51">
        <f t="shared" si="21"/>
        <v>0</v>
      </c>
      <c r="AM49" s="51">
        <f t="shared" si="22"/>
        <v>0</v>
      </c>
      <c r="AN49" s="51">
        <f t="shared" si="23"/>
        <v>0</v>
      </c>
      <c r="AO49" s="7"/>
      <c r="AP49" s="52" t="str">
        <f t="shared" si="24"/>
        <v/>
      </c>
      <c r="AQ49" s="52" t="str">
        <f t="shared" si="25"/>
        <v/>
      </c>
      <c r="AR49" s="52" t="str">
        <f t="shared" si="26"/>
        <v/>
      </c>
      <c r="AS49" s="52" t="str">
        <f t="shared" si="27"/>
        <v/>
      </c>
      <c r="AT49" s="52" t="str">
        <f t="shared" si="28"/>
        <v/>
      </c>
      <c r="AU49" s="52" t="str">
        <f t="shared" si="29"/>
        <v/>
      </c>
      <c r="AW49" s="6" t="e">
        <f t="shared" si="12"/>
        <v>#DIV/0!</v>
      </c>
      <c r="AX49" s="46">
        <f t="shared" si="13"/>
        <v>0</v>
      </c>
      <c r="AY49" t="e">
        <f t="shared" si="14"/>
        <v>#NUM!</v>
      </c>
    </row>
    <row r="50" spans="1:51" x14ac:dyDescent="0.3">
      <c r="A50" s="6"/>
      <c r="B50" s="6" t="str">
        <f>IF(IA!B50="","",IA!B50)</f>
        <v/>
      </c>
      <c r="C50" s="6" t="str">
        <f>IF(IA!C50="","",IA!C50)</f>
        <v/>
      </c>
      <c r="D50" s="2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25"/>
      <c r="AI50" s="51">
        <f t="shared" si="18"/>
        <v>0</v>
      </c>
      <c r="AJ50" s="51">
        <f t="shared" si="19"/>
        <v>0</v>
      </c>
      <c r="AK50" s="51">
        <f t="shared" si="20"/>
        <v>0</v>
      </c>
      <c r="AL50" s="51">
        <f t="shared" si="21"/>
        <v>0</v>
      </c>
      <c r="AM50" s="51">
        <f t="shared" si="22"/>
        <v>0</v>
      </c>
      <c r="AN50" s="51">
        <f t="shared" si="23"/>
        <v>0</v>
      </c>
      <c r="AO50" s="7"/>
      <c r="AP50" s="52" t="str">
        <f t="shared" si="24"/>
        <v/>
      </c>
      <c r="AQ50" s="52" t="str">
        <f t="shared" si="25"/>
        <v/>
      </c>
      <c r="AR50" s="52" t="str">
        <f t="shared" si="26"/>
        <v/>
      </c>
      <c r="AS50" s="52" t="str">
        <f t="shared" si="27"/>
        <v/>
      </c>
      <c r="AT50" s="52" t="str">
        <f t="shared" si="28"/>
        <v/>
      </c>
      <c r="AU50" s="52" t="str">
        <f t="shared" si="29"/>
        <v/>
      </c>
      <c r="AW50" s="6" t="e">
        <f t="shared" si="12"/>
        <v>#DIV/0!</v>
      </c>
      <c r="AX50" s="46">
        <f t="shared" si="13"/>
        <v>0</v>
      </c>
      <c r="AY50" t="e">
        <f t="shared" si="14"/>
        <v>#NUM!</v>
      </c>
    </row>
    <row r="51" spans="1:51" x14ac:dyDescent="0.3">
      <c r="A51" s="6"/>
      <c r="B51" s="6" t="str">
        <f>IF(IA!B51="","",IA!B51)</f>
        <v/>
      </c>
      <c r="C51" s="6" t="str">
        <f>IF(IA!C51="","",IA!C51)</f>
        <v/>
      </c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25"/>
      <c r="AI51" s="51">
        <f t="shared" si="18"/>
        <v>0</v>
      </c>
      <c r="AJ51" s="51">
        <f t="shared" si="19"/>
        <v>0</v>
      </c>
      <c r="AK51" s="51">
        <f t="shared" si="20"/>
        <v>0</v>
      </c>
      <c r="AL51" s="51">
        <f t="shared" si="21"/>
        <v>0</v>
      </c>
      <c r="AM51" s="51">
        <f t="shared" si="22"/>
        <v>0</v>
      </c>
      <c r="AN51" s="51">
        <f t="shared" si="23"/>
        <v>0</v>
      </c>
      <c r="AO51" s="7"/>
      <c r="AP51" s="52" t="str">
        <f t="shared" si="24"/>
        <v/>
      </c>
      <c r="AQ51" s="52" t="str">
        <f t="shared" si="25"/>
        <v/>
      </c>
      <c r="AR51" s="52" t="str">
        <f t="shared" si="26"/>
        <v/>
      </c>
      <c r="AS51" s="52" t="str">
        <f t="shared" si="27"/>
        <v/>
      </c>
      <c r="AT51" s="52" t="str">
        <f t="shared" si="28"/>
        <v/>
      </c>
      <c r="AU51" s="52" t="str">
        <f t="shared" si="29"/>
        <v/>
      </c>
      <c r="AW51" s="6" t="e">
        <f t="shared" si="12"/>
        <v>#DIV/0!</v>
      </c>
      <c r="AX51" s="46">
        <f t="shared" si="13"/>
        <v>0</v>
      </c>
      <c r="AY51" t="e">
        <f t="shared" si="14"/>
        <v>#NUM!</v>
      </c>
    </row>
    <row r="52" spans="1:51" x14ac:dyDescent="0.3">
      <c r="A52" s="6"/>
      <c r="B52" s="6" t="str">
        <f>IF(IA!B52="","",IA!B52)</f>
        <v/>
      </c>
      <c r="C52" s="6" t="str">
        <f>IF(IA!C52="","",IA!C52)</f>
        <v/>
      </c>
      <c r="D52" s="2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25"/>
      <c r="AI52" s="51">
        <f t="shared" si="18"/>
        <v>0</v>
      </c>
      <c r="AJ52" s="51">
        <f t="shared" si="19"/>
        <v>0</v>
      </c>
      <c r="AK52" s="51">
        <f t="shared" si="20"/>
        <v>0</v>
      </c>
      <c r="AL52" s="51">
        <f t="shared" si="21"/>
        <v>0</v>
      </c>
      <c r="AM52" s="51">
        <f t="shared" si="22"/>
        <v>0</v>
      </c>
      <c r="AN52" s="51">
        <f t="shared" si="23"/>
        <v>0</v>
      </c>
      <c r="AO52" s="7"/>
      <c r="AP52" s="52" t="str">
        <f t="shared" si="24"/>
        <v/>
      </c>
      <c r="AQ52" s="52" t="str">
        <f t="shared" si="25"/>
        <v/>
      </c>
      <c r="AR52" s="52" t="str">
        <f t="shared" si="26"/>
        <v/>
      </c>
      <c r="AS52" s="52" t="str">
        <f t="shared" si="27"/>
        <v/>
      </c>
      <c r="AT52" s="52" t="str">
        <f t="shared" si="28"/>
        <v/>
      </c>
      <c r="AU52" s="52" t="str">
        <f t="shared" si="29"/>
        <v/>
      </c>
      <c r="AW52" s="6" t="e">
        <f t="shared" si="12"/>
        <v>#DIV/0!</v>
      </c>
      <c r="AX52" s="46">
        <f t="shared" si="13"/>
        <v>0</v>
      </c>
      <c r="AY52" t="e">
        <f t="shared" si="14"/>
        <v>#NUM!</v>
      </c>
    </row>
    <row r="53" spans="1:51" x14ac:dyDescent="0.3">
      <c r="A53" s="6"/>
      <c r="B53" s="6" t="str">
        <f>IF(IA!B53="","",IA!B53)</f>
        <v/>
      </c>
      <c r="C53" s="6" t="str">
        <f>IF(IA!C53="","",IA!C53)</f>
        <v/>
      </c>
      <c r="D53" s="2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25"/>
      <c r="AI53" s="51">
        <f t="shared" si="18"/>
        <v>0</v>
      </c>
      <c r="AJ53" s="51">
        <f t="shared" si="19"/>
        <v>0</v>
      </c>
      <c r="AK53" s="51">
        <f t="shared" si="20"/>
        <v>0</v>
      </c>
      <c r="AL53" s="51">
        <f t="shared" si="21"/>
        <v>0</v>
      </c>
      <c r="AM53" s="51">
        <f t="shared" si="22"/>
        <v>0</v>
      </c>
      <c r="AN53" s="51">
        <f t="shared" si="23"/>
        <v>0</v>
      </c>
      <c r="AO53" s="7"/>
      <c r="AP53" s="52" t="str">
        <f t="shared" si="24"/>
        <v/>
      </c>
      <c r="AQ53" s="52" t="str">
        <f t="shared" si="25"/>
        <v/>
      </c>
      <c r="AR53" s="52" t="str">
        <f t="shared" si="26"/>
        <v/>
      </c>
      <c r="AS53" s="52" t="str">
        <f t="shared" si="27"/>
        <v/>
      </c>
      <c r="AT53" s="52" t="str">
        <f t="shared" si="28"/>
        <v/>
      </c>
      <c r="AU53" s="52" t="str">
        <f t="shared" si="29"/>
        <v/>
      </c>
      <c r="AW53" s="6" t="e">
        <f t="shared" si="12"/>
        <v>#DIV/0!</v>
      </c>
      <c r="AX53" s="46">
        <f t="shared" si="13"/>
        <v>0</v>
      </c>
      <c r="AY53" t="e">
        <f t="shared" si="14"/>
        <v>#NUM!</v>
      </c>
    </row>
    <row r="54" spans="1:51" x14ac:dyDescent="0.3">
      <c r="A54" s="6"/>
      <c r="B54" s="6" t="str">
        <f>IF(IA!B54="","",IA!B54)</f>
        <v/>
      </c>
      <c r="C54" s="6" t="str">
        <f>IF(IA!C54="","",IA!C54)</f>
        <v/>
      </c>
      <c r="D54" s="2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25"/>
      <c r="AI54" s="51">
        <f t="shared" si="18"/>
        <v>0</v>
      </c>
      <c r="AJ54" s="51">
        <f t="shared" si="19"/>
        <v>0</v>
      </c>
      <c r="AK54" s="51">
        <f t="shared" si="20"/>
        <v>0</v>
      </c>
      <c r="AL54" s="51">
        <f t="shared" si="21"/>
        <v>0</v>
      </c>
      <c r="AM54" s="51">
        <f t="shared" si="22"/>
        <v>0</v>
      </c>
      <c r="AN54" s="51">
        <f t="shared" si="23"/>
        <v>0</v>
      </c>
      <c r="AO54" s="7"/>
      <c r="AP54" s="52" t="str">
        <f t="shared" si="24"/>
        <v/>
      </c>
      <c r="AQ54" s="52" t="str">
        <f t="shared" si="25"/>
        <v/>
      </c>
      <c r="AR54" s="52" t="str">
        <f t="shared" si="26"/>
        <v/>
      </c>
      <c r="AS54" s="52" t="str">
        <f t="shared" si="27"/>
        <v/>
      </c>
      <c r="AT54" s="52" t="str">
        <f t="shared" si="28"/>
        <v/>
      </c>
      <c r="AU54" s="52" t="str">
        <f t="shared" si="29"/>
        <v/>
      </c>
      <c r="AW54" s="6" t="e">
        <f t="shared" si="12"/>
        <v>#DIV/0!</v>
      </c>
      <c r="AX54" s="46">
        <f t="shared" si="13"/>
        <v>0</v>
      </c>
      <c r="AY54" t="e">
        <f t="shared" si="14"/>
        <v>#NUM!</v>
      </c>
    </row>
    <row r="55" spans="1:51" x14ac:dyDescent="0.3">
      <c r="A55" s="6"/>
      <c r="B55" s="6" t="str">
        <f>IF(IA!B55="","",IA!B55)</f>
        <v/>
      </c>
      <c r="C55" s="6" t="str">
        <f>IF(IA!C55="","",IA!C55)</f>
        <v/>
      </c>
      <c r="D55" s="2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25"/>
      <c r="AI55" s="51">
        <f t="shared" si="18"/>
        <v>0</v>
      </c>
      <c r="AJ55" s="51">
        <f t="shared" si="19"/>
        <v>0</v>
      </c>
      <c r="AK55" s="51">
        <f t="shared" si="20"/>
        <v>0</v>
      </c>
      <c r="AL55" s="51">
        <f t="shared" si="21"/>
        <v>0</v>
      </c>
      <c r="AM55" s="51">
        <f t="shared" si="22"/>
        <v>0</v>
      </c>
      <c r="AN55" s="51">
        <f t="shared" si="23"/>
        <v>0</v>
      </c>
      <c r="AO55" s="7"/>
      <c r="AP55" s="52" t="str">
        <f t="shared" si="24"/>
        <v/>
      </c>
      <c r="AQ55" s="52" t="str">
        <f t="shared" si="25"/>
        <v/>
      </c>
      <c r="AR55" s="52" t="str">
        <f t="shared" si="26"/>
        <v/>
      </c>
      <c r="AS55" s="52" t="str">
        <f t="shared" si="27"/>
        <v/>
      </c>
      <c r="AT55" s="52" t="str">
        <f t="shared" si="28"/>
        <v/>
      </c>
      <c r="AU55" s="52" t="str">
        <f t="shared" si="29"/>
        <v/>
      </c>
      <c r="AW55" s="6" t="e">
        <f t="shared" si="12"/>
        <v>#DIV/0!</v>
      </c>
      <c r="AX55" s="46">
        <f t="shared" si="13"/>
        <v>0</v>
      </c>
      <c r="AY55" t="e">
        <f t="shared" si="14"/>
        <v>#NUM!</v>
      </c>
    </row>
    <row r="56" spans="1:51" x14ac:dyDescent="0.3">
      <c r="A56" s="6"/>
      <c r="B56" s="6" t="str">
        <f>IF(IA!B56="","",IA!B56)</f>
        <v/>
      </c>
      <c r="C56" s="6" t="str">
        <f>IF(IA!C56="","",IA!C56)</f>
        <v/>
      </c>
      <c r="D56" s="2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25"/>
      <c r="AI56" s="51">
        <f t="shared" si="18"/>
        <v>0</v>
      </c>
      <c r="AJ56" s="51">
        <f t="shared" si="19"/>
        <v>0</v>
      </c>
      <c r="AK56" s="51">
        <f t="shared" si="20"/>
        <v>0</v>
      </c>
      <c r="AL56" s="51">
        <f t="shared" si="21"/>
        <v>0</v>
      </c>
      <c r="AM56" s="51">
        <f t="shared" si="22"/>
        <v>0</v>
      </c>
      <c r="AN56" s="51">
        <f t="shared" si="23"/>
        <v>0</v>
      </c>
      <c r="AO56" s="7"/>
      <c r="AP56" s="52" t="str">
        <f t="shared" si="24"/>
        <v/>
      </c>
      <c r="AQ56" s="52" t="str">
        <f t="shared" si="25"/>
        <v/>
      </c>
      <c r="AR56" s="52" t="str">
        <f t="shared" si="26"/>
        <v/>
      </c>
      <c r="AS56" s="52" t="str">
        <f t="shared" si="27"/>
        <v/>
      </c>
      <c r="AT56" s="52" t="str">
        <f t="shared" si="28"/>
        <v/>
      </c>
      <c r="AU56" s="52" t="str">
        <f t="shared" si="29"/>
        <v/>
      </c>
      <c r="AW56" s="6" t="e">
        <f t="shared" si="12"/>
        <v>#DIV/0!</v>
      </c>
      <c r="AX56" s="46">
        <f t="shared" si="13"/>
        <v>0</v>
      </c>
      <c r="AY56" t="e">
        <f t="shared" si="14"/>
        <v>#NUM!</v>
      </c>
    </row>
    <row r="57" spans="1:51" x14ac:dyDescent="0.3">
      <c r="A57" s="6"/>
      <c r="B57" s="6" t="str">
        <f>IF(IA!B57="","",IA!B57)</f>
        <v/>
      </c>
      <c r="C57" s="6" t="str">
        <f>IF(IA!C57="","",IA!C57)</f>
        <v/>
      </c>
      <c r="D57" s="2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25"/>
      <c r="AI57" s="51">
        <f t="shared" si="18"/>
        <v>0</v>
      </c>
      <c r="AJ57" s="51">
        <f t="shared" si="19"/>
        <v>0</v>
      </c>
      <c r="AK57" s="51">
        <f t="shared" si="20"/>
        <v>0</v>
      </c>
      <c r="AL57" s="51">
        <f t="shared" si="21"/>
        <v>0</v>
      </c>
      <c r="AM57" s="51">
        <f t="shared" si="22"/>
        <v>0</v>
      </c>
      <c r="AN57" s="51">
        <f t="shared" si="23"/>
        <v>0</v>
      </c>
      <c r="AO57" s="7"/>
      <c r="AP57" s="52" t="str">
        <f t="shared" si="24"/>
        <v/>
      </c>
      <c r="AQ57" s="52" t="str">
        <f t="shared" si="25"/>
        <v/>
      </c>
      <c r="AR57" s="52" t="str">
        <f t="shared" si="26"/>
        <v/>
      </c>
      <c r="AS57" s="52" t="str">
        <f t="shared" si="27"/>
        <v/>
      </c>
      <c r="AT57" s="52" t="str">
        <f t="shared" si="28"/>
        <v/>
      </c>
      <c r="AU57" s="52" t="str">
        <f t="shared" si="29"/>
        <v/>
      </c>
      <c r="AW57" s="6" t="e">
        <f t="shared" si="12"/>
        <v>#DIV/0!</v>
      </c>
      <c r="AX57" s="46">
        <f t="shared" si="13"/>
        <v>0</v>
      </c>
      <c r="AY57" t="e">
        <f t="shared" si="14"/>
        <v>#NUM!</v>
      </c>
    </row>
    <row r="58" spans="1:51" x14ac:dyDescent="0.3">
      <c r="A58" s="6"/>
      <c r="B58" s="6" t="str">
        <f>IF(IA!B58="","",IA!B58)</f>
        <v/>
      </c>
      <c r="C58" s="6" t="str">
        <f>IF(IA!C58="","",IA!C58)</f>
        <v/>
      </c>
      <c r="D58" s="2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25"/>
      <c r="AI58" s="51">
        <f t="shared" si="18"/>
        <v>0</v>
      </c>
      <c r="AJ58" s="51">
        <f t="shared" si="19"/>
        <v>0</v>
      </c>
      <c r="AK58" s="51">
        <f t="shared" si="20"/>
        <v>0</v>
      </c>
      <c r="AL58" s="51">
        <f t="shared" si="21"/>
        <v>0</v>
      </c>
      <c r="AM58" s="51">
        <f t="shared" si="22"/>
        <v>0</v>
      </c>
      <c r="AN58" s="51">
        <f t="shared" si="23"/>
        <v>0</v>
      </c>
      <c r="AO58" s="7"/>
      <c r="AP58" s="52" t="str">
        <f t="shared" si="24"/>
        <v/>
      </c>
      <c r="AQ58" s="52" t="str">
        <f t="shared" si="25"/>
        <v/>
      </c>
      <c r="AR58" s="52" t="str">
        <f t="shared" si="26"/>
        <v/>
      </c>
      <c r="AS58" s="52" t="str">
        <f t="shared" si="27"/>
        <v/>
      </c>
      <c r="AT58" s="52" t="str">
        <f t="shared" si="28"/>
        <v/>
      </c>
      <c r="AU58" s="52" t="str">
        <f t="shared" si="29"/>
        <v/>
      </c>
      <c r="AW58" s="6" t="e">
        <f t="shared" si="12"/>
        <v>#DIV/0!</v>
      </c>
      <c r="AX58" s="46">
        <f t="shared" si="13"/>
        <v>0</v>
      </c>
      <c r="AY58" t="e">
        <f t="shared" si="14"/>
        <v>#NUM!</v>
      </c>
    </row>
    <row r="59" spans="1:51" x14ac:dyDescent="0.3">
      <c r="A59" s="6"/>
      <c r="B59" s="6" t="str">
        <f>IF(IA!B59="","",IA!B59)</f>
        <v/>
      </c>
      <c r="C59" s="6" t="str">
        <f>IF(IA!C59="","",IA!C59)</f>
        <v/>
      </c>
      <c r="D59" s="2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25"/>
      <c r="AI59" s="51">
        <f t="shared" si="18"/>
        <v>0</v>
      </c>
      <c r="AJ59" s="51">
        <f t="shared" si="19"/>
        <v>0</v>
      </c>
      <c r="AK59" s="51">
        <f t="shared" si="20"/>
        <v>0</v>
      </c>
      <c r="AL59" s="51">
        <f t="shared" si="21"/>
        <v>0</v>
      </c>
      <c r="AM59" s="51">
        <f t="shared" si="22"/>
        <v>0</v>
      </c>
      <c r="AN59" s="51">
        <f t="shared" si="23"/>
        <v>0</v>
      </c>
      <c r="AO59" s="7"/>
      <c r="AP59" s="52" t="str">
        <f t="shared" si="24"/>
        <v/>
      </c>
      <c r="AQ59" s="52" t="str">
        <f t="shared" si="25"/>
        <v/>
      </c>
      <c r="AR59" s="52" t="str">
        <f t="shared" si="26"/>
        <v/>
      </c>
      <c r="AS59" s="52" t="str">
        <f t="shared" si="27"/>
        <v/>
      </c>
      <c r="AT59" s="52" t="str">
        <f t="shared" si="28"/>
        <v/>
      </c>
      <c r="AU59" s="52" t="str">
        <f t="shared" si="29"/>
        <v/>
      </c>
      <c r="AW59" s="6" t="e">
        <f t="shared" si="12"/>
        <v>#DIV/0!</v>
      </c>
      <c r="AX59" s="46">
        <f t="shared" si="13"/>
        <v>0</v>
      </c>
      <c r="AY59" t="e">
        <f t="shared" si="14"/>
        <v>#NUM!</v>
      </c>
    </row>
    <row r="60" spans="1:51" x14ac:dyDescent="0.3">
      <c r="A60" s="6"/>
      <c r="B60" s="6" t="str">
        <f>IF(IA!B60="","",IA!B60)</f>
        <v/>
      </c>
      <c r="C60" s="6" t="str">
        <f>IF(IA!C60="","",IA!C60)</f>
        <v/>
      </c>
      <c r="D60" s="2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25"/>
      <c r="AI60" s="51">
        <f t="shared" si="18"/>
        <v>0</v>
      </c>
      <c r="AJ60" s="51">
        <f t="shared" si="19"/>
        <v>0</v>
      </c>
      <c r="AK60" s="51">
        <f t="shared" si="20"/>
        <v>0</v>
      </c>
      <c r="AL60" s="51">
        <f t="shared" si="21"/>
        <v>0</v>
      </c>
      <c r="AM60" s="51">
        <f t="shared" si="22"/>
        <v>0</v>
      </c>
      <c r="AN60" s="51">
        <f t="shared" si="23"/>
        <v>0</v>
      </c>
      <c r="AO60" s="7"/>
      <c r="AP60" s="52" t="str">
        <f t="shared" si="24"/>
        <v/>
      </c>
      <c r="AQ60" s="52" t="str">
        <f t="shared" si="25"/>
        <v/>
      </c>
      <c r="AR60" s="52" t="str">
        <f t="shared" si="26"/>
        <v/>
      </c>
      <c r="AS60" s="52" t="str">
        <f t="shared" si="27"/>
        <v/>
      </c>
      <c r="AT60" s="52" t="str">
        <f t="shared" si="28"/>
        <v/>
      </c>
      <c r="AU60" s="52" t="str">
        <f t="shared" si="29"/>
        <v/>
      </c>
      <c r="AW60" s="6" t="e">
        <f t="shared" si="12"/>
        <v>#DIV/0!</v>
      </c>
      <c r="AX60" s="46">
        <f t="shared" si="13"/>
        <v>0</v>
      </c>
      <c r="AY60" t="e">
        <f t="shared" si="14"/>
        <v>#NUM!</v>
      </c>
    </row>
    <row r="61" spans="1:51" x14ac:dyDescent="0.3">
      <c r="A61" s="6"/>
      <c r="B61" s="6" t="str">
        <f>IF(IA!B61="","",IA!B61)</f>
        <v/>
      </c>
      <c r="C61" s="6" t="str">
        <f>IF(IA!C61="","",IA!C61)</f>
        <v/>
      </c>
      <c r="D61" s="2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25"/>
      <c r="AI61" s="51">
        <f t="shared" si="18"/>
        <v>0</v>
      </c>
      <c r="AJ61" s="51">
        <f t="shared" si="19"/>
        <v>0</v>
      </c>
      <c r="AK61" s="51">
        <f t="shared" si="20"/>
        <v>0</v>
      </c>
      <c r="AL61" s="51">
        <f t="shared" si="21"/>
        <v>0</v>
      </c>
      <c r="AM61" s="51">
        <f t="shared" si="22"/>
        <v>0</v>
      </c>
      <c r="AN61" s="51">
        <f t="shared" si="23"/>
        <v>0</v>
      </c>
      <c r="AO61" s="7"/>
      <c r="AP61" s="52" t="str">
        <f t="shared" si="24"/>
        <v/>
      </c>
      <c r="AQ61" s="52" t="str">
        <f t="shared" si="25"/>
        <v/>
      </c>
      <c r="AR61" s="52" t="str">
        <f t="shared" si="26"/>
        <v/>
      </c>
      <c r="AS61" s="52" t="str">
        <f t="shared" si="27"/>
        <v/>
      </c>
      <c r="AT61" s="52" t="str">
        <f t="shared" si="28"/>
        <v/>
      </c>
      <c r="AU61" s="52" t="str">
        <f t="shared" si="29"/>
        <v/>
      </c>
      <c r="AW61" s="6" t="e">
        <f t="shared" si="12"/>
        <v>#DIV/0!</v>
      </c>
      <c r="AX61" s="46">
        <f t="shared" si="13"/>
        <v>0</v>
      </c>
      <c r="AY61" t="e">
        <f t="shared" si="14"/>
        <v>#NUM!</v>
      </c>
    </row>
    <row r="62" spans="1:51" x14ac:dyDescent="0.3">
      <c r="A62" s="6"/>
      <c r="B62" s="6" t="str">
        <f>IF(IA!B62="","",IA!B62)</f>
        <v/>
      </c>
      <c r="C62" s="6" t="str">
        <f>IF(IA!C62="","",IA!C62)</f>
        <v/>
      </c>
      <c r="D62" s="2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25"/>
      <c r="AI62" s="51">
        <f t="shared" si="18"/>
        <v>0</v>
      </c>
      <c r="AJ62" s="51">
        <f t="shared" si="19"/>
        <v>0</v>
      </c>
      <c r="AK62" s="51">
        <f t="shared" si="20"/>
        <v>0</v>
      </c>
      <c r="AL62" s="51">
        <f t="shared" si="21"/>
        <v>0</v>
      </c>
      <c r="AM62" s="51">
        <f t="shared" si="22"/>
        <v>0</v>
      </c>
      <c r="AN62" s="51">
        <f t="shared" si="23"/>
        <v>0</v>
      </c>
      <c r="AO62" s="7"/>
      <c r="AP62" s="52" t="str">
        <f t="shared" si="24"/>
        <v/>
      </c>
      <c r="AQ62" s="52" t="str">
        <f t="shared" si="25"/>
        <v/>
      </c>
      <c r="AR62" s="52" t="str">
        <f t="shared" si="26"/>
        <v/>
      </c>
      <c r="AS62" s="52" t="str">
        <f t="shared" si="27"/>
        <v/>
      </c>
      <c r="AT62" s="52" t="str">
        <f t="shared" si="28"/>
        <v/>
      </c>
      <c r="AU62" s="52" t="str">
        <f t="shared" si="29"/>
        <v/>
      </c>
      <c r="AW62" s="6" t="e">
        <f t="shared" si="12"/>
        <v>#DIV/0!</v>
      </c>
      <c r="AX62" s="46">
        <f t="shared" si="13"/>
        <v>0</v>
      </c>
      <c r="AY62" t="e">
        <f t="shared" si="14"/>
        <v>#NUM!</v>
      </c>
    </row>
    <row r="63" spans="1:51" x14ac:dyDescent="0.3">
      <c r="A63" s="6"/>
      <c r="B63" s="6" t="str">
        <f>IF(IA!B63="","",IA!B63)</f>
        <v/>
      </c>
      <c r="C63" s="6" t="str">
        <f>IF(IA!C63="","",IA!C63)</f>
        <v/>
      </c>
      <c r="D63" s="2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25"/>
      <c r="AI63" s="51">
        <f t="shared" si="18"/>
        <v>0</v>
      </c>
      <c r="AJ63" s="51">
        <f t="shared" si="19"/>
        <v>0</v>
      </c>
      <c r="AK63" s="51">
        <f t="shared" si="20"/>
        <v>0</v>
      </c>
      <c r="AL63" s="51">
        <f t="shared" si="21"/>
        <v>0</v>
      </c>
      <c r="AM63" s="51">
        <f t="shared" si="22"/>
        <v>0</v>
      </c>
      <c r="AN63" s="51">
        <f t="shared" si="23"/>
        <v>0</v>
      </c>
      <c r="AO63" s="7"/>
      <c r="AP63" s="52" t="str">
        <f t="shared" si="24"/>
        <v/>
      </c>
      <c r="AQ63" s="52" t="str">
        <f t="shared" si="25"/>
        <v/>
      </c>
      <c r="AR63" s="52" t="str">
        <f t="shared" si="26"/>
        <v/>
      </c>
      <c r="AS63" s="52" t="str">
        <f t="shared" si="27"/>
        <v/>
      </c>
      <c r="AT63" s="52" t="str">
        <f t="shared" si="28"/>
        <v/>
      </c>
      <c r="AU63" s="52" t="str">
        <f t="shared" si="29"/>
        <v/>
      </c>
      <c r="AW63" s="6" t="e">
        <f t="shared" si="12"/>
        <v>#DIV/0!</v>
      </c>
      <c r="AX63" s="46">
        <f t="shared" si="13"/>
        <v>0</v>
      </c>
      <c r="AY63" t="e">
        <f t="shared" si="14"/>
        <v>#NUM!</v>
      </c>
    </row>
    <row r="64" spans="1:51" x14ac:dyDescent="0.3">
      <c r="A64" s="6"/>
      <c r="B64" s="6" t="str">
        <f>IF(IA!B64="","",IA!B64)</f>
        <v/>
      </c>
      <c r="C64" s="6" t="str">
        <f>IF(IA!C64="","",IA!C64)</f>
        <v/>
      </c>
      <c r="D64" s="2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25"/>
      <c r="AI64" s="51">
        <f t="shared" si="18"/>
        <v>0</v>
      </c>
      <c r="AJ64" s="51">
        <f t="shared" si="19"/>
        <v>0</v>
      </c>
      <c r="AK64" s="51">
        <f t="shared" si="20"/>
        <v>0</v>
      </c>
      <c r="AL64" s="51">
        <f t="shared" si="21"/>
        <v>0</v>
      </c>
      <c r="AM64" s="51">
        <f t="shared" si="22"/>
        <v>0</v>
      </c>
      <c r="AN64" s="51">
        <f t="shared" si="23"/>
        <v>0</v>
      </c>
      <c r="AO64" s="7"/>
      <c r="AP64" s="52" t="str">
        <f t="shared" si="24"/>
        <v/>
      </c>
      <c r="AQ64" s="52" t="str">
        <f t="shared" si="25"/>
        <v/>
      </c>
      <c r="AR64" s="52" t="str">
        <f t="shared" si="26"/>
        <v/>
      </c>
      <c r="AS64" s="52" t="str">
        <f t="shared" si="27"/>
        <v/>
      </c>
      <c r="AT64" s="52" t="str">
        <f t="shared" si="28"/>
        <v/>
      </c>
      <c r="AU64" s="52" t="str">
        <f t="shared" si="29"/>
        <v/>
      </c>
      <c r="AW64" s="6" t="e">
        <f t="shared" si="12"/>
        <v>#DIV/0!</v>
      </c>
      <c r="AX64" s="46">
        <f t="shared" si="13"/>
        <v>0</v>
      </c>
      <c r="AY64" t="e">
        <f t="shared" si="14"/>
        <v>#NUM!</v>
      </c>
    </row>
    <row r="65" spans="1:51" x14ac:dyDescent="0.3">
      <c r="A65" s="6"/>
      <c r="B65" s="6" t="str">
        <f>IF(IA!B65="","",IA!B65)</f>
        <v/>
      </c>
      <c r="C65" s="6" t="str">
        <f>IF(IA!C65="","",IA!C65)</f>
        <v/>
      </c>
      <c r="D65" s="2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25"/>
      <c r="AI65" s="51">
        <f t="shared" si="18"/>
        <v>0</v>
      </c>
      <c r="AJ65" s="51">
        <f t="shared" si="19"/>
        <v>0</v>
      </c>
      <c r="AK65" s="51">
        <f t="shared" si="20"/>
        <v>0</v>
      </c>
      <c r="AL65" s="51">
        <f t="shared" si="21"/>
        <v>0</v>
      </c>
      <c r="AM65" s="51">
        <f t="shared" si="22"/>
        <v>0</v>
      </c>
      <c r="AN65" s="51">
        <f t="shared" si="23"/>
        <v>0</v>
      </c>
      <c r="AO65" s="7"/>
      <c r="AP65" s="52" t="str">
        <f t="shared" si="24"/>
        <v/>
      </c>
      <c r="AQ65" s="52" t="str">
        <f t="shared" si="25"/>
        <v/>
      </c>
      <c r="AR65" s="52" t="str">
        <f t="shared" si="26"/>
        <v/>
      </c>
      <c r="AS65" s="52" t="str">
        <f t="shared" si="27"/>
        <v/>
      </c>
      <c r="AT65" s="52" t="str">
        <f t="shared" si="28"/>
        <v/>
      </c>
      <c r="AU65" s="52" t="str">
        <f t="shared" si="29"/>
        <v/>
      </c>
      <c r="AW65" s="6" t="e">
        <f t="shared" si="12"/>
        <v>#DIV/0!</v>
      </c>
      <c r="AX65" s="46">
        <f t="shared" si="13"/>
        <v>0</v>
      </c>
      <c r="AY65" t="e">
        <f t="shared" si="14"/>
        <v>#NUM!</v>
      </c>
    </row>
    <row r="66" spans="1:51" x14ac:dyDescent="0.3">
      <c r="A66" s="6"/>
      <c r="B66" s="6" t="str">
        <f>IF(IA!B66="","",IA!B66)</f>
        <v/>
      </c>
      <c r="C66" s="6" t="str">
        <f>IF(IA!C66="","",IA!C66)</f>
        <v/>
      </c>
      <c r="D66" s="2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25"/>
      <c r="AI66" s="51">
        <f t="shared" si="18"/>
        <v>0</v>
      </c>
      <c r="AJ66" s="51">
        <f t="shared" si="19"/>
        <v>0</v>
      </c>
      <c r="AK66" s="51">
        <f t="shared" si="20"/>
        <v>0</v>
      </c>
      <c r="AL66" s="51">
        <f t="shared" si="21"/>
        <v>0</v>
      </c>
      <c r="AM66" s="51">
        <f t="shared" si="22"/>
        <v>0</v>
      </c>
      <c r="AN66" s="51">
        <f t="shared" si="23"/>
        <v>0</v>
      </c>
      <c r="AO66" s="7"/>
      <c r="AP66" s="52" t="str">
        <f t="shared" si="24"/>
        <v/>
      </c>
      <c r="AQ66" s="52" t="str">
        <f t="shared" si="25"/>
        <v/>
      </c>
      <c r="AR66" s="52" t="str">
        <f t="shared" si="26"/>
        <v/>
      </c>
      <c r="AS66" s="52" t="str">
        <f t="shared" si="27"/>
        <v/>
      </c>
      <c r="AT66" s="52" t="str">
        <f t="shared" si="28"/>
        <v/>
      </c>
      <c r="AU66" s="52" t="str">
        <f t="shared" si="29"/>
        <v/>
      </c>
      <c r="AW66" s="6" t="e">
        <f t="shared" si="12"/>
        <v>#DIV/0!</v>
      </c>
      <c r="AX66" s="46">
        <f t="shared" si="13"/>
        <v>0</v>
      </c>
      <c r="AY66" t="e">
        <f t="shared" si="14"/>
        <v>#NUM!</v>
      </c>
    </row>
    <row r="67" spans="1:51" x14ac:dyDescent="0.3">
      <c r="A67" s="6"/>
      <c r="B67" s="6" t="str">
        <f>IF(IA!B67="","",IA!B67)</f>
        <v/>
      </c>
      <c r="C67" s="6" t="str">
        <f>IF(IA!C67="","",IA!C67)</f>
        <v/>
      </c>
      <c r="D67" s="2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25"/>
      <c r="AI67" s="51">
        <f t="shared" si="18"/>
        <v>0</v>
      </c>
      <c r="AJ67" s="51">
        <f t="shared" si="19"/>
        <v>0</v>
      </c>
      <c r="AK67" s="51">
        <f t="shared" si="20"/>
        <v>0</v>
      </c>
      <c r="AL67" s="51">
        <f t="shared" si="21"/>
        <v>0</v>
      </c>
      <c r="AM67" s="51">
        <f t="shared" si="22"/>
        <v>0</v>
      </c>
      <c r="AN67" s="51">
        <f t="shared" si="23"/>
        <v>0</v>
      </c>
      <c r="AO67" s="7"/>
      <c r="AP67" s="52" t="str">
        <f t="shared" si="24"/>
        <v/>
      </c>
      <c r="AQ67" s="52" t="str">
        <f t="shared" si="25"/>
        <v/>
      </c>
      <c r="AR67" s="52" t="str">
        <f t="shared" si="26"/>
        <v/>
      </c>
      <c r="AS67" s="52" t="str">
        <f t="shared" si="27"/>
        <v/>
      </c>
      <c r="AT67" s="52" t="str">
        <f t="shared" si="28"/>
        <v/>
      </c>
      <c r="AU67" s="52" t="str">
        <f t="shared" si="29"/>
        <v/>
      </c>
      <c r="AW67" s="6" t="e">
        <f t="shared" si="12"/>
        <v>#DIV/0!</v>
      </c>
      <c r="AX67" s="46">
        <f t="shared" si="13"/>
        <v>0</v>
      </c>
      <c r="AY67" t="e">
        <f t="shared" si="14"/>
        <v>#NUM!</v>
      </c>
    </row>
    <row r="68" spans="1:51" x14ac:dyDescent="0.3">
      <c r="A68" s="6"/>
      <c r="B68" s="6" t="str">
        <f>IF(IA!B68="","",IA!B68)</f>
        <v/>
      </c>
      <c r="C68" s="6" t="str">
        <f>IF(IA!C68="","",IA!C68)</f>
        <v/>
      </c>
      <c r="D68" s="2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25"/>
      <c r="AI68" s="51">
        <f t="shared" si="18"/>
        <v>0</v>
      </c>
      <c r="AJ68" s="51">
        <f t="shared" si="19"/>
        <v>0</v>
      </c>
      <c r="AK68" s="51">
        <f t="shared" si="20"/>
        <v>0</v>
      </c>
      <c r="AL68" s="51">
        <f t="shared" si="21"/>
        <v>0</v>
      </c>
      <c r="AM68" s="51">
        <f t="shared" si="22"/>
        <v>0</v>
      </c>
      <c r="AN68" s="51">
        <f t="shared" si="23"/>
        <v>0</v>
      </c>
      <c r="AO68" s="7"/>
      <c r="AP68" s="52" t="str">
        <f t="shared" si="24"/>
        <v/>
      </c>
      <c r="AQ68" s="52" t="str">
        <f t="shared" si="25"/>
        <v/>
      </c>
      <c r="AR68" s="52" t="str">
        <f t="shared" si="26"/>
        <v/>
      </c>
      <c r="AS68" s="52" t="str">
        <f t="shared" si="27"/>
        <v/>
      </c>
      <c r="AT68" s="52" t="str">
        <f t="shared" si="28"/>
        <v/>
      </c>
      <c r="AU68" s="52" t="str">
        <f t="shared" si="29"/>
        <v/>
      </c>
      <c r="AW68" s="6" t="e">
        <f t="shared" si="12"/>
        <v>#DIV/0!</v>
      </c>
      <c r="AX68" s="46">
        <f t="shared" si="13"/>
        <v>0</v>
      </c>
      <c r="AY68" t="e">
        <f t="shared" si="14"/>
        <v>#NUM!</v>
      </c>
    </row>
    <row r="69" spans="1:51" x14ac:dyDescent="0.3">
      <c r="A69" s="6"/>
      <c r="B69" s="6" t="str">
        <f>IF(IA!B69="","",IA!B69)</f>
        <v/>
      </c>
      <c r="C69" s="6" t="str">
        <f>IF(IA!C69="","",IA!C69)</f>
        <v/>
      </c>
      <c r="D69" s="2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25"/>
      <c r="AI69" s="51">
        <f t="shared" si="18"/>
        <v>0</v>
      </c>
      <c r="AJ69" s="51">
        <f t="shared" si="19"/>
        <v>0</v>
      </c>
      <c r="AK69" s="51">
        <f t="shared" si="20"/>
        <v>0</v>
      </c>
      <c r="AL69" s="51">
        <f t="shared" si="21"/>
        <v>0</v>
      </c>
      <c r="AM69" s="51">
        <f t="shared" si="22"/>
        <v>0</v>
      </c>
      <c r="AN69" s="51">
        <f t="shared" si="23"/>
        <v>0</v>
      </c>
      <c r="AO69" s="7"/>
      <c r="AP69" s="52" t="str">
        <f t="shared" si="24"/>
        <v/>
      </c>
      <c r="AQ69" s="52" t="str">
        <f t="shared" si="25"/>
        <v/>
      </c>
      <c r="AR69" s="52" t="str">
        <f t="shared" si="26"/>
        <v/>
      </c>
      <c r="AS69" s="52" t="str">
        <f t="shared" si="27"/>
        <v/>
      </c>
      <c r="AT69" s="52" t="str">
        <f t="shared" si="28"/>
        <v/>
      </c>
      <c r="AU69" s="52" t="str">
        <f t="shared" si="29"/>
        <v/>
      </c>
      <c r="AW69" s="6" t="e">
        <f t="shared" si="12"/>
        <v>#DIV/0!</v>
      </c>
      <c r="AX69" s="46">
        <f t="shared" si="13"/>
        <v>0</v>
      </c>
      <c r="AY69" t="e">
        <f t="shared" si="14"/>
        <v>#NUM!</v>
      </c>
    </row>
    <row r="70" spans="1:51" x14ac:dyDescent="0.3">
      <c r="A70" s="6"/>
      <c r="B70" s="6" t="str">
        <f>IF(IA!B70="","",IA!B70)</f>
        <v/>
      </c>
      <c r="C70" s="6" t="str">
        <f>IF(IA!C70="","",IA!C70)</f>
        <v/>
      </c>
      <c r="D70" s="2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25"/>
      <c r="AI70" s="51">
        <f t="shared" si="18"/>
        <v>0</v>
      </c>
      <c r="AJ70" s="51">
        <f t="shared" si="19"/>
        <v>0</v>
      </c>
      <c r="AK70" s="51">
        <f t="shared" si="20"/>
        <v>0</v>
      </c>
      <c r="AL70" s="51">
        <f t="shared" si="21"/>
        <v>0</v>
      </c>
      <c r="AM70" s="51">
        <f t="shared" si="22"/>
        <v>0</v>
      </c>
      <c r="AN70" s="51">
        <f t="shared" si="23"/>
        <v>0</v>
      </c>
      <c r="AO70" s="7"/>
      <c r="AP70" s="52" t="str">
        <f t="shared" si="24"/>
        <v/>
      </c>
      <c r="AQ70" s="52" t="str">
        <f t="shared" si="25"/>
        <v/>
      </c>
      <c r="AR70" s="52" t="str">
        <f t="shared" si="26"/>
        <v/>
      </c>
      <c r="AS70" s="52" t="str">
        <f t="shared" si="27"/>
        <v/>
      </c>
      <c r="AT70" s="52" t="str">
        <f t="shared" si="28"/>
        <v/>
      </c>
      <c r="AU70" s="52" t="str">
        <f t="shared" si="29"/>
        <v/>
      </c>
      <c r="AW70" s="6" t="e">
        <f t="shared" si="12"/>
        <v>#DIV/0!</v>
      </c>
      <c r="AX70" s="46">
        <f t="shared" si="13"/>
        <v>0</v>
      </c>
      <c r="AY70" t="e">
        <f t="shared" si="14"/>
        <v>#NUM!</v>
      </c>
    </row>
    <row r="71" spans="1:51" x14ac:dyDescent="0.3">
      <c r="A71" s="6"/>
      <c r="B71" s="6" t="str">
        <f>IF(IA!B71="","",IA!B71)</f>
        <v/>
      </c>
      <c r="C71" s="6" t="str">
        <f>IF(IA!C71="","",IA!C71)</f>
        <v/>
      </c>
      <c r="D71" s="2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25"/>
      <c r="AI71" s="51">
        <f t="shared" si="18"/>
        <v>0</v>
      </c>
      <c r="AJ71" s="51">
        <f t="shared" si="19"/>
        <v>0</v>
      </c>
      <c r="AK71" s="51">
        <f t="shared" si="20"/>
        <v>0</v>
      </c>
      <c r="AL71" s="51">
        <f t="shared" si="21"/>
        <v>0</v>
      </c>
      <c r="AM71" s="51">
        <f t="shared" si="22"/>
        <v>0</v>
      </c>
      <c r="AN71" s="51">
        <f t="shared" si="23"/>
        <v>0</v>
      </c>
      <c r="AO71" s="7"/>
      <c r="AP71" s="52" t="str">
        <f t="shared" si="24"/>
        <v/>
      </c>
      <c r="AQ71" s="52" t="str">
        <f t="shared" si="25"/>
        <v/>
      </c>
      <c r="AR71" s="52" t="str">
        <f t="shared" si="26"/>
        <v/>
      </c>
      <c r="AS71" s="52" t="str">
        <f t="shared" si="27"/>
        <v/>
      </c>
      <c r="AT71" s="52" t="str">
        <f t="shared" si="28"/>
        <v/>
      </c>
      <c r="AU71" s="52" t="str">
        <f t="shared" si="29"/>
        <v/>
      </c>
      <c r="AW71" s="6" t="e">
        <f t="shared" si="12"/>
        <v>#DIV/0!</v>
      </c>
      <c r="AX71" s="46">
        <f t="shared" si="13"/>
        <v>0</v>
      </c>
      <c r="AY71" t="e">
        <f t="shared" si="14"/>
        <v>#NUM!</v>
      </c>
    </row>
    <row r="72" spans="1:51" x14ac:dyDescent="0.3">
      <c r="A72" s="6"/>
      <c r="B72" s="6" t="str">
        <f>IF(IA!B72="","",IA!B72)</f>
        <v/>
      </c>
      <c r="C72" s="6" t="str">
        <f>IF(IA!C72="","",IA!C72)</f>
        <v/>
      </c>
      <c r="D72" s="2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25"/>
      <c r="AI72" s="51">
        <f t="shared" si="18"/>
        <v>0</v>
      </c>
      <c r="AJ72" s="51">
        <f t="shared" si="19"/>
        <v>0</v>
      </c>
      <c r="AK72" s="51">
        <f t="shared" si="20"/>
        <v>0</v>
      </c>
      <c r="AL72" s="51">
        <f t="shared" si="21"/>
        <v>0</v>
      </c>
      <c r="AM72" s="51">
        <f t="shared" si="22"/>
        <v>0</v>
      </c>
      <c r="AN72" s="51">
        <f t="shared" si="23"/>
        <v>0</v>
      </c>
      <c r="AO72" s="7"/>
      <c r="AP72" s="52" t="str">
        <f t="shared" si="24"/>
        <v/>
      </c>
      <c r="AQ72" s="52" t="str">
        <f t="shared" si="25"/>
        <v/>
      </c>
      <c r="AR72" s="52" t="str">
        <f t="shared" si="26"/>
        <v/>
      </c>
      <c r="AS72" s="52" t="str">
        <f t="shared" si="27"/>
        <v/>
      </c>
      <c r="AT72" s="52" t="str">
        <f t="shared" si="28"/>
        <v/>
      </c>
      <c r="AU72" s="52" t="str">
        <f t="shared" si="29"/>
        <v/>
      </c>
      <c r="AW72" s="6" t="e">
        <f t="shared" si="12"/>
        <v>#DIV/0!</v>
      </c>
      <c r="AX72" s="46">
        <f t="shared" si="13"/>
        <v>0</v>
      </c>
      <c r="AY72" t="e">
        <f t="shared" si="14"/>
        <v>#NUM!</v>
      </c>
    </row>
    <row r="73" spans="1:51" x14ac:dyDescent="0.3">
      <c r="A73" s="6"/>
      <c r="B73" s="6" t="str">
        <f>IF(IA!B73="","",IA!B73)</f>
        <v/>
      </c>
      <c r="C73" s="6" t="str">
        <f>IF(IA!C73="","",IA!C73)</f>
        <v/>
      </c>
      <c r="D73" s="2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25"/>
      <c r="AI73" s="51">
        <f t="shared" ref="AI73:AI107" si="30">SUMIF($E$8:$AE$8, "CO1", E73:AE73)</f>
        <v>0</v>
      </c>
      <c r="AJ73" s="51">
        <f t="shared" ref="AJ73:AJ107" si="31">SUMIF($E$8:$AE$8, "CO2", E73:AE73)</f>
        <v>0</v>
      </c>
      <c r="AK73" s="51">
        <f t="shared" ref="AK73:AK107" si="32">SUMIF($E$8:$AE$8, "CO3", E73:AE73)</f>
        <v>0</v>
      </c>
      <c r="AL73" s="51">
        <f t="shared" ref="AL73:AL107" si="33">SUMIF($E$8:$AE$8, "CO4", E73:AE73)</f>
        <v>0</v>
      </c>
      <c r="AM73" s="51">
        <f t="shared" ref="AM73:AM107" si="34">SUMIF($E$8:$AE$8, "CO5", E73:AE73)</f>
        <v>0</v>
      </c>
      <c r="AN73" s="51">
        <f t="shared" ref="AN73:AN107" si="35">SUMIF($E$8:$AE$8, "CO6", E73:AE73)</f>
        <v>0</v>
      </c>
      <c r="AO73" s="7"/>
      <c r="AP73" s="52" t="str">
        <f t="shared" ref="AP73:AP107" si="36">IFERROR(AI73/SUMIFS($E$9:$AE$9,$E$8:$AE$8,"CO1",E73:AE73,"&lt;&gt;")*100,"")</f>
        <v/>
      </c>
      <c r="AQ73" s="52" t="str">
        <f t="shared" ref="AQ73:AQ107" si="37">IFERROR(AJ73/SUMIFS($E$9:$AE$9,$E$8:$AE$8,"CO2",E73:AE73,"&lt;&gt;")*100,"")</f>
        <v/>
      </c>
      <c r="AR73" s="52" t="str">
        <f t="shared" ref="AR73:AR107" si="38">IFERROR(AK73/SUMIFS($E$9:$AE$9,$E$8:$AE$8,"CO3",E73:AE73,"&lt;&gt;")*100,"")</f>
        <v/>
      </c>
      <c r="AS73" s="52" t="str">
        <f t="shared" ref="AS73:AS107" si="39">IFERROR(AL73/SUMIFS($E$9:$AE$9,$E$8:$AE$8,"CO4",E73:AE73,"&lt;&gt;")*100,"")</f>
        <v/>
      </c>
      <c r="AT73" s="52" t="str">
        <f t="shared" ref="AT73:AT107" si="40">IFERROR(AM73/SUMIFS($E$9:$AE$9,$E$8:$AE$8,"CO5",E73:AE73,"&lt;&gt;")*100,"")</f>
        <v/>
      </c>
      <c r="AU73" s="52" t="str">
        <f t="shared" ref="AU73:AU107" si="41">IFERROR(AN73/SUMIFS($E$9:$AE$9,$E$8:$AE$8,"CO6",E73:AE73,"&lt;&gt;")*100,"")</f>
        <v/>
      </c>
      <c r="AW73" s="6" t="e">
        <f t="shared" si="12"/>
        <v>#DIV/0!</v>
      </c>
      <c r="AX73" s="46">
        <f t="shared" si="13"/>
        <v>0</v>
      </c>
      <c r="AY73" t="e">
        <f t="shared" si="14"/>
        <v>#NUM!</v>
      </c>
    </row>
    <row r="74" spans="1:51" x14ac:dyDescent="0.3">
      <c r="A74" s="6"/>
      <c r="B74" s="6" t="str">
        <f>IF(IA!B74="","",IA!B74)</f>
        <v/>
      </c>
      <c r="C74" s="6" t="str">
        <f>IF(IA!C74="","",IA!C74)</f>
        <v/>
      </c>
      <c r="D74" s="2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25"/>
      <c r="AI74" s="51">
        <f t="shared" si="30"/>
        <v>0</v>
      </c>
      <c r="AJ74" s="51">
        <f t="shared" si="31"/>
        <v>0</v>
      </c>
      <c r="AK74" s="51">
        <f t="shared" si="32"/>
        <v>0</v>
      </c>
      <c r="AL74" s="51">
        <f t="shared" si="33"/>
        <v>0</v>
      </c>
      <c r="AM74" s="51">
        <f t="shared" si="34"/>
        <v>0</v>
      </c>
      <c r="AN74" s="51">
        <f t="shared" si="35"/>
        <v>0</v>
      </c>
      <c r="AO74" s="7"/>
      <c r="AP74" s="52" t="str">
        <f t="shared" si="36"/>
        <v/>
      </c>
      <c r="AQ74" s="52" t="str">
        <f t="shared" si="37"/>
        <v/>
      </c>
      <c r="AR74" s="52" t="str">
        <f t="shared" si="38"/>
        <v/>
      </c>
      <c r="AS74" s="52" t="str">
        <f t="shared" si="39"/>
        <v/>
      </c>
      <c r="AT74" s="52" t="str">
        <f t="shared" si="40"/>
        <v/>
      </c>
      <c r="AU74" s="52" t="str">
        <f t="shared" si="41"/>
        <v/>
      </c>
      <c r="AW74" s="6" t="e">
        <f t="shared" si="12"/>
        <v>#DIV/0!</v>
      </c>
      <c r="AX74" s="46">
        <f t="shared" si="13"/>
        <v>0</v>
      </c>
      <c r="AY74" t="e">
        <f t="shared" si="14"/>
        <v>#NUM!</v>
      </c>
    </row>
    <row r="75" spans="1:51" x14ac:dyDescent="0.3">
      <c r="A75" s="6"/>
      <c r="B75" s="6" t="str">
        <f>IF(IA!B75="","",IA!B75)</f>
        <v/>
      </c>
      <c r="C75" s="6" t="str">
        <f>IF(IA!C75="","",IA!C75)</f>
        <v/>
      </c>
      <c r="D75" s="2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25"/>
      <c r="AI75" s="51">
        <f t="shared" si="30"/>
        <v>0</v>
      </c>
      <c r="AJ75" s="51">
        <f t="shared" si="31"/>
        <v>0</v>
      </c>
      <c r="AK75" s="51">
        <f t="shared" si="32"/>
        <v>0</v>
      </c>
      <c r="AL75" s="51">
        <f t="shared" si="33"/>
        <v>0</v>
      </c>
      <c r="AM75" s="51">
        <f t="shared" si="34"/>
        <v>0</v>
      </c>
      <c r="AN75" s="51">
        <f t="shared" si="35"/>
        <v>0</v>
      </c>
      <c r="AO75" s="7"/>
      <c r="AP75" s="52" t="str">
        <f t="shared" si="36"/>
        <v/>
      </c>
      <c r="AQ75" s="52" t="str">
        <f t="shared" si="37"/>
        <v/>
      </c>
      <c r="AR75" s="52" t="str">
        <f t="shared" si="38"/>
        <v/>
      </c>
      <c r="AS75" s="52" t="str">
        <f t="shared" si="39"/>
        <v/>
      </c>
      <c r="AT75" s="52" t="str">
        <f t="shared" si="40"/>
        <v/>
      </c>
      <c r="AU75" s="52" t="str">
        <f t="shared" si="41"/>
        <v/>
      </c>
      <c r="AW75" s="6" t="e">
        <f t="shared" ref="AW75:AW107" si="42">AG75/$AG$9*100</f>
        <v>#DIV/0!</v>
      </c>
      <c r="AX75" s="46">
        <f t="shared" ref="AX75:AX107" si="43">AG75</f>
        <v>0</v>
      </c>
      <c r="AY75" t="e">
        <f t="shared" ref="AY75:AY107" si="44">_xlfn.NORM.DIST(AX75,$AY$7,$AY$8,FALSE)</f>
        <v>#NUM!</v>
      </c>
    </row>
    <row r="76" spans="1:51" x14ac:dyDescent="0.3">
      <c r="A76" s="6"/>
      <c r="B76" s="6" t="str">
        <f>IF(IA!B76="","",IA!B76)</f>
        <v/>
      </c>
      <c r="C76" s="6" t="str">
        <f>IF(IA!C76="","",IA!C76)</f>
        <v/>
      </c>
      <c r="D76" s="2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25"/>
      <c r="AI76" s="51">
        <f t="shared" si="30"/>
        <v>0</v>
      </c>
      <c r="AJ76" s="51">
        <f t="shared" si="31"/>
        <v>0</v>
      </c>
      <c r="AK76" s="51">
        <f t="shared" si="32"/>
        <v>0</v>
      </c>
      <c r="AL76" s="51">
        <f t="shared" si="33"/>
        <v>0</v>
      </c>
      <c r="AM76" s="51">
        <f t="shared" si="34"/>
        <v>0</v>
      </c>
      <c r="AN76" s="51">
        <f t="shared" si="35"/>
        <v>0</v>
      </c>
      <c r="AO76" s="7"/>
      <c r="AP76" s="52" t="str">
        <f t="shared" si="36"/>
        <v/>
      </c>
      <c r="AQ76" s="52" t="str">
        <f t="shared" si="37"/>
        <v/>
      </c>
      <c r="AR76" s="52" t="str">
        <f t="shared" si="38"/>
        <v/>
      </c>
      <c r="AS76" s="52" t="str">
        <f t="shared" si="39"/>
        <v/>
      </c>
      <c r="AT76" s="52" t="str">
        <f t="shared" si="40"/>
        <v/>
      </c>
      <c r="AU76" s="52" t="str">
        <f t="shared" si="41"/>
        <v/>
      </c>
      <c r="AW76" s="6" t="e">
        <f t="shared" si="42"/>
        <v>#DIV/0!</v>
      </c>
      <c r="AX76" s="46">
        <f t="shared" si="43"/>
        <v>0</v>
      </c>
      <c r="AY76" t="e">
        <f t="shared" si="44"/>
        <v>#NUM!</v>
      </c>
    </row>
    <row r="77" spans="1:51" x14ac:dyDescent="0.3">
      <c r="A77" s="6"/>
      <c r="B77" s="6" t="str">
        <f>IF(IA!B77="","",IA!B77)</f>
        <v/>
      </c>
      <c r="C77" s="6" t="str">
        <f>IF(IA!C77="","",IA!C77)</f>
        <v/>
      </c>
      <c r="D77" s="2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25"/>
      <c r="AI77" s="51">
        <f t="shared" si="30"/>
        <v>0</v>
      </c>
      <c r="AJ77" s="51">
        <f t="shared" si="31"/>
        <v>0</v>
      </c>
      <c r="AK77" s="51">
        <f t="shared" si="32"/>
        <v>0</v>
      </c>
      <c r="AL77" s="51">
        <f t="shared" si="33"/>
        <v>0</v>
      </c>
      <c r="AM77" s="51">
        <f t="shared" si="34"/>
        <v>0</v>
      </c>
      <c r="AN77" s="51">
        <f t="shared" si="35"/>
        <v>0</v>
      </c>
      <c r="AO77" s="7"/>
      <c r="AP77" s="52" t="str">
        <f t="shared" si="36"/>
        <v/>
      </c>
      <c r="AQ77" s="52" t="str">
        <f t="shared" si="37"/>
        <v/>
      </c>
      <c r="AR77" s="52" t="str">
        <f t="shared" si="38"/>
        <v/>
      </c>
      <c r="AS77" s="52" t="str">
        <f t="shared" si="39"/>
        <v/>
      </c>
      <c r="AT77" s="52" t="str">
        <f t="shared" si="40"/>
        <v/>
      </c>
      <c r="AU77" s="52" t="str">
        <f t="shared" si="41"/>
        <v/>
      </c>
      <c r="AW77" s="6" t="e">
        <f t="shared" si="42"/>
        <v>#DIV/0!</v>
      </c>
      <c r="AX77" s="46">
        <f t="shared" si="43"/>
        <v>0</v>
      </c>
      <c r="AY77" t="e">
        <f t="shared" si="44"/>
        <v>#NUM!</v>
      </c>
    </row>
    <row r="78" spans="1:51" x14ac:dyDescent="0.3">
      <c r="A78" s="6"/>
      <c r="B78" s="6" t="str">
        <f>IF(IA!B78="","",IA!B78)</f>
        <v/>
      </c>
      <c r="C78" s="6" t="str">
        <f>IF(IA!C78="","",IA!C78)</f>
        <v/>
      </c>
      <c r="D78" s="2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25"/>
      <c r="AI78" s="51">
        <f t="shared" si="30"/>
        <v>0</v>
      </c>
      <c r="AJ78" s="51">
        <f t="shared" si="31"/>
        <v>0</v>
      </c>
      <c r="AK78" s="51">
        <f t="shared" si="32"/>
        <v>0</v>
      </c>
      <c r="AL78" s="51">
        <f t="shared" si="33"/>
        <v>0</v>
      </c>
      <c r="AM78" s="51">
        <f t="shared" si="34"/>
        <v>0</v>
      </c>
      <c r="AN78" s="51">
        <f t="shared" si="35"/>
        <v>0</v>
      </c>
      <c r="AO78" s="7"/>
      <c r="AP78" s="52" t="str">
        <f t="shared" si="36"/>
        <v/>
      </c>
      <c r="AQ78" s="52" t="str">
        <f t="shared" si="37"/>
        <v/>
      </c>
      <c r="AR78" s="52" t="str">
        <f t="shared" si="38"/>
        <v/>
      </c>
      <c r="AS78" s="52" t="str">
        <f t="shared" si="39"/>
        <v/>
      </c>
      <c r="AT78" s="52" t="str">
        <f t="shared" si="40"/>
        <v/>
      </c>
      <c r="AU78" s="52" t="str">
        <f t="shared" si="41"/>
        <v/>
      </c>
      <c r="AW78" s="6" t="e">
        <f t="shared" si="42"/>
        <v>#DIV/0!</v>
      </c>
      <c r="AX78" s="46">
        <f t="shared" si="43"/>
        <v>0</v>
      </c>
      <c r="AY78" t="e">
        <f t="shared" si="44"/>
        <v>#NUM!</v>
      </c>
    </row>
    <row r="79" spans="1:51" x14ac:dyDescent="0.3">
      <c r="A79" s="6"/>
      <c r="B79" s="6" t="str">
        <f>IF(IA!B79="","",IA!B79)</f>
        <v/>
      </c>
      <c r="C79" s="6" t="str">
        <f>IF(IA!C79="","",IA!C79)</f>
        <v/>
      </c>
      <c r="D79" s="2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25"/>
      <c r="AI79" s="51">
        <f t="shared" si="30"/>
        <v>0</v>
      </c>
      <c r="AJ79" s="51">
        <f t="shared" si="31"/>
        <v>0</v>
      </c>
      <c r="AK79" s="51">
        <f t="shared" si="32"/>
        <v>0</v>
      </c>
      <c r="AL79" s="51">
        <f t="shared" si="33"/>
        <v>0</v>
      </c>
      <c r="AM79" s="51">
        <f t="shared" si="34"/>
        <v>0</v>
      </c>
      <c r="AN79" s="51">
        <f t="shared" si="35"/>
        <v>0</v>
      </c>
      <c r="AO79" s="7"/>
      <c r="AP79" s="52" t="str">
        <f t="shared" si="36"/>
        <v/>
      </c>
      <c r="AQ79" s="52" t="str">
        <f t="shared" si="37"/>
        <v/>
      </c>
      <c r="AR79" s="52" t="str">
        <f t="shared" si="38"/>
        <v/>
      </c>
      <c r="AS79" s="52" t="str">
        <f t="shared" si="39"/>
        <v/>
      </c>
      <c r="AT79" s="52" t="str">
        <f t="shared" si="40"/>
        <v/>
      </c>
      <c r="AU79" s="52" t="str">
        <f t="shared" si="41"/>
        <v/>
      </c>
      <c r="AW79" s="6" t="e">
        <f t="shared" si="42"/>
        <v>#DIV/0!</v>
      </c>
      <c r="AX79" s="46">
        <f t="shared" si="43"/>
        <v>0</v>
      </c>
      <c r="AY79" t="e">
        <f t="shared" si="44"/>
        <v>#NUM!</v>
      </c>
    </row>
    <row r="80" spans="1:51" x14ac:dyDescent="0.3">
      <c r="A80" s="6"/>
      <c r="B80" s="6" t="str">
        <f>IF(IA!B80="","",IA!B80)</f>
        <v/>
      </c>
      <c r="C80" s="6" t="str">
        <f>IF(IA!C80="","",IA!C80)</f>
        <v/>
      </c>
      <c r="D80" s="2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25"/>
      <c r="AI80" s="51">
        <f t="shared" si="30"/>
        <v>0</v>
      </c>
      <c r="AJ80" s="51">
        <f t="shared" si="31"/>
        <v>0</v>
      </c>
      <c r="AK80" s="51">
        <f t="shared" si="32"/>
        <v>0</v>
      </c>
      <c r="AL80" s="51">
        <f t="shared" si="33"/>
        <v>0</v>
      </c>
      <c r="AM80" s="51">
        <f t="shared" si="34"/>
        <v>0</v>
      </c>
      <c r="AN80" s="51">
        <f t="shared" si="35"/>
        <v>0</v>
      </c>
      <c r="AO80" s="7"/>
      <c r="AP80" s="52" t="str">
        <f t="shared" si="36"/>
        <v/>
      </c>
      <c r="AQ80" s="52" t="str">
        <f t="shared" si="37"/>
        <v/>
      </c>
      <c r="AR80" s="52" t="str">
        <f t="shared" si="38"/>
        <v/>
      </c>
      <c r="AS80" s="52" t="str">
        <f t="shared" si="39"/>
        <v/>
      </c>
      <c r="AT80" s="52" t="str">
        <f t="shared" si="40"/>
        <v/>
      </c>
      <c r="AU80" s="52" t="str">
        <f t="shared" si="41"/>
        <v/>
      </c>
      <c r="AW80" s="6" t="e">
        <f t="shared" si="42"/>
        <v>#DIV/0!</v>
      </c>
      <c r="AX80" s="46">
        <f t="shared" si="43"/>
        <v>0</v>
      </c>
      <c r="AY80" t="e">
        <f t="shared" si="44"/>
        <v>#NUM!</v>
      </c>
    </row>
    <row r="81" spans="1:51" x14ac:dyDescent="0.3">
      <c r="A81" s="6"/>
      <c r="B81" s="6" t="str">
        <f>IF(IA!B81="","",IA!B81)</f>
        <v/>
      </c>
      <c r="C81" s="6" t="str">
        <f>IF(IA!C81="","",IA!C81)</f>
        <v/>
      </c>
      <c r="D81" s="2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25"/>
      <c r="AI81" s="51">
        <f t="shared" si="30"/>
        <v>0</v>
      </c>
      <c r="AJ81" s="51">
        <f t="shared" si="31"/>
        <v>0</v>
      </c>
      <c r="AK81" s="51">
        <f t="shared" si="32"/>
        <v>0</v>
      </c>
      <c r="AL81" s="51">
        <f t="shared" si="33"/>
        <v>0</v>
      </c>
      <c r="AM81" s="51">
        <f t="shared" si="34"/>
        <v>0</v>
      </c>
      <c r="AN81" s="51">
        <f t="shared" si="35"/>
        <v>0</v>
      </c>
      <c r="AO81" s="7"/>
      <c r="AP81" s="52" t="str">
        <f t="shared" si="36"/>
        <v/>
      </c>
      <c r="AQ81" s="52" t="str">
        <f t="shared" si="37"/>
        <v/>
      </c>
      <c r="AR81" s="52" t="str">
        <f t="shared" si="38"/>
        <v/>
      </c>
      <c r="AS81" s="52" t="str">
        <f t="shared" si="39"/>
        <v/>
      </c>
      <c r="AT81" s="52" t="str">
        <f t="shared" si="40"/>
        <v/>
      </c>
      <c r="AU81" s="52" t="str">
        <f t="shared" si="41"/>
        <v/>
      </c>
      <c r="AW81" s="6" t="e">
        <f t="shared" si="42"/>
        <v>#DIV/0!</v>
      </c>
      <c r="AX81" s="46">
        <f t="shared" si="43"/>
        <v>0</v>
      </c>
      <c r="AY81" t="e">
        <f t="shared" si="44"/>
        <v>#NUM!</v>
      </c>
    </row>
    <row r="82" spans="1:51" x14ac:dyDescent="0.3">
      <c r="A82" s="6"/>
      <c r="B82" s="6" t="str">
        <f>IF(IA!B82="","",IA!B82)</f>
        <v/>
      </c>
      <c r="C82" s="6" t="str">
        <f>IF(IA!C82="","",IA!C82)</f>
        <v/>
      </c>
      <c r="D82" s="2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25"/>
      <c r="AI82" s="51">
        <f t="shared" si="30"/>
        <v>0</v>
      </c>
      <c r="AJ82" s="51">
        <f t="shared" si="31"/>
        <v>0</v>
      </c>
      <c r="AK82" s="51">
        <f t="shared" si="32"/>
        <v>0</v>
      </c>
      <c r="AL82" s="51">
        <f t="shared" si="33"/>
        <v>0</v>
      </c>
      <c r="AM82" s="51">
        <f t="shared" si="34"/>
        <v>0</v>
      </c>
      <c r="AN82" s="51">
        <f t="shared" si="35"/>
        <v>0</v>
      </c>
      <c r="AO82" s="7"/>
      <c r="AP82" s="52" t="str">
        <f t="shared" si="36"/>
        <v/>
      </c>
      <c r="AQ82" s="52" t="str">
        <f t="shared" si="37"/>
        <v/>
      </c>
      <c r="AR82" s="52" t="str">
        <f t="shared" si="38"/>
        <v/>
      </c>
      <c r="AS82" s="52" t="str">
        <f t="shared" si="39"/>
        <v/>
      </c>
      <c r="AT82" s="52" t="str">
        <f t="shared" si="40"/>
        <v/>
      </c>
      <c r="AU82" s="52" t="str">
        <f t="shared" si="41"/>
        <v/>
      </c>
      <c r="AW82" s="6" t="e">
        <f t="shared" si="42"/>
        <v>#DIV/0!</v>
      </c>
      <c r="AX82" s="46">
        <f t="shared" si="43"/>
        <v>0</v>
      </c>
      <c r="AY82" t="e">
        <f t="shared" si="44"/>
        <v>#NUM!</v>
      </c>
    </row>
    <row r="83" spans="1:51" x14ac:dyDescent="0.3">
      <c r="A83" s="6"/>
      <c r="B83" s="6" t="str">
        <f>IF(IA!B83="","",IA!B83)</f>
        <v/>
      </c>
      <c r="C83" s="6" t="str">
        <f>IF(IA!C83="","",IA!C83)</f>
        <v/>
      </c>
      <c r="D83" s="2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25"/>
      <c r="AI83" s="51">
        <f t="shared" si="30"/>
        <v>0</v>
      </c>
      <c r="AJ83" s="51">
        <f t="shared" si="31"/>
        <v>0</v>
      </c>
      <c r="AK83" s="51">
        <f t="shared" si="32"/>
        <v>0</v>
      </c>
      <c r="AL83" s="51">
        <f t="shared" si="33"/>
        <v>0</v>
      </c>
      <c r="AM83" s="51">
        <f t="shared" si="34"/>
        <v>0</v>
      </c>
      <c r="AN83" s="51">
        <f t="shared" si="35"/>
        <v>0</v>
      </c>
      <c r="AO83" s="7"/>
      <c r="AP83" s="52" t="str">
        <f t="shared" si="36"/>
        <v/>
      </c>
      <c r="AQ83" s="52" t="str">
        <f t="shared" si="37"/>
        <v/>
      </c>
      <c r="AR83" s="52" t="str">
        <f t="shared" si="38"/>
        <v/>
      </c>
      <c r="AS83" s="52" t="str">
        <f t="shared" si="39"/>
        <v/>
      </c>
      <c r="AT83" s="52" t="str">
        <f t="shared" si="40"/>
        <v/>
      </c>
      <c r="AU83" s="52" t="str">
        <f t="shared" si="41"/>
        <v/>
      </c>
      <c r="AW83" s="6" t="e">
        <f t="shared" si="42"/>
        <v>#DIV/0!</v>
      </c>
      <c r="AX83" s="46">
        <f t="shared" si="43"/>
        <v>0</v>
      </c>
      <c r="AY83" t="e">
        <f t="shared" si="44"/>
        <v>#NUM!</v>
      </c>
    </row>
    <row r="84" spans="1:51" x14ac:dyDescent="0.3">
      <c r="A84" s="6"/>
      <c r="B84" s="6" t="str">
        <f>IF(IA!B84="","",IA!B84)</f>
        <v/>
      </c>
      <c r="C84" s="6" t="str">
        <f>IF(IA!C84="","",IA!C84)</f>
        <v/>
      </c>
      <c r="D84" s="2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25"/>
      <c r="AI84" s="51">
        <f t="shared" si="30"/>
        <v>0</v>
      </c>
      <c r="AJ84" s="51">
        <f t="shared" si="31"/>
        <v>0</v>
      </c>
      <c r="AK84" s="51">
        <f t="shared" si="32"/>
        <v>0</v>
      </c>
      <c r="AL84" s="51">
        <f t="shared" si="33"/>
        <v>0</v>
      </c>
      <c r="AM84" s="51">
        <f t="shared" si="34"/>
        <v>0</v>
      </c>
      <c r="AN84" s="51">
        <f t="shared" si="35"/>
        <v>0</v>
      </c>
      <c r="AO84" s="7"/>
      <c r="AP84" s="52" t="str">
        <f t="shared" si="36"/>
        <v/>
      </c>
      <c r="AQ84" s="52" t="str">
        <f t="shared" si="37"/>
        <v/>
      </c>
      <c r="AR84" s="52" t="str">
        <f t="shared" si="38"/>
        <v/>
      </c>
      <c r="AS84" s="52" t="str">
        <f t="shared" si="39"/>
        <v/>
      </c>
      <c r="AT84" s="52" t="str">
        <f t="shared" si="40"/>
        <v/>
      </c>
      <c r="AU84" s="52" t="str">
        <f t="shared" si="41"/>
        <v/>
      </c>
      <c r="AW84" s="6" t="e">
        <f t="shared" si="42"/>
        <v>#DIV/0!</v>
      </c>
      <c r="AX84" s="46">
        <f t="shared" si="43"/>
        <v>0</v>
      </c>
      <c r="AY84" t="e">
        <f t="shared" si="44"/>
        <v>#NUM!</v>
      </c>
    </row>
    <row r="85" spans="1:51" x14ac:dyDescent="0.3">
      <c r="A85" s="6"/>
      <c r="B85" s="6" t="str">
        <f>IF(IA!B85="","",IA!B85)</f>
        <v/>
      </c>
      <c r="C85" s="6" t="str">
        <f>IF(IA!C85="","",IA!C85)</f>
        <v/>
      </c>
      <c r="D85" s="2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25"/>
      <c r="AI85" s="51">
        <f t="shared" si="30"/>
        <v>0</v>
      </c>
      <c r="AJ85" s="51">
        <f t="shared" si="31"/>
        <v>0</v>
      </c>
      <c r="AK85" s="51">
        <f t="shared" si="32"/>
        <v>0</v>
      </c>
      <c r="AL85" s="51">
        <f t="shared" si="33"/>
        <v>0</v>
      </c>
      <c r="AM85" s="51">
        <f t="shared" si="34"/>
        <v>0</v>
      </c>
      <c r="AN85" s="51">
        <f t="shared" si="35"/>
        <v>0</v>
      </c>
      <c r="AO85" s="7"/>
      <c r="AP85" s="52" t="str">
        <f t="shared" si="36"/>
        <v/>
      </c>
      <c r="AQ85" s="52" t="str">
        <f t="shared" si="37"/>
        <v/>
      </c>
      <c r="AR85" s="52" t="str">
        <f t="shared" si="38"/>
        <v/>
      </c>
      <c r="AS85" s="52" t="str">
        <f t="shared" si="39"/>
        <v/>
      </c>
      <c r="AT85" s="52" t="str">
        <f t="shared" si="40"/>
        <v/>
      </c>
      <c r="AU85" s="52" t="str">
        <f t="shared" si="41"/>
        <v/>
      </c>
      <c r="AW85" s="6" t="e">
        <f t="shared" si="42"/>
        <v>#DIV/0!</v>
      </c>
      <c r="AX85" s="46">
        <f t="shared" si="43"/>
        <v>0</v>
      </c>
      <c r="AY85" t="e">
        <f t="shared" si="44"/>
        <v>#NUM!</v>
      </c>
    </row>
    <row r="86" spans="1:51" x14ac:dyDescent="0.3">
      <c r="A86" s="6"/>
      <c r="B86" s="6" t="str">
        <f>IF(IA!B86="","",IA!B86)</f>
        <v/>
      </c>
      <c r="C86" s="6" t="str">
        <f>IF(IA!C86="","",IA!C86)</f>
        <v/>
      </c>
      <c r="D86" s="21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25"/>
      <c r="AI86" s="51">
        <f t="shared" si="30"/>
        <v>0</v>
      </c>
      <c r="AJ86" s="51">
        <f t="shared" si="31"/>
        <v>0</v>
      </c>
      <c r="AK86" s="51">
        <f t="shared" si="32"/>
        <v>0</v>
      </c>
      <c r="AL86" s="51">
        <f t="shared" si="33"/>
        <v>0</v>
      </c>
      <c r="AM86" s="51">
        <f t="shared" si="34"/>
        <v>0</v>
      </c>
      <c r="AN86" s="51">
        <f t="shared" si="35"/>
        <v>0</v>
      </c>
      <c r="AO86" s="7"/>
      <c r="AP86" s="52" t="str">
        <f t="shared" si="36"/>
        <v/>
      </c>
      <c r="AQ86" s="52" t="str">
        <f t="shared" si="37"/>
        <v/>
      </c>
      <c r="AR86" s="52" t="str">
        <f t="shared" si="38"/>
        <v/>
      </c>
      <c r="AS86" s="52" t="str">
        <f t="shared" si="39"/>
        <v/>
      </c>
      <c r="AT86" s="52" t="str">
        <f t="shared" si="40"/>
        <v/>
      </c>
      <c r="AU86" s="52" t="str">
        <f t="shared" si="41"/>
        <v/>
      </c>
      <c r="AW86" s="6" t="e">
        <f t="shared" si="42"/>
        <v>#DIV/0!</v>
      </c>
      <c r="AX86" s="46">
        <f t="shared" si="43"/>
        <v>0</v>
      </c>
      <c r="AY86" t="e">
        <f t="shared" si="44"/>
        <v>#NUM!</v>
      </c>
    </row>
    <row r="87" spans="1:51" x14ac:dyDescent="0.3">
      <c r="A87" s="6"/>
      <c r="B87" s="6" t="str">
        <f>IF(IA!B87="","",IA!B87)</f>
        <v/>
      </c>
      <c r="C87" s="6" t="str">
        <f>IF(IA!C87="","",IA!C87)</f>
        <v/>
      </c>
      <c r="D87" s="21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25"/>
      <c r="AI87" s="51">
        <f t="shared" si="30"/>
        <v>0</v>
      </c>
      <c r="AJ87" s="51">
        <f t="shared" si="31"/>
        <v>0</v>
      </c>
      <c r="AK87" s="51">
        <f t="shared" si="32"/>
        <v>0</v>
      </c>
      <c r="AL87" s="51">
        <f t="shared" si="33"/>
        <v>0</v>
      </c>
      <c r="AM87" s="51">
        <f t="shared" si="34"/>
        <v>0</v>
      </c>
      <c r="AN87" s="51">
        <f t="shared" si="35"/>
        <v>0</v>
      </c>
      <c r="AO87" s="7"/>
      <c r="AP87" s="52" t="str">
        <f t="shared" si="36"/>
        <v/>
      </c>
      <c r="AQ87" s="52" t="str">
        <f t="shared" si="37"/>
        <v/>
      </c>
      <c r="AR87" s="52" t="str">
        <f t="shared" si="38"/>
        <v/>
      </c>
      <c r="AS87" s="52" t="str">
        <f t="shared" si="39"/>
        <v/>
      </c>
      <c r="AT87" s="52" t="str">
        <f t="shared" si="40"/>
        <v/>
      </c>
      <c r="AU87" s="52" t="str">
        <f t="shared" si="41"/>
        <v/>
      </c>
      <c r="AW87" s="6" t="e">
        <f t="shared" si="42"/>
        <v>#DIV/0!</v>
      </c>
      <c r="AX87" s="46">
        <f t="shared" si="43"/>
        <v>0</v>
      </c>
      <c r="AY87" t="e">
        <f t="shared" si="44"/>
        <v>#NUM!</v>
      </c>
    </row>
    <row r="88" spans="1:51" x14ac:dyDescent="0.3">
      <c r="A88" s="6"/>
      <c r="B88" s="6" t="str">
        <f>IF(IA!B88="","",IA!B88)</f>
        <v/>
      </c>
      <c r="C88" s="6" t="str">
        <f>IF(IA!C88="","",IA!C88)</f>
        <v/>
      </c>
      <c r="D88" s="21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25"/>
      <c r="AI88" s="51">
        <f t="shared" si="30"/>
        <v>0</v>
      </c>
      <c r="AJ88" s="51">
        <f t="shared" si="31"/>
        <v>0</v>
      </c>
      <c r="AK88" s="51">
        <f t="shared" si="32"/>
        <v>0</v>
      </c>
      <c r="AL88" s="51">
        <f t="shared" si="33"/>
        <v>0</v>
      </c>
      <c r="AM88" s="51">
        <f t="shared" si="34"/>
        <v>0</v>
      </c>
      <c r="AN88" s="51">
        <f t="shared" si="35"/>
        <v>0</v>
      </c>
      <c r="AO88" s="7"/>
      <c r="AP88" s="52" t="str">
        <f t="shared" si="36"/>
        <v/>
      </c>
      <c r="AQ88" s="52" t="str">
        <f t="shared" si="37"/>
        <v/>
      </c>
      <c r="AR88" s="52" t="str">
        <f t="shared" si="38"/>
        <v/>
      </c>
      <c r="AS88" s="52" t="str">
        <f t="shared" si="39"/>
        <v/>
      </c>
      <c r="AT88" s="52" t="str">
        <f t="shared" si="40"/>
        <v/>
      </c>
      <c r="AU88" s="52" t="str">
        <f t="shared" si="41"/>
        <v/>
      </c>
      <c r="AW88" s="6" t="e">
        <f t="shared" si="42"/>
        <v>#DIV/0!</v>
      </c>
      <c r="AX88" s="46">
        <f t="shared" si="43"/>
        <v>0</v>
      </c>
      <c r="AY88" t="e">
        <f t="shared" si="44"/>
        <v>#NUM!</v>
      </c>
    </row>
    <row r="89" spans="1:51" x14ac:dyDescent="0.3">
      <c r="A89" s="6"/>
      <c r="B89" s="6" t="str">
        <f>IF(IA!B89="","",IA!B89)</f>
        <v/>
      </c>
      <c r="C89" s="6" t="str">
        <f>IF(IA!C89="","",IA!C89)</f>
        <v/>
      </c>
      <c r="D89" s="21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25"/>
      <c r="AI89" s="51">
        <f t="shared" si="30"/>
        <v>0</v>
      </c>
      <c r="AJ89" s="51">
        <f t="shared" si="31"/>
        <v>0</v>
      </c>
      <c r="AK89" s="51">
        <f t="shared" si="32"/>
        <v>0</v>
      </c>
      <c r="AL89" s="51">
        <f t="shared" si="33"/>
        <v>0</v>
      </c>
      <c r="AM89" s="51">
        <f t="shared" si="34"/>
        <v>0</v>
      </c>
      <c r="AN89" s="51">
        <f t="shared" si="35"/>
        <v>0</v>
      </c>
      <c r="AO89" s="7"/>
      <c r="AP89" s="52" t="str">
        <f t="shared" si="36"/>
        <v/>
      </c>
      <c r="AQ89" s="52" t="str">
        <f t="shared" si="37"/>
        <v/>
      </c>
      <c r="AR89" s="52" t="str">
        <f t="shared" si="38"/>
        <v/>
      </c>
      <c r="AS89" s="52" t="str">
        <f t="shared" si="39"/>
        <v/>
      </c>
      <c r="AT89" s="52" t="str">
        <f t="shared" si="40"/>
        <v/>
      </c>
      <c r="AU89" s="52" t="str">
        <f t="shared" si="41"/>
        <v/>
      </c>
      <c r="AW89" s="6" t="e">
        <f t="shared" si="42"/>
        <v>#DIV/0!</v>
      </c>
      <c r="AX89" s="46">
        <f t="shared" si="43"/>
        <v>0</v>
      </c>
      <c r="AY89" t="e">
        <f t="shared" si="44"/>
        <v>#NUM!</v>
      </c>
    </row>
    <row r="90" spans="1:51" x14ac:dyDescent="0.3">
      <c r="A90" s="6"/>
      <c r="B90" s="6" t="str">
        <f>IF(IA!B90="","",IA!B90)</f>
        <v/>
      </c>
      <c r="C90" s="6" t="str">
        <f>IF(IA!C90="","",IA!C90)</f>
        <v/>
      </c>
      <c r="D90" s="21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25"/>
      <c r="AI90" s="51">
        <f t="shared" si="30"/>
        <v>0</v>
      </c>
      <c r="AJ90" s="51">
        <f t="shared" si="31"/>
        <v>0</v>
      </c>
      <c r="AK90" s="51">
        <f t="shared" si="32"/>
        <v>0</v>
      </c>
      <c r="AL90" s="51">
        <f t="shared" si="33"/>
        <v>0</v>
      </c>
      <c r="AM90" s="51">
        <f t="shared" si="34"/>
        <v>0</v>
      </c>
      <c r="AN90" s="51">
        <f t="shared" si="35"/>
        <v>0</v>
      </c>
      <c r="AO90" s="7"/>
      <c r="AP90" s="52" t="str">
        <f t="shared" si="36"/>
        <v/>
      </c>
      <c r="AQ90" s="52" t="str">
        <f t="shared" si="37"/>
        <v/>
      </c>
      <c r="AR90" s="52" t="str">
        <f t="shared" si="38"/>
        <v/>
      </c>
      <c r="AS90" s="52" t="str">
        <f t="shared" si="39"/>
        <v/>
      </c>
      <c r="AT90" s="52" t="str">
        <f t="shared" si="40"/>
        <v/>
      </c>
      <c r="AU90" s="52" t="str">
        <f t="shared" si="41"/>
        <v/>
      </c>
      <c r="AW90" s="6" t="e">
        <f t="shared" si="42"/>
        <v>#DIV/0!</v>
      </c>
      <c r="AX90" s="46">
        <f t="shared" si="43"/>
        <v>0</v>
      </c>
      <c r="AY90" t="e">
        <f t="shared" si="44"/>
        <v>#NUM!</v>
      </c>
    </row>
    <row r="91" spans="1:51" x14ac:dyDescent="0.3">
      <c r="A91" s="6"/>
      <c r="B91" s="6" t="str">
        <f>IF(IA!B91="","",IA!B91)</f>
        <v/>
      </c>
      <c r="C91" s="6" t="str">
        <f>IF(IA!C91="","",IA!C91)</f>
        <v/>
      </c>
      <c r="D91" s="21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25"/>
      <c r="AI91" s="51">
        <f t="shared" si="30"/>
        <v>0</v>
      </c>
      <c r="AJ91" s="51">
        <f t="shared" si="31"/>
        <v>0</v>
      </c>
      <c r="AK91" s="51">
        <f t="shared" si="32"/>
        <v>0</v>
      </c>
      <c r="AL91" s="51">
        <f t="shared" si="33"/>
        <v>0</v>
      </c>
      <c r="AM91" s="51">
        <f t="shared" si="34"/>
        <v>0</v>
      </c>
      <c r="AN91" s="51">
        <f t="shared" si="35"/>
        <v>0</v>
      </c>
      <c r="AO91" s="7"/>
      <c r="AP91" s="52" t="str">
        <f t="shared" si="36"/>
        <v/>
      </c>
      <c r="AQ91" s="52" t="str">
        <f t="shared" si="37"/>
        <v/>
      </c>
      <c r="AR91" s="52" t="str">
        <f t="shared" si="38"/>
        <v/>
      </c>
      <c r="AS91" s="52" t="str">
        <f t="shared" si="39"/>
        <v/>
      </c>
      <c r="AT91" s="52" t="str">
        <f t="shared" si="40"/>
        <v/>
      </c>
      <c r="AU91" s="52" t="str">
        <f t="shared" si="41"/>
        <v/>
      </c>
      <c r="AW91" s="6" t="e">
        <f t="shared" si="42"/>
        <v>#DIV/0!</v>
      </c>
      <c r="AX91" s="46">
        <f t="shared" si="43"/>
        <v>0</v>
      </c>
      <c r="AY91" t="e">
        <f t="shared" si="44"/>
        <v>#NUM!</v>
      </c>
    </row>
    <row r="92" spans="1:51" x14ac:dyDescent="0.3">
      <c r="A92" s="6"/>
      <c r="B92" s="6" t="str">
        <f>IF(IA!B92="","",IA!B92)</f>
        <v/>
      </c>
      <c r="C92" s="6" t="str">
        <f>IF(IA!C92="","",IA!C92)</f>
        <v/>
      </c>
      <c r="D92" s="21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25"/>
      <c r="AI92" s="51">
        <f t="shared" si="30"/>
        <v>0</v>
      </c>
      <c r="AJ92" s="51">
        <f t="shared" si="31"/>
        <v>0</v>
      </c>
      <c r="AK92" s="51">
        <f t="shared" si="32"/>
        <v>0</v>
      </c>
      <c r="AL92" s="51">
        <f t="shared" si="33"/>
        <v>0</v>
      </c>
      <c r="AM92" s="51">
        <f t="shared" si="34"/>
        <v>0</v>
      </c>
      <c r="AN92" s="51">
        <f t="shared" si="35"/>
        <v>0</v>
      </c>
      <c r="AO92" s="7"/>
      <c r="AP92" s="52" t="str">
        <f t="shared" si="36"/>
        <v/>
      </c>
      <c r="AQ92" s="52" t="str">
        <f t="shared" si="37"/>
        <v/>
      </c>
      <c r="AR92" s="52" t="str">
        <f t="shared" si="38"/>
        <v/>
      </c>
      <c r="AS92" s="52" t="str">
        <f t="shared" si="39"/>
        <v/>
      </c>
      <c r="AT92" s="52" t="str">
        <f t="shared" si="40"/>
        <v/>
      </c>
      <c r="AU92" s="52" t="str">
        <f t="shared" si="41"/>
        <v/>
      </c>
      <c r="AW92" s="6" t="e">
        <f t="shared" si="42"/>
        <v>#DIV/0!</v>
      </c>
      <c r="AX92" s="46">
        <f t="shared" si="43"/>
        <v>0</v>
      </c>
      <c r="AY92" t="e">
        <f t="shared" si="44"/>
        <v>#NUM!</v>
      </c>
    </row>
    <row r="93" spans="1:51" x14ac:dyDescent="0.3">
      <c r="A93" s="6"/>
      <c r="B93" s="6" t="str">
        <f>IF(IA!B93="","",IA!B93)</f>
        <v/>
      </c>
      <c r="C93" s="6" t="str">
        <f>IF(IA!C93="","",IA!C93)</f>
        <v/>
      </c>
      <c r="D93" s="21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25"/>
      <c r="AI93" s="51">
        <f t="shared" si="30"/>
        <v>0</v>
      </c>
      <c r="AJ93" s="51">
        <f t="shared" si="31"/>
        <v>0</v>
      </c>
      <c r="AK93" s="51">
        <f t="shared" si="32"/>
        <v>0</v>
      </c>
      <c r="AL93" s="51">
        <f t="shared" si="33"/>
        <v>0</v>
      </c>
      <c r="AM93" s="51">
        <f t="shared" si="34"/>
        <v>0</v>
      </c>
      <c r="AN93" s="51">
        <f t="shared" si="35"/>
        <v>0</v>
      </c>
      <c r="AO93" s="7"/>
      <c r="AP93" s="52" t="str">
        <f t="shared" si="36"/>
        <v/>
      </c>
      <c r="AQ93" s="52" t="str">
        <f t="shared" si="37"/>
        <v/>
      </c>
      <c r="AR93" s="52" t="str">
        <f t="shared" si="38"/>
        <v/>
      </c>
      <c r="AS93" s="52" t="str">
        <f t="shared" si="39"/>
        <v/>
      </c>
      <c r="AT93" s="52" t="str">
        <f t="shared" si="40"/>
        <v/>
      </c>
      <c r="AU93" s="52" t="str">
        <f t="shared" si="41"/>
        <v/>
      </c>
      <c r="AW93" s="6" t="e">
        <f t="shared" si="42"/>
        <v>#DIV/0!</v>
      </c>
      <c r="AX93" s="46">
        <f t="shared" si="43"/>
        <v>0</v>
      </c>
      <c r="AY93" t="e">
        <f t="shared" si="44"/>
        <v>#NUM!</v>
      </c>
    </row>
    <row r="94" spans="1:51" x14ac:dyDescent="0.3">
      <c r="A94" s="6"/>
      <c r="B94" s="6" t="str">
        <f>IF(IA!B94="","",IA!B94)</f>
        <v/>
      </c>
      <c r="C94" s="6" t="str">
        <f>IF(IA!C94="","",IA!C94)</f>
        <v/>
      </c>
      <c r="D94" s="21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25"/>
      <c r="AI94" s="51">
        <f t="shared" si="30"/>
        <v>0</v>
      </c>
      <c r="AJ94" s="51">
        <f t="shared" si="31"/>
        <v>0</v>
      </c>
      <c r="AK94" s="51">
        <f t="shared" si="32"/>
        <v>0</v>
      </c>
      <c r="AL94" s="51">
        <f t="shared" si="33"/>
        <v>0</v>
      </c>
      <c r="AM94" s="51">
        <f t="shared" si="34"/>
        <v>0</v>
      </c>
      <c r="AN94" s="51">
        <f t="shared" si="35"/>
        <v>0</v>
      </c>
      <c r="AO94" s="7"/>
      <c r="AP94" s="52" t="str">
        <f t="shared" si="36"/>
        <v/>
      </c>
      <c r="AQ94" s="52" t="str">
        <f t="shared" si="37"/>
        <v/>
      </c>
      <c r="AR94" s="52" t="str">
        <f t="shared" si="38"/>
        <v/>
      </c>
      <c r="AS94" s="52" t="str">
        <f t="shared" si="39"/>
        <v/>
      </c>
      <c r="AT94" s="52" t="str">
        <f t="shared" si="40"/>
        <v/>
      </c>
      <c r="AU94" s="52" t="str">
        <f t="shared" si="41"/>
        <v/>
      </c>
      <c r="AW94" s="6" t="e">
        <f t="shared" si="42"/>
        <v>#DIV/0!</v>
      </c>
      <c r="AX94" s="46">
        <f t="shared" si="43"/>
        <v>0</v>
      </c>
      <c r="AY94" t="e">
        <f t="shared" si="44"/>
        <v>#NUM!</v>
      </c>
    </row>
    <row r="95" spans="1:51" x14ac:dyDescent="0.3">
      <c r="A95" s="6"/>
      <c r="B95" s="6" t="str">
        <f>IF(IA!B95="","",IA!B95)</f>
        <v/>
      </c>
      <c r="C95" s="6" t="str">
        <f>IF(IA!C95="","",IA!C95)</f>
        <v/>
      </c>
      <c r="D95" s="21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25"/>
      <c r="AI95" s="51">
        <f t="shared" si="30"/>
        <v>0</v>
      </c>
      <c r="AJ95" s="51">
        <f t="shared" si="31"/>
        <v>0</v>
      </c>
      <c r="AK95" s="51">
        <f t="shared" si="32"/>
        <v>0</v>
      </c>
      <c r="AL95" s="51">
        <f t="shared" si="33"/>
        <v>0</v>
      </c>
      <c r="AM95" s="51">
        <f t="shared" si="34"/>
        <v>0</v>
      </c>
      <c r="AN95" s="51">
        <f t="shared" si="35"/>
        <v>0</v>
      </c>
      <c r="AO95" s="7"/>
      <c r="AP95" s="52" t="str">
        <f t="shared" si="36"/>
        <v/>
      </c>
      <c r="AQ95" s="52" t="str">
        <f t="shared" si="37"/>
        <v/>
      </c>
      <c r="AR95" s="52" t="str">
        <f t="shared" si="38"/>
        <v/>
      </c>
      <c r="AS95" s="52" t="str">
        <f t="shared" si="39"/>
        <v/>
      </c>
      <c r="AT95" s="52" t="str">
        <f t="shared" si="40"/>
        <v/>
      </c>
      <c r="AU95" s="52" t="str">
        <f t="shared" si="41"/>
        <v/>
      </c>
      <c r="AW95" s="6" t="e">
        <f t="shared" si="42"/>
        <v>#DIV/0!</v>
      </c>
      <c r="AX95" s="46">
        <f t="shared" si="43"/>
        <v>0</v>
      </c>
      <c r="AY95" t="e">
        <f t="shared" si="44"/>
        <v>#NUM!</v>
      </c>
    </row>
    <row r="96" spans="1:51" x14ac:dyDescent="0.3">
      <c r="A96" s="6"/>
      <c r="B96" s="6" t="str">
        <f>IF(IA!B96="","",IA!B96)</f>
        <v/>
      </c>
      <c r="C96" s="6" t="str">
        <f>IF(IA!C96="","",IA!C96)</f>
        <v/>
      </c>
      <c r="D96" s="21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25"/>
      <c r="AI96" s="51">
        <f t="shared" si="30"/>
        <v>0</v>
      </c>
      <c r="AJ96" s="51">
        <f t="shared" si="31"/>
        <v>0</v>
      </c>
      <c r="AK96" s="51">
        <f t="shared" si="32"/>
        <v>0</v>
      </c>
      <c r="AL96" s="51">
        <f t="shared" si="33"/>
        <v>0</v>
      </c>
      <c r="AM96" s="51">
        <f t="shared" si="34"/>
        <v>0</v>
      </c>
      <c r="AN96" s="51">
        <f t="shared" si="35"/>
        <v>0</v>
      </c>
      <c r="AO96" s="7"/>
      <c r="AP96" s="52" t="str">
        <f t="shared" si="36"/>
        <v/>
      </c>
      <c r="AQ96" s="52" t="str">
        <f t="shared" si="37"/>
        <v/>
      </c>
      <c r="AR96" s="52" t="str">
        <f t="shared" si="38"/>
        <v/>
      </c>
      <c r="AS96" s="52" t="str">
        <f t="shared" si="39"/>
        <v/>
      </c>
      <c r="AT96" s="52" t="str">
        <f t="shared" si="40"/>
        <v/>
      </c>
      <c r="AU96" s="52" t="str">
        <f t="shared" si="41"/>
        <v/>
      </c>
      <c r="AW96" s="6" t="e">
        <f t="shared" si="42"/>
        <v>#DIV/0!</v>
      </c>
      <c r="AX96" s="46">
        <f t="shared" si="43"/>
        <v>0</v>
      </c>
      <c r="AY96" t="e">
        <f t="shared" si="44"/>
        <v>#NUM!</v>
      </c>
    </row>
    <row r="97" spans="1:51" x14ac:dyDescent="0.3">
      <c r="A97" s="6"/>
      <c r="B97" s="6" t="str">
        <f>IF(IA!B97="","",IA!B97)</f>
        <v/>
      </c>
      <c r="C97" s="6" t="str">
        <f>IF(IA!C97="","",IA!C97)</f>
        <v/>
      </c>
      <c r="D97" s="21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25"/>
      <c r="AI97" s="51">
        <f t="shared" si="30"/>
        <v>0</v>
      </c>
      <c r="AJ97" s="51">
        <f t="shared" si="31"/>
        <v>0</v>
      </c>
      <c r="AK97" s="51">
        <f t="shared" si="32"/>
        <v>0</v>
      </c>
      <c r="AL97" s="51">
        <f t="shared" si="33"/>
        <v>0</v>
      </c>
      <c r="AM97" s="51">
        <f t="shared" si="34"/>
        <v>0</v>
      </c>
      <c r="AN97" s="51">
        <f t="shared" si="35"/>
        <v>0</v>
      </c>
      <c r="AO97" s="7"/>
      <c r="AP97" s="52" t="str">
        <f t="shared" si="36"/>
        <v/>
      </c>
      <c r="AQ97" s="52" t="str">
        <f t="shared" si="37"/>
        <v/>
      </c>
      <c r="AR97" s="52" t="str">
        <f t="shared" si="38"/>
        <v/>
      </c>
      <c r="AS97" s="52" t="str">
        <f t="shared" si="39"/>
        <v/>
      </c>
      <c r="AT97" s="52" t="str">
        <f t="shared" si="40"/>
        <v/>
      </c>
      <c r="AU97" s="52" t="str">
        <f t="shared" si="41"/>
        <v/>
      </c>
      <c r="AW97" s="6" t="e">
        <f t="shared" si="42"/>
        <v>#DIV/0!</v>
      </c>
      <c r="AX97" s="46">
        <f t="shared" si="43"/>
        <v>0</v>
      </c>
      <c r="AY97" t="e">
        <f t="shared" si="44"/>
        <v>#NUM!</v>
      </c>
    </row>
    <row r="98" spans="1:51" x14ac:dyDescent="0.3">
      <c r="A98" s="6"/>
      <c r="B98" s="6" t="str">
        <f>IF(IA!B98="","",IA!B98)</f>
        <v/>
      </c>
      <c r="C98" s="6" t="str">
        <f>IF(IA!C98="","",IA!C98)</f>
        <v/>
      </c>
      <c r="D98" s="21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25"/>
      <c r="AI98" s="51">
        <f t="shared" si="30"/>
        <v>0</v>
      </c>
      <c r="AJ98" s="51">
        <f t="shared" si="31"/>
        <v>0</v>
      </c>
      <c r="AK98" s="51">
        <f t="shared" si="32"/>
        <v>0</v>
      </c>
      <c r="AL98" s="51">
        <f t="shared" si="33"/>
        <v>0</v>
      </c>
      <c r="AM98" s="51">
        <f t="shared" si="34"/>
        <v>0</v>
      </c>
      <c r="AN98" s="51">
        <f t="shared" si="35"/>
        <v>0</v>
      </c>
      <c r="AO98" s="7"/>
      <c r="AP98" s="52" t="str">
        <f t="shared" si="36"/>
        <v/>
      </c>
      <c r="AQ98" s="52" t="str">
        <f t="shared" si="37"/>
        <v/>
      </c>
      <c r="AR98" s="52" t="str">
        <f t="shared" si="38"/>
        <v/>
      </c>
      <c r="AS98" s="52" t="str">
        <f t="shared" si="39"/>
        <v/>
      </c>
      <c r="AT98" s="52" t="str">
        <f t="shared" si="40"/>
        <v/>
      </c>
      <c r="AU98" s="52" t="str">
        <f t="shared" si="41"/>
        <v/>
      </c>
      <c r="AW98" s="6" t="e">
        <f t="shared" si="42"/>
        <v>#DIV/0!</v>
      </c>
      <c r="AX98" s="46">
        <f t="shared" si="43"/>
        <v>0</v>
      </c>
      <c r="AY98" t="e">
        <f t="shared" si="44"/>
        <v>#NUM!</v>
      </c>
    </row>
    <row r="99" spans="1:51" x14ac:dyDescent="0.3">
      <c r="A99" s="6"/>
      <c r="B99" s="6" t="str">
        <f>IF(IA!B99="","",IA!B99)</f>
        <v/>
      </c>
      <c r="C99" s="6" t="str">
        <f>IF(IA!C99="","",IA!C99)</f>
        <v/>
      </c>
      <c r="D99" s="21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25"/>
      <c r="AI99" s="51">
        <f t="shared" si="30"/>
        <v>0</v>
      </c>
      <c r="AJ99" s="51">
        <f t="shared" si="31"/>
        <v>0</v>
      </c>
      <c r="AK99" s="51">
        <f t="shared" si="32"/>
        <v>0</v>
      </c>
      <c r="AL99" s="51">
        <f t="shared" si="33"/>
        <v>0</v>
      </c>
      <c r="AM99" s="51">
        <f t="shared" si="34"/>
        <v>0</v>
      </c>
      <c r="AN99" s="51">
        <f t="shared" si="35"/>
        <v>0</v>
      </c>
      <c r="AO99" s="7"/>
      <c r="AP99" s="52" t="str">
        <f t="shared" si="36"/>
        <v/>
      </c>
      <c r="AQ99" s="52" t="str">
        <f t="shared" si="37"/>
        <v/>
      </c>
      <c r="AR99" s="52" t="str">
        <f t="shared" si="38"/>
        <v/>
      </c>
      <c r="AS99" s="52" t="str">
        <f t="shared" si="39"/>
        <v/>
      </c>
      <c r="AT99" s="52" t="str">
        <f t="shared" si="40"/>
        <v/>
      </c>
      <c r="AU99" s="52" t="str">
        <f t="shared" si="41"/>
        <v/>
      </c>
      <c r="AW99" s="6" t="e">
        <f t="shared" si="42"/>
        <v>#DIV/0!</v>
      </c>
      <c r="AX99" s="46">
        <f t="shared" si="43"/>
        <v>0</v>
      </c>
      <c r="AY99" t="e">
        <f t="shared" si="44"/>
        <v>#NUM!</v>
      </c>
    </row>
    <row r="100" spans="1:51" x14ac:dyDescent="0.3">
      <c r="A100" s="6"/>
      <c r="B100" s="6" t="str">
        <f>IF(IA!B100="","",IA!B100)</f>
        <v/>
      </c>
      <c r="C100" s="6" t="str">
        <f>IF(IA!C100="","",IA!C100)</f>
        <v/>
      </c>
      <c r="D100" s="2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25"/>
      <c r="AI100" s="51">
        <f t="shared" si="30"/>
        <v>0</v>
      </c>
      <c r="AJ100" s="51">
        <f t="shared" si="31"/>
        <v>0</v>
      </c>
      <c r="AK100" s="51">
        <f t="shared" si="32"/>
        <v>0</v>
      </c>
      <c r="AL100" s="51">
        <f t="shared" si="33"/>
        <v>0</v>
      </c>
      <c r="AM100" s="51">
        <f t="shared" si="34"/>
        <v>0</v>
      </c>
      <c r="AN100" s="51">
        <f t="shared" si="35"/>
        <v>0</v>
      </c>
      <c r="AO100" s="7"/>
      <c r="AP100" s="52" t="str">
        <f t="shared" si="36"/>
        <v/>
      </c>
      <c r="AQ100" s="52" t="str">
        <f t="shared" si="37"/>
        <v/>
      </c>
      <c r="AR100" s="52" t="str">
        <f t="shared" si="38"/>
        <v/>
      </c>
      <c r="AS100" s="52" t="str">
        <f t="shared" si="39"/>
        <v/>
      </c>
      <c r="AT100" s="52" t="str">
        <f t="shared" si="40"/>
        <v/>
      </c>
      <c r="AU100" s="52" t="str">
        <f t="shared" si="41"/>
        <v/>
      </c>
      <c r="AW100" s="6" t="e">
        <f t="shared" si="42"/>
        <v>#DIV/0!</v>
      </c>
      <c r="AX100" s="46">
        <f t="shared" si="43"/>
        <v>0</v>
      </c>
      <c r="AY100" t="e">
        <f t="shared" si="44"/>
        <v>#NUM!</v>
      </c>
    </row>
    <row r="101" spans="1:51" x14ac:dyDescent="0.3">
      <c r="A101" s="6"/>
      <c r="B101" s="6" t="str">
        <f>IF(IA!B101="","",IA!B101)</f>
        <v/>
      </c>
      <c r="C101" s="6" t="str">
        <f>IF(IA!C101="","",IA!C101)</f>
        <v/>
      </c>
      <c r="D101" s="2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25"/>
      <c r="AI101" s="51">
        <f t="shared" si="30"/>
        <v>0</v>
      </c>
      <c r="AJ101" s="51">
        <f t="shared" si="31"/>
        <v>0</v>
      </c>
      <c r="AK101" s="51">
        <f t="shared" si="32"/>
        <v>0</v>
      </c>
      <c r="AL101" s="51">
        <f t="shared" si="33"/>
        <v>0</v>
      </c>
      <c r="AM101" s="51">
        <f t="shared" si="34"/>
        <v>0</v>
      </c>
      <c r="AN101" s="51">
        <f t="shared" si="35"/>
        <v>0</v>
      </c>
      <c r="AO101" s="7"/>
      <c r="AP101" s="52" t="str">
        <f t="shared" si="36"/>
        <v/>
      </c>
      <c r="AQ101" s="52" t="str">
        <f t="shared" si="37"/>
        <v/>
      </c>
      <c r="AR101" s="52" t="str">
        <f t="shared" si="38"/>
        <v/>
      </c>
      <c r="AS101" s="52" t="str">
        <f t="shared" si="39"/>
        <v/>
      </c>
      <c r="AT101" s="52" t="str">
        <f t="shared" si="40"/>
        <v/>
      </c>
      <c r="AU101" s="52" t="str">
        <f t="shared" si="41"/>
        <v/>
      </c>
      <c r="AW101" s="6" t="e">
        <f t="shared" si="42"/>
        <v>#DIV/0!</v>
      </c>
      <c r="AX101" s="46">
        <f t="shared" si="43"/>
        <v>0</v>
      </c>
      <c r="AY101" t="e">
        <f t="shared" si="44"/>
        <v>#NUM!</v>
      </c>
    </row>
    <row r="102" spans="1:51" x14ac:dyDescent="0.3">
      <c r="A102" s="6"/>
      <c r="B102" s="6" t="str">
        <f>IF(IA!B102="","",IA!B102)</f>
        <v/>
      </c>
      <c r="C102" s="6" t="str">
        <f>IF(IA!C102="","",IA!C102)</f>
        <v/>
      </c>
      <c r="D102" s="2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25"/>
      <c r="AI102" s="51">
        <f t="shared" si="30"/>
        <v>0</v>
      </c>
      <c r="AJ102" s="51">
        <f t="shared" si="31"/>
        <v>0</v>
      </c>
      <c r="AK102" s="51">
        <f t="shared" si="32"/>
        <v>0</v>
      </c>
      <c r="AL102" s="51">
        <f t="shared" si="33"/>
        <v>0</v>
      </c>
      <c r="AM102" s="51">
        <f t="shared" si="34"/>
        <v>0</v>
      </c>
      <c r="AN102" s="51">
        <f t="shared" si="35"/>
        <v>0</v>
      </c>
      <c r="AO102" s="7"/>
      <c r="AP102" s="52" t="str">
        <f t="shared" si="36"/>
        <v/>
      </c>
      <c r="AQ102" s="52" t="str">
        <f t="shared" si="37"/>
        <v/>
      </c>
      <c r="AR102" s="52" t="str">
        <f t="shared" si="38"/>
        <v/>
      </c>
      <c r="AS102" s="52" t="str">
        <f t="shared" si="39"/>
        <v/>
      </c>
      <c r="AT102" s="52" t="str">
        <f t="shared" si="40"/>
        <v/>
      </c>
      <c r="AU102" s="52" t="str">
        <f t="shared" si="41"/>
        <v/>
      </c>
      <c r="AW102" s="6" t="e">
        <f t="shared" si="42"/>
        <v>#DIV/0!</v>
      </c>
      <c r="AX102" s="46">
        <f t="shared" si="43"/>
        <v>0</v>
      </c>
      <c r="AY102" t="e">
        <f t="shared" si="44"/>
        <v>#NUM!</v>
      </c>
    </row>
    <row r="103" spans="1:51" x14ac:dyDescent="0.3">
      <c r="A103" s="6"/>
      <c r="B103" s="6" t="str">
        <f>IF(IA!B103="","",IA!B103)</f>
        <v/>
      </c>
      <c r="C103" s="6" t="str">
        <f>IF(IA!C103="","",IA!C103)</f>
        <v/>
      </c>
      <c r="D103" s="2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25"/>
      <c r="AI103" s="51">
        <f t="shared" si="30"/>
        <v>0</v>
      </c>
      <c r="AJ103" s="51">
        <f t="shared" si="31"/>
        <v>0</v>
      </c>
      <c r="AK103" s="51">
        <f t="shared" si="32"/>
        <v>0</v>
      </c>
      <c r="AL103" s="51">
        <f t="shared" si="33"/>
        <v>0</v>
      </c>
      <c r="AM103" s="51">
        <f t="shared" si="34"/>
        <v>0</v>
      </c>
      <c r="AN103" s="51">
        <f t="shared" si="35"/>
        <v>0</v>
      </c>
      <c r="AO103" s="7"/>
      <c r="AP103" s="52" t="str">
        <f t="shared" si="36"/>
        <v/>
      </c>
      <c r="AQ103" s="52" t="str">
        <f t="shared" si="37"/>
        <v/>
      </c>
      <c r="AR103" s="52" t="str">
        <f t="shared" si="38"/>
        <v/>
      </c>
      <c r="AS103" s="52" t="str">
        <f t="shared" si="39"/>
        <v/>
      </c>
      <c r="AT103" s="52" t="str">
        <f t="shared" si="40"/>
        <v/>
      </c>
      <c r="AU103" s="52" t="str">
        <f t="shared" si="41"/>
        <v/>
      </c>
      <c r="AW103" s="6" t="e">
        <f t="shared" si="42"/>
        <v>#DIV/0!</v>
      </c>
      <c r="AX103" s="46">
        <f t="shared" si="43"/>
        <v>0</v>
      </c>
      <c r="AY103" t="e">
        <f t="shared" si="44"/>
        <v>#NUM!</v>
      </c>
    </row>
    <row r="104" spans="1:51" x14ac:dyDescent="0.3">
      <c r="A104" s="6"/>
      <c r="B104" s="6" t="str">
        <f>IF(IA!B104="","",IA!B104)</f>
        <v/>
      </c>
      <c r="C104" s="6" t="str">
        <f>IF(IA!C104="","",IA!C104)</f>
        <v/>
      </c>
      <c r="D104" s="2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25"/>
      <c r="AI104" s="51">
        <f t="shared" si="30"/>
        <v>0</v>
      </c>
      <c r="AJ104" s="51">
        <f t="shared" si="31"/>
        <v>0</v>
      </c>
      <c r="AK104" s="51">
        <f t="shared" si="32"/>
        <v>0</v>
      </c>
      <c r="AL104" s="51">
        <f t="shared" si="33"/>
        <v>0</v>
      </c>
      <c r="AM104" s="51">
        <f t="shared" si="34"/>
        <v>0</v>
      </c>
      <c r="AN104" s="51">
        <f t="shared" si="35"/>
        <v>0</v>
      </c>
      <c r="AO104" s="7"/>
      <c r="AP104" s="52" t="str">
        <f t="shared" si="36"/>
        <v/>
      </c>
      <c r="AQ104" s="52" t="str">
        <f t="shared" si="37"/>
        <v/>
      </c>
      <c r="AR104" s="52" t="str">
        <f t="shared" si="38"/>
        <v/>
      </c>
      <c r="AS104" s="52" t="str">
        <f t="shared" si="39"/>
        <v/>
      </c>
      <c r="AT104" s="52" t="str">
        <f t="shared" si="40"/>
        <v/>
      </c>
      <c r="AU104" s="52" t="str">
        <f t="shared" si="41"/>
        <v/>
      </c>
      <c r="AW104" s="6" t="e">
        <f t="shared" si="42"/>
        <v>#DIV/0!</v>
      </c>
      <c r="AX104" s="46">
        <f t="shared" si="43"/>
        <v>0</v>
      </c>
      <c r="AY104" t="e">
        <f t="shared" si="44"/>
        <v>#NUM!</v>
      </c>
    </row>
    <row r="105" spans="1:51" x14ac:dyDescent="0.3">
      <c r="A105" s="6"/>
      <c r="B105" s="6" t="str">
        <f>IF(IA!B105="","",IA!B105)</f>
        <v/>
      </c>
      <c r="C105" s="6" t="str">
        <f>IF(IA!C105="","",IA!C105)</f>
        <v/>
      </c>
      <c r="D105" s="2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25"/>
      <c r="AI105" s="51">
        <f t="shared" si="30"/>
        <v>0</v>
      </c>
      <c r="AJ105" s="51">
        <f t="shared" si="31"/>
        <v>0</v>
      </c>
      <c r="AK105" s="51">
        <f t="shared" si="32"/>
        <v>0</v>
      </c>
      <c r="AL105" s="51">
        <f t="shared" si="33"/>
        <v>0</v>
      </c>
      <c r="AM105" s="51">
        <f t="shared" si="34"/>
        <v>0</v>
      </c>
      <c r="AN105" s="51">
        <f t="shared" si="35"/>
        <v>0</v>
      </c>
      <c r="AO105" s="7"/>
      <c r="AP105" s="52" t="str">
        <f t="shared" si="36"/>
        <v/>
      </c>
      <c r="AQ105" s="52" t="str">
        <f t="shared" si="37"/>
        <v/>
      </c>
      <c r="AR105" s="52" t="str">
        <f t="shared" si="38"/>
        <v/>
      </c>
      <c r="AS105" s="52" t="str">
        <f t="shared" si="39"/>
        <v/>
      </c>
      <c r="AT105" s="52" t="str">
        <f t="shared" si="40"/>
        <v/>
      </c>
      <c r="AU105" s="52" t="str">
        <f t="shared" si="41"/>
        <v/>
      </c>
      <c r="AW105" s="6" t="e">
        <f t="shared" si="42"/>
        <v>#DIV/0!</v>
      </c>
      <c r="AX105" s="46">
        <f t="shared" si="43"/>
        <v>0</v>
      </c>
      <c r="AY105" t="e">
        <f t="shared" si="44"/>
        <v>#NUM!</v>
      </c>
    </row>
    <row r="106" spans="1:51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25"/>
      <c r="AI106" s="51">
        <f t="shared" si="30"/>
        <v>0</v>
      </c>
      <c r="AJ106" s="51">
        <f t="shared" si="31"/>
        <v>0</v>
      </c>
      <c r="AK106" s="51">
        <f t="shared" si="32"/>
        <v>0</v>
      </c>
      <c r="AL106" s="51">
        <f t="shared" si="33"/>
        <v>0</v>
      </c>
      <c r="AM106" s="51">
        <f t="shared" si="34"/>
        <v>0</v>
      </c>
      <c r="AN106" s="51">
        <f t="shared" si="35"/>
        <v>0</v>
      </c>
      <c r="AO106" s="7"/>
      <c r="AP106" s="52" t="str">
        <f t="shared" si="36"/>
        <v/>
      </c>
      <c r="AQ106" s="52" t="str">
        <f t="shared" si="37"/>
        <v/>
      </c>
      <c r="AR106" s="52" t="str">
        <f t="shared" si="38"/>
        <v/>
      </c>
      <c r="AS106" s="52" t="str">
        <f t="shared" si="39"/>
        <v/>
      </c>
      <c r="AT106" s="52" t="str">
        <f t="shared" si="40"/>
        <v/>
      </c>
      <c r="AU106" s="52" t="str">
        <f t="shared" si="41"/>
        <v/>
      </c>
      <c r="AW106" s="6" t="e">
        <f t="shared" si="42"/>
        <v>#DIV/0!</v>
      </c>
      <c r="AX106" s="46">
        <f t="shared" si="43"/>
        <v>0</v>
      </c>
      <c r="AY106" t="e">
        <f t="shared" si="44"/>
        <v>#NUM!</v>
      </c>
    </row>
    <row r="107" spans="1:51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25"/>
      <c r="AI107" s="51">
        <f t="shared" si="30"/>
        <v>0</v>
      </c>
      <c r="AJ107" s="51">
        <f t="shared" si="31"/>
        <v>0</v>
      </c>
      <c r="AK107" s="51">
        <f t="shared" si="32"/>
        <v>0</v>
      </c>
      <c r="AL107" s="51">
        <f t="shared" si="33"/>
        <v>0</v>
      </c>
      <c r="AM107" s="51">
        <f t="shared" si="34"/>
        <v>0</v>
      </c>
      <c r="AN107" s="51">
        <f t="shared" si="35"/>
        <v>0</v>
      </c>
      <c r="AO107" s="7"/>
      <c r="AP107" s="52" t="str">
        <f t="shared" si="36"/>
        <v/>
      </c>
      <c r="AQ107" s="52" t="str">
        <f t="shared" si="37"/>
        <v/>
      </c>
      <c r="AR107" s="52" t="str">
        <f t="shared" si="38"/>
        <v/>
      </c>
      <c r="AS107" s="52" t="str">
        <f t="shared" si="39"/>
        <v/>
      </c>
      <c r="AT107" s="52" t="str">
        <f t="shared" si="40"/>
        <v/>
      </c>
      <c r="AU107" s="52" t="str">
        <f t="shared" si="41"/>
        <v/>
      </c>
      <c r="AW107" s="6" t="e">
        <f t="shared" si="42"/>
        <v>#DIV/0!</v>
      </c>
      <c r="AX107" s="46">
        <f t="shared" si="43"/>
        <v>0</v>
      </c>
      <c r="AY107" t="e">
        <f t="shared" si="44"/>
        <v>#NUM!</v>
      </c>
    </row>
    <row r="108" spans="1:51" x14ac:dyDescent="0.3"/>
  </sheetData>
  <sheetProtection algorithmName="SHA-512" hashValue="0tgqa5cQNe3fSAa+kPtAVpRk5rjOT/szlBkhQAF1D3m5im0WZGtCQaMnkrPac9mb8gBxsr3ZDx92hxvjRMGXhA==" saltValue="EW2wXWOYtAVblDEVa4sVYA==" spinCount="100000" sheet="1" insertColumns="0" insertRows="0" deleteColumns="0" deleteRows="0"/>
  <protectedRanges>
    <protectedRange sqref="A9 D9:AG9 A10:AG107 A6:AG8" name="Range2"/>
    <protectedRange sqref="D6 A7:C8 D8:D107 A9 A10:C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41">
    <mergeCell ref="X6:Y6"/>
    <mergeCell ref="Z6:AA6"/>
    <mergeCell ref="AB6:AC6"/>
    <mergeCell ref="AD6:AE6"/>
    <mergeCell ref="AZ13:BF13"/>
    <mergeCell ref="V6:W6"/>
    <mergeCell ref="J6:K6"/>
    <mergeCell ref="L6:M6"/>
    <mergeCell ref="N6:O6"/>
    <mergeCell ref="P6:Q6"/>
    <mergeCell ref="BG11:BI11"/>
    <mergeCell ref="AZ14:BE14"/>
    <mergeCell ref="AZ11:BF11"/>
    <mergeCell ref="A1:B2"/>
    <mergeCell ref="A4:B4"/>
    <mergeCell ref="A5:C5"/>
    <mergeCell ref="BG10:BI10"/>
    <mergeCell ref="AI7:AN7"/>
    <mergeCell ref="AP7:AU7"/>
    <mergeCell ref="AZ8:BI8"/>
    <mergeCell ref="BG9:BI9"/>
    <mergeCell ref="AZ9:BF9"/>
    <mergeCell ref="AZ10:BF10"/>
    <mergeCell ref="E6:I6"/>
    <mergeCell ref="R6:S6"/>
    <mergeCell ref="T6:U6"/>
    <mergeCell ref="AZ30:BE30"/>
    <mergeCell ref="AZ15:BB15"/>
    <mergeCell ref="AZ16:BB16"/>
    <mergeCell ref="AZ28:BB28"/>
    <mergeCell ref="AZ29:BB29"/>
    <mergeCell ref="AZ26:BF26"/>
    <mergeCell ref="AZ21:BI21"/>
    <mergeCell ref="BG22:BI22"/>
    <mergeCell ref="BG23:BI23"/>
    <mergeCell ref="BG24:BI24"/>
    <mergeCell ref="AZ27:BE27"/>
    <mergeCell ref="AZ17:BE17"/>
    <mergeCell ref="AZ22:BF22"/>
    <mergeCell ref="AZ23:BF23"/>
    <mergeCell ref="AZ24:BF24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T108"/>
  <sheetViews>
    <sheetView zoomScale="80" zoomScaleNormal="8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A10" sqref="A10"/>
    </sheetView>
  </sheetViews>
  <sheetFormatPr defaultColWidth="0" defaultRowHeight="14.4" zeroHeight="1" x14ac:dyDescent="0.3"/>
  <cols>
    <col min="1" max="1" width="8.88671875" customWidth="1"/>
    <col min="2" max="2" width="41.88671875" customWidth="1"/>
    <col min="3" max="3" width="20.109375" customWidth="1"/>
    <col min="4" max="4" width="11.6640625" bestFit="1" customWidth="1"/>
    <col min="5" max="10" width="8.88671875" customWidth="1"/>
    <col min="11" max="16" width="8.88671875" hidden="1" customWidth="1"/>
    <col min="17" max="46" width="8.88671875" customWidth="1"/>
    <col min="47" max="16384" width="8.88671875" hidden="1"/>
  </cols>
  <sheetData>
    <row r="1" spans="1:45" x14ac:dyDescent="0.3">
      <c r="A1" s="281" t="s">
        <v>154</v>
      </c>
      <c r="B1" s="281"/>
    </row>
    <row r="2" spans="1:45" ht="25.2" customHeight="1" x14ac:dyDescent="0.65">
      <c r="A2" s="281"/>
      <c r="B2" s="281"/>
      <c r="C2" s="130"/>
    </row>
    <row r="3" spans="1:45" ht="23.4" customHeight="1" x14ac:dyDescent="0.65">
      <c r="A3" s="129"/>
      <c r="B3" s="130"/>
      <c r="C3" s="130"/>
      <c r="D3" s="64"/>
      <c r="E3" s="64"/>
      <c r="F3" s="64"/>
      <c r="G3" s="64"/>
      <c r="H3" s="64"/>
      <c r="I3" s="64"/>
      <c r="J3" s="64"/>
      <c r="K3" s="64"/>
    </row>
    <row r="4" spans="1:45" ht="24" customHeight="1" x14ac:dyDescent="0.65">
      <c r="A4" s="273" t="s">
        <v>166</v>
      </c>
      <c r="B4" s="273"/>
      <c r="K4" s="130"/>
      <c r="L4" s="130"/>
      <c r="M4" s="130"/>
      <c r="N4" s="130"/>
    </row>
    <row r="5" spans="1:45" ht="42" customHeight="1" x14ac:dyDescent="0.65">
      <c r="A5" s="280" t="s">
        <v>165</v>
      </c>
      <c r="B5" s="280"/>
      <c r="C5" s="280"/>
      <c r="H5" s="130"/>
      <c r="I5" s="130"/>
      <c r="J5" s="130"/>
      <c r="K5" s="130"/>
      <c r="L5" s="130"/>
      <c r="M5" s="130"/>
      <c r="N5" s="130"/>
    </row>
    <row r="6" spans="1:45" ht="14.4" customHeight="1" x14ac:dyDescent="0.65">
      <c r="H6" s="130"/>
      <c r="I6" s="130"/>
      <c r="J6" s="130"/>
      <c r="K6" s="130"/>
    </row>
    <row r="7" spans="1:45" x14ac:dyDescent="0.3">
      <c r="A7" s="1"/>
      <c r="B7" s="2"/>
      <c r="C7" s="2"/>
      <c r="D7" s="22" t="s">
        <v>45</v>
      </c>
      <c r="E7" s="26" t="s">
        <v>46</v>
      </c>
      <c r="F7" s="26" t="s">
        <v>47</v>
      </c>
      <c r="G7" s="26" t="s">
        <v>48</v>
      </c>
      <c r="H7" s="131" t="s">
        <v>49</v>
      </c>
      <c r="I7" s="131" t="s">
        <v>50</v>
      </c>
      <c r="J7" s="131" t="s">
        <v>51</v>
      </c>
      <c r="K7" s="131" t="s">
        <v>52</v>
      </c>
      <c r="L7" s="26" t="s">
        <v>53</v>
      </c>
      <c r="M7" s="26" t="s">
        <v>54</v>
      </c>
      <c r="N7" s="26" t="s">
        <v>55</v>
      </c>
      <c r="O7" s="26" t="s">
        <v>56</v>
      </c>
      <c r="P7" s="26" t="s">
        <v>57</v>
      </c>
      <c r="Q7" s="302" t="s">
        <v>0</v>
      </c>
      <c r="S7" s="303" t="s">
        <v>12</v>
      </c>
      <c r="T7" s="304"/>
      <c r="U7" s="304"/>
      <c r="V7" s="304"/>
      <c r="W7" s="304"/>
      <c r="X7" s="304"/>
      <c r="Y7" s="7"/>
      <c r="Z7" s="305" t="s">
        <v>13</v>
      </c>
      <c r="AA7" s="306"/>
      <c r="AB7" s="306"/>
      <c r="AC7" s="306"/>
      <c r="AD7" s="306"/>
      <c r="AE7" s="306"/>
    </row>
    <row r="8" spans="1:45" ht="18" x14ac:dyDescent="0.35">
      <c r="A8" s="1"/>
      <c r="B8" s="3"/>
      <c r="C8" s="3"/>
      <c r="D8" s="23" t="s">
        <v>18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302"/>
      <c r="S8" s="49" t="s">
        <v>1</v>
      </c>
      <c r="T8" s="49" t="s">
        <v>2</v>
      </c>
      <c r="U8" s="49" t="s">
        <v>3</v>
      </c>
      <c r="V8" s="49" t="s">
        <v>6</v>
      </c>
      <c r="W8" s="49" t="s">
        <v>5</v>
      </c>
      <c r="X8" s="49" t="s">
        <v>4</v>
      </c>
      <c r="Y8" s="7"/>
      <c r="Z8" s="50" t="s">
        <v>1</v>
      </c>
      <c r="AA8" s="50" t="s">
        <v>2</v>
      </c>
      <c r="AB8" s="50" t="s">
        <v>3</v>
      </c>
      <c r="AC8" s="50" t="s">
        <v>6</v>
      </c>
      <c r="AD8" s="50" t="s">
        <v>5</v>
      </c>
      <c r="AE8" s="50" t="s">
        <v>4</v>
      </c>
      <c r="AG8" s="296" t="s">
        <v>14</v>
      </c>
      <c r="AH8" s="296"/>
      <c r="AI8" s="296"/>
      <c r="AJ8" s="296"/>
      <c r="AK8" s="296"/>
      <c r="AL8" s="296"/>
      <c r="AM8" s="296"/>
      <c r="AN8" s="297"/>
      <c r="AO8" s="297"/>
      <c r="AP8" s="297"/>
      <c r="AQ8" s="11"/>
      <c r="AR8" s="11"/>
      <c r="AS8" s="11"/>
    </row>
    <row r="9" spans="1:45" ht="23.4" x14ac:dyDescent="0.45">
      <c r="A9" s="4" t="s">
        <v>7</v>
      </c>
      <c r="B9" s="4" t="s">
        <v>9</v>
      </c>
      <c r="C9" s="4" t="s">
        <v>8</v>
      </c>
      <c r="D9" s="20" t="s">
        <v>19</v>
      </c>
      <c r="E9" s="145"/>
      <c r="F9" s="145"/>
      <c r="G9" s="145"/>
      <c r="H9" s="145"/>
      <c r="I9" s="145"/>
      <c r="J9" s="145"/>
      <c r="K9" s="27"/>
      <c r="L9" s="27"/>
      <c r="M9" s="27"/>
      <c r="N9" s="27"/>
      <c r="O9" s="27"/>
      <c r="P9" s="27"/>
      <c r="Q9" s="302"/>
      <c r="S9" s="51">
        <f>SUMIF($E$8:$Q$8, "CO1", E9:Q9)</f>
        <v>0</v>
      </c>
      <c r="T9" s="51">
        <f>SUMIF($E$8:$Q$8, "CO2", E9:Q9)</f>
        <v>0</v>
      </c>
      <c r="U9" s="51">
        <f>SUMIF($E$8:$Q$8, "CO3", E9:Q9)</f>
        <v>0</v>
      </c>
      <c r="V9" s="51">
        <f>SUMIF($E$8:$Q$8, "CO4", E9:Q9)</f>
        <v>0</v>
      </c>
      <c r="W9" s="51">
        <f>SUMIF($E$8:$Q$8, "CO5", E9:Q9)</f>
        <v>0</v>
      </c>
      <c r="X9" s="51">
        <f>SUMIF($E$8:$Q$8, "CO6", E9:Q9)</f>
        <v>0</v>
      </c>
      <c r="Y9" s="7"/>
      <c r="Z9" s="52" t="str">
        <f>IFERROR(S9/SUMIFS($E$9:$Q$9,$E$8:$Q$8,"CO1",E9:Q9,"&lt;&gt;")*100,"")</f>
        <v/>
      </c>
      <c r="AA9" s="52" t="str">
        <f>IFERROR(T9/SUMIFS($E$9:$Q$9,$E$8:$Q$8,"CO2",E9:Q9,"&lt;&gt;")*100,"")</f>
        <v/>
      </c>
      <c r="AB9" s="52" t="str">
        <f>IFERROR(U9/SUMIFS($E$9:$Q$9,$E$8:$Q$8,"CO3",E9:Q9,"&lt;&gt;")*100,"")</f>
        <v/>
      </c>
      <c r="AC9" s="52" t="str">
        <f>IFERROR(V9/SUMIFS($E$9:$Q$9,$E$8:$Q$8,"CO4",E9:Q9,"&lt;&gt;")*100,"")</f>
        <v/>
      </c>
      <c r="AD9" s="52" t="str">
        <f>IFERROR(W9/SUMIFS($E$9:$Q$9,$E$8:$Q$8,"CO5",E9:Q9,"&lt;&gt;")*100,"")</f>
        <v/>
      </c>
      <c r="AE9" s="52" t="str">
        <f>IFERROR(X9/SUMIFS($E$9:$Q$9,$E$8:$Q$8,"CO6",E9:Q9,"&lt;&gt;")*100,"")</f>
        <v/>
      </c>
      <c r="AG9" s="299" t="str">
        <f>START!J9</f>
        <v>&gt;= 80  of students scoring&gt;= 50 marks</v>
      </c>
      <c r="AH9" s="300"/>
      <c r="AI9" s="300"/>
      <c r="AJ9" s="300"/>
      <c r="AK9" s="300"/>
      <c r="AL9" s="300"/>
      <c r="AM9" s="301"/>
      <c r="AN9" s="289">
        <v>3</v>
      </c>
      <c r="AO9" s="290"/>
      <c r="AP9" s="290"/>
      <c r="AQ9" s="12"/>
      <c r="AR9" s="12"/>
      <c r="AS9" s="13"/>
    </row>
    <row r="10" spans="1:45" ht="23.4" x14ac:dyDescent="0.45">
      <c r="A10" s="6"/>
      <c r="B10" s="6" t="str">
        <f>IF(IA!B10="","",IA!B10)</f>
        <v/>
      </c>
      <c r="C10" s="6" t="str">
        <f>IF(IA!C10="","",IA!C10)</f>
        <v/>
      </c>
      <c r="D10" s="143"/>
      <c r="E10" s="146"/>
      <c r="F10" s="146"/>
      <c r="G10" s="146"/>
      <c r="H10" s="146"/>
      <c r="I10" s="146"/>
      <c r="J10" s="146"/>
      <c r="K10" s="144"/>
      <c r="L10" s="6"/>
      <c r="M10" s="6"/>
      <c r="N10" s="6"/>
      <c r="O10" s="6"/>
      <c r="P10" s="6"/>
      <c r="Q10" s="25"/>
      <c r="S10" s="51">
        <f t="shared" ref="S10:S73" si="0">SUMIF($E$8:$Q$8, "CO1", E10:Q10)</f>
        <v>0</v>
      </c>
      <c r="T10" s="51">
        <f t="shared" ref="T10:T73" si="1">SUMIF($E$8:$Q$8, "CO2", E10:Q10)</f>
        <v>0</v>
      </c>
      <c r="U10" s="51">
        <f t="shared" ref="U10:U73" si="2">SUMIF($E$8:$Q$8, "CO3", E10:Q10)</f>
        <v>0</v>
      </c>
      <c r="V10" s="51">
        <f t="shared" ref="V10:V73" si="3">SUMIF($E$8:$Q$8, "CO4", E10:Q10)</f>
        <v>0</v>
      </c>
      <c r="W10" s="51">
        <f t="shared" ref="W10:W73" si="4">SUMIF($E$8:$Q$8, "CO5", E10:Q10)</f>
        <v>0</v>
      </c>
      <c r="X10" s="51">
        <f t="shared" ref="X10:X73" si="5">SUMIF($E$8:$Q$8, "CO6", E10:Q10)</f>
        <v>0</v>
      </c>
      <c r="Y10" s="7"/>
      <c r="Z10" s="52" t="str">
        <f t="shared" ref="Z10:Z73" si="6">IFERROR(S10/SUMIFS($E$9:$Q$9,$E$8:$Q$8,"CO1",E10:Q10,"&lt;&gt;")*100,"")</f>
        <v/>
      </c>
      <c r="AA10" s="52" t="str">
        <f t="shared" ref="AA10:AA73" si="7">IFERROR(T10/SUMIFS($E$9:$Q$9,$E$8:$Q$8,"CO2",E10:Q10,"&lt;&gt;")*100,"")</f>
        <v/>
      </c>
      <c r="AB10" s="52" t="str">
        <f t="shared" ref="AB10:AB73" si="8">IFERROR(U10/SUMIFS($E$9:$Q$9,$E$8:$Q$8,"CO3",E10:Q10,"&lt;&gt;")*100,"")</f>
        <v/>
      </c>
      <c r="AC10" s="52" t="str">
        <f t="shared" ref="AC10:AC73" si="9">IFERROR(V10/SUMIFS($E$9:$Q$9,$E$8:$Q$8,"CO4",E10:Q10,"&lt;&gt;")*100,"")</f>
        <v/>
      </c>
      <c r="AD10" s="52" t="str">
        <f t="shared" ref="AD10:AD73" si="10">IFERROR(W10/SUMIFS($E$9:$Q$9,$E$8:$Q$8,"CO5",E10:Q10,"&lt;&gt;")*100,"")</f>
        <v/>
      </c>
      <c r="AE10" s="52" t="str">
        <f t="shared" ref="AE10:AE73" si="11">IFERROR(X10/SUMIFS($E$9:$Q$9,$E$8:$Q$8,"CO6",E10:Q10,"&lt;&gt;")*100,"")</f>
        <v/>
      </c>
      <c r="AG10" s="299" t="str">
        <f>START!J10</f>
        <v xml:space="preserve"> 70-80 of students scoring&gt;=50 marks</v>
      </c>
      <c r="AH10" s="300"/>
      <c r="AI10" s="300"/>
      <c r="AJ10" s="300"/>
      <c r="AK10" s="300"/>
      <c r="AL10" s="300"/>
      <c r="AM10" s="301"/>
      <c r="AN10" s="289">
        <v>2</v>
      </c>
      <c r="AO10" s="290"/>
      <c r="AP10" s="290"/>
      <c r="AQ10" s="12"/>
      <c r="AR10" s="12"/>
      <c r="AS10" s="13"/>
    </row>
    <row r="11" spans="1:45" ht="23.4" x14ac:dyDescent="0.45">
      <c r="A11" s="6"/>
      <c r="B11" s="6" t="str">
        <f>IF(IA!B11="","",IA!B11)</f>
        <v/>
      </c>
      <c r="C11" s="6" t="str">
        <f>IF(IA!C11="","",IA!C11)</f>
        <v/>
      </c>
      <c r="D11" s="143"/>
      <c r="E11" s="146"/>
      <c r="F11" s="146"/>
      <c r="G11" s="146"/>
      <c r="H11" s="146"/>
      <c r="I11" s="146"/>
      <c r="J11" s="146"/>
      <c r="K11" s="144"/>
      <c r="L11" s="6"/>
      <c r="M11" s="6"/>
      <c r="N11" s="6"/>
      <c r="O11" s="6"/>
      <c r="P11" s="6"/>
      <c r="Q11" s="25"/>
      <c r="S11" s="51">
        <f t="shared" si="0"/>
        <v>0</v>
      </c>
      <c r="T11" s="51">
        <f t="shared" si="1"/>
        <v>0</v>
      </c>
      <c r="U11" s="51">
        <f t="shared" si="2"/>
        <v>0</v>
      </c>
      <c r="V11" s="51">
        <f t="shared" si="3"/>
        <v>0</v>
      </c>
      <c r="W11" s="51">
        <f t="shared" si="4"/>
        <v>0</v>
      </c>
      <c r="X11" s="51">
        <f t="shared" si="5"/>
        <v>0</v>
      </c>
      <c r="Y11" s="7"/>
      <c r="Z11" s="52" t="str">
        <f t="shared" si="6"/>
        <v/>
      </c>
      <c r="AA11" s="52" t="str">
        <f t="shared" si="7"/>
        <v/>
      </c>
      <c r="AB11" s="52" t="str">
        <f t="shared" si="8"/>
        <v/>
      </c>
      <c r="AC11" s="52" t="str">
        <f t="shared" si="9"/>
        <v/>
      </c>
      <c r="AD11" s="52" t="str">
        <f t="shared" si="10"/>
        <v/>
      </c>
      <c r="AE11" s="52" t="str">
        <f t="shared" si="11"/>
        <v/>
      </c>
      <c r="AG11" s="299" t="str">
        <f>START!J11</f>
        <v>&lt; 70  of students scoring&gt;=50 marks</v>
      </c>
      <c r="AH11" s="300"/>
      <c r="AI11" s="300"/>
      <c r="AJ11" s="300"/>
      <c r="AK11" s="300"/>
      <c r="AL11" s="300"/>
      <c r="AM11" s="301"/>
      <c r="AN11" s="289">
        <v>1</v>
      </c>
      <c r="AO11" s="290"/>
      <c r="AP11" s="290"/>
      <c r="AQ11" s="12"/>
      <c r="AR11" s="12"/>
      <c r="AS11" s="13"/>
    </row>
    <row r="12" spans="1:45" x14ac:dyDescent="0.3">
      <c r="A12" s="6"/>
      <c r="B12" s="6" t="str">
        <f>IF(IA!B12="","",IA!B12)</f>
        <v/>
      </c>
      <c r="C12" s="6" t="str">
        <f>IF(IA!C12="","",IA!C12)</f>
        <v/>
      </c>
      <c r="D12" s="143"/>
      <c r="E12" s="146"/>
      <c r="F12" s="146"/>
      <c r="G12" s="146"/>
      <c r="H12" s="146"/>
      <c r="I12" s="146"/>
      <c r="J12" s="146"/>
      <c r="K12" s="144"/>
      <c r="L12" s="6"/>
      <c r="M12" s="6"/>
      <c r="N12" s="6"/>
      <c r="O12" s="6"/>
      <c r="P12" s="6"/>
      <c r="Q12" s="25"/>
      <c r="S12" s="51">
        <f t="shared" si="0"/>
        <v>0</v>
      </c>
      <c r="T12" s="51">
        <f t="shared" si="1"/>
        <v>0</v>
      </c>
      <c r="U12" s="51">
        <f t="shared" si="2"/>
        <v>0</v>
      </c>
      <c r="V12" s="51">
        <f t="shared" si="3"/>
        <v>0</v>
      </c>
      <c r="W12" s="51">
        <f t="shared" si="4"/>
        <v>0</v>
      </c>
      <c r="X12" s="51">
        <f t="shared" si="5"/>
        <v>0</v>
      </c>
      <c r="Y12" s="7"/>
      <c r="Z12" s="52" t="str">
        <f t="shared" si="6"/>
        <v/>
      </c>
      <c r="AA12" s="52" t="str">
        <f t="shared" si="7"/>
        <v/>
      </c>
      <c r="AB12" s="52" t="str">
        <f t="shared" si="8"/>
        <v/>
      </c>
      <c r="AC12" s="52" t="str">
        <f t="shared" si="9"/>
        <v/>
      </c>
      <c r="AD12" s="52" t="str">
        <f t="shared" si="10"/>
        <v/>
      </c>
      <c r="AE12" s="52" t="str">
        <f t="shared" si="11"/>
        <v/>
      </c>
    </row>
    <row r="13" spans="1:45" ht="15.6" x14ac:dyDescent="0.3">
      <c r="A13" s="6"/>
      <c r="B13" s="6" t="str">
        <f>IF(IA!B13="","",IA!B13)</f>
        <v/>
      </c>
      <c r="C13" s="6" t="str">
        <f>IF(IA!C13="","",IA!C13)</f>
        <v/>
      </c>
      <c r="D13" s="143"/>
      <c r="E13" s="146"/>
      <c r="F13" s="146"/>
      <c r="G13" s="146"/>
      <c r="H13" s="146"/>
      <c r="I13" s="146"/>
      <c r="J13" s="146"/>
      <c r="K13" s="144"/>
      <c r="L13" s="6"/>
      <c r="M13" s="6"/>
      <c r="N13" s="6"/>
      <c r="O13" s="6"/>
      <c r="P13" s="6"/>
      <c r="Q13" s="25"/>
      <c r="S13" s="51">
        <f t="shared" si="0"/>
        <v>0</v>
      </c>
      <c r="T13" s="51">
        <f t="shared" si="1"/>
        <v>0</v>
      </c>
      <c r="U13" s="51">
        <f t="shared" si="2"/>
        <v>0</v>
      </c>
      <c r="V13" s="51">
        <f t="shared" si="3"/>
        <v>0</v>
      </c>
      <c r="W13" s="51">
        <f t="shared" si="4"/>
        <v>0</v>
      </c>
      <c r="X13" s="51">
        <f t="shared" si="5"/>
        <v>0</v>
      </c>
      <c r="Y13" s="7"/>
      <c r="Z13" s="52" t="str">
        <f t="shared" si="6"/>
        <v/>
      </c>
      <c r="AA13" s="52" t="str">
        <f t="shared" si="7"/>
        <v/>
      </c>
      <c r="AB13" s="52" t="str">
        <f t="shared" si="8"/>
        <v/>
      </c>
      <c r="AC13" s="52" t="str">
        <f t="shared" si="9"/>
        <v/>
      </c>
      <c r="AD13" s="52" t="str">
        <f t="shared" si="10"/>
        <v/>
      </c>
      <c r="AE13" s="52" t="str">
        <f t="shared" si="11"/>
        <v/>
      </c>
      <c r="AG13" s="288" t="s">
        <v>10</v>
      </c>
      <c r="AH13" s="288"/>
      <c r="AI13" s="288"/>
      <c r="AJ13" s="288"/>
      <c r="AK13" s="288"/>
      <c r="AL13" s="288"/>
      <c r="AM13" s="288"/>
      <c r="AN13" s="44" t="s">
        <v>1</v>
      </c>
      <c r="AO13" s="44" t="s">
        <v>2</v>
      </c>
      <c r="AP13" s="44" t="s">
        <v>3</v>
      </c>
      <c r="AQ13" s="44" t="s">
        <v>6</v>
      </c>
      <c r="AR13" s="44" t="s">
        <v>5</v>
      </c>
      <c r="AS13" s="44" t="s">
        <v>4</v>
      </c>
    </row>
    <row r="14" spans="1:45" ht="15.6" x14ac:dyDescent="0.3">
      <c r="A14" s="6"/>
      <c r="B14" s="6" t="str">
        <f>IF(IA!B14="","",IA!B14)</f>
        <v/>
      </c>
      <c r="C14" s="6" t="str">
        <f>IF(IA!C14="","",IA!C14)</f>
        <v/>
      </c>
      <c r="D14" s="143"/>
      <c r="E14" s="146"/>
      <c r="F14" s="146"/>
      <c r="G14" s="146"/>
      <c r="H14" s="146"/>
      <c r="I14" s="146"/>
      <c r="J14" s="146"/>
      <c r="K14" s="144"/>
      <c r="L14" s="6"/>
      <c r="M14" s="6"/>
      <c r="N14" s="6"/>
      <c r="O14" s="6"/>
      <c r="P14" s="6"/>
      <c r="Q14" s="25"/>
      <c r="S14" s="51">
        <f t="shared" si="0"/>
        <v>0</v>
      </c>
      <c r="T14" s="51">
        <f t="shared" si="1"/>
        <v>0</v>
      </c>
      <c r="U14" s="51">
        <f t="shared" si="2"/>
        <v>0</v>
      </c>
      <c r="V14" s="51">
        <f t="shared" si="3"/>
        <v>0</v>
      </c>
      <c r="W14" s="51">
        <f t="shared" si="4"/>
        <v>0</v>
      </c>
      <c r="X14" s="51">
        <f t="shared" si="5"/>
        <v>0</v>
      </c>
      <c r="Y14" s="7"/>
      <c r="Z14" s="52" t="str">
        <f t="shared" si="6"/>
        <v/>
      </c>
      <c r="AA14" s="52" t="str">
        <f t="shared" si="7"/>
        <v/>
      </c>
      <c r="AB14" s="52" t="str">
        <f t="shared" si="8"/>
        <v/>
      </c>
      <c r="AC14" s="52" t="str">
        <f t="shared" si="9"/>
        <v/>
      </c>
      <c r="AD14" s="52" t="str">
        <f t="shared" si="10"/>
        <v/>
      </c>
      <c r="AE14" s="52" t="str">
        <f t="shared" si="11"/>
        <v/>
      </c>
      <c r="AG14" s="276" t="s">
        <v>121</v>
      </c>
      <c r="AH14" s="277"/>
      <c r="AI14" s="277"/>
      <c r="AJ14" s="277"/>
      <c r="AK14" s="277"/>
      <c r="AL14" s="278"/>
      <c r="AM14" s="10"/>
      <c r="AN14" s="147">
        <f>COUNTIF(Z10:Z107, "&gt;0")</f>
        <v>0</v>
      </c>
      <c r="AO14" s="147">
        <f t="shared" ref="AO14:AS14" si="12">COUNTIF(AA10:AA107, "&gt;0")</f>
        <v>0</v>
      </c>
      <c r="AP14" s="147">
        <f t="shared" si="12"/>
        <v>0</v>
      </c>
      <c r="AQ14" s="147">
        <f>COUNTIF(AC10:AC107, "&gt;=0")</f>
        <v>0</v>
      </c>
      <c r="AR14" s="147">
        <f t="shared" si="12"/>
        <v>0</v>
      </c>
      <c r="AS14" s="147">
        <f t="shared" si="12"/>
        <v>0</v>
      </c>
    </row>
    <row r="15" spans="1:45" ht="15.6" x14ac:dyDescent="0.3">
      <c r="A15" s="6"/>
      <c r="B15" s="6" t="str">
        <f>IF(IA!B15="","",IA!B15)</f>
        <v/>
      </c>
      <c r="C15" s="6" t="str">
        <f>IF(IA!C15="","",IA!C15)</f>
        <v/>
      </c>
      <c r="D15" s="143"/>
      <c r="E15" s="146"/>
      <c r="F15" s="146"/>
      <c r="G15" s="146"/>
      <c r="H15" s="146"/>
      <c r="I15" s="146"/>
      <c r="J15" s="146"/>
      <c r="K15" s="144"/>
      <c r="L15" s="6"/>
      <c r="M15" s="6"/>
      <c r="N15" s="6"/>
      <c r="O15" s="6"/>
      <c r="P15" s="6"/>
      <c r="Q15" s="25"/>
      <c r="S15" s="51">
        <f t="shared" si="0"/>
        <v>0</v>
      </c>
      <c r="T15" s="51">
        <f t="shared" si="1"/>
        <v>0</v>
      </c>
      <c r="U15" s="51">
        <f t="shared" si="2"/>
        <v>0</v>
      </c>
      <c r="V15" s="51">
        <f t="shared" si="3"/>
        <v>0</v>
      </c>
      <c r="W15" s="51">
        <f t="shared" si="4"/>
        <v>0</v>
      </c>
      <c r="X15" s="51">
        <f t="shared" si="5"/>
        <v>0</v>
      </c>
      <c r="Y15" s="7"/>
      <c r="Z15" s="52" t="str">
        <f t="shared" si="6"/>
        <v/>
      </c>
      <c r="AA15" s="52" t="str">
        <f t="shared" si="7"/>
        <v/>
      </c>
      <c r="AB15" s="52" t="str">
        <f t="shared" si="8"/>
        <v/>
      </c>
      <c r="AC15" s="52" t="str">
        <f t="shared" si="9"/>
        <v/>
      </c>
      <c r="AD15" s="52" t="str">
        <f t="shared" si="10"/>
        <v/>
      </c>
      <c r="AE15" s="52" t="str">
        <f t="shared" si="11"/>
        <v/>
      </c>
      <c r="AG15" s="274" t="s">
        <v>64</v>
      </c>
      <c r="AH15" s="275"/>
      <c r="AI15" s="275"/>
      <c r="AJ15" s="39">
        <f>AK9</f>
        <v>0</v>
      </c>
      <c r="AK15" s="37"/>
      <c r="AL15" s="38"/>
      <c r="AM15" s="8"/>
      <c r="AN15" s="147">
        <f>COUNTIF(Z10:Z107,"&gt;="&amp;START!$I$9)</f>
        <v>0</v>
      </c>
      <c r="AO15" s="147">
        <f>COUNTIF(AA10:AA107,"&gt;="&amp;START!$I$9)</f>
        <v>0</v>
      </c>
      <c r="AP15" s="147">
        <f>COUNTIF(AB10:AB107,"&gt;="&amp;START!$I$9)</f>
        <v>0</v>
      </c>
      <c r="AQ15" s="147">
        <f>COUNTIF(AC10:AC107,"&gt;="&amp;START!$I$9)</f>
        <v>0</v>
      </c>
      <c r="AR15" s="147">
        <f>COUNTIF(AD10:AD107,"&gt;="&amp;START!$I$9)</f>
        <v>0</v>
      </c>
      <c r="AS15" s="147">
        <f>COUNTIF(AE10:AE107,"&gt;="&amp;START!$I$9)</f>
        <v>0</v>
      </c>
    </row>
    <row r="16" spans="1:45" ht="15.6" x14ac:dyDescent="0.3">
      <c r="A16" s="6"/>
      <c r="B16" s="6" t="str">
        <f>IF(IA!B16="","",IA!B16)</f>
        <v/>
      </c>
      <c r="C16" s="6" t="str">
        <f>IF(IA!C16="","",IA!C16)</f>
        <v/>
      </c>
      <c r="D16" s="143"/>
      <c r="E16" s="146"/>
      <c r="F16" s="146"/>
      <c r="G16" s="146"/>
      <c r="H16" s="146"/>
      <c r="I16" s="146"/>
      <c r="J16" s="146"/>
      <c r="K16" s="144"/>
      <c r="L16" s="6"/>
      <c r="M16" s="6"/>
      <c r="N16" s="6"/>
      <c r="O16" s="6"/>
      <c r="P16" s="6"/>
      <c r="Q16" s="25"/>
      <c r="S16" s="51">
        <f t="shared" si="0"/>
        <v>0</v>
      </c>
      <c r="T16" s="51">
        <f t="shared" si="1"/>
        <v>0</v>
      </c>
      <c r="U16" s="51">
        <f t="shared" si="2"/>
        <v>0</v>
      </c>
      <c r="V16" s="51">
        <f t="shared" si="3"/>
        <v>0</v>
      </c>
      <c r="W16" s="51">
        <f t="shared" si="4"/>
        <v>0</v>
      </c>
      <c r="X16" s="51">
        <f t="shared" si="5"/>
        <v>0</v>
      </c>
      <c r="Y16" s="7"/>
      <c r="Z16" s="52" t="str">
        <f t="shared" si="6"/>
        <v/>
      </c>
      <c r="AA16" s="52" t="str">
        <f t="shared" si="7"/>
        <v/>
      </c>
      <c r="AB16" s="52" t="str">
        <f t="shared" si="8"/>
        <v/>
      </c>
      <c r="AC16" s="52" t="str">
        <f t="shared" si="9"/>
        <v/>
      </c>
      <c r="AD16" s="52" t="str">
        <f t="shared" si="10"/>
        <v/>
      </c>
      <c r="AE16" s="52" t="str">
        <f t="shared" si="11"/>
        <v/>
      </c>
      <c r="AG16" s="274" t="s">
        <v>65</v>
      </c>
      <c r="AH16" s="275"/>
      <c r="AI16" s="275"/>
      <c r="AJ16" s="39">
        <f>AK9</f>
        <v>0</v>
      </c>
      <c r="AK16" s="37"/>
      <c r="AL16" s="38"/>
      <c r="AM16" s="8"/>
      <c r="AN16" s="147" t="e">
        <f>AN15/AN14*100</f>
        <v>#DIV/0!</v>
      </c>
      <c r="AO16" s="147" t="e">
        <f t="shared" ref="AO16:AS16" si="13">AO15/AO14*100</f>
        <v>#DIV/0!</v>
      </c>
      <c r="AP16" s="147" t="e">
        <f t="shared" si="13"/>
        <v>#DIV/0!</v>
      </c>
      <c r="AQ16" s="147" t="e">
        <f t="shared" si="13"/>
        <v>#DIV/0!</v>
      </c>
      <c r="AR16" s="147" t="e">
        <f t="shared" si="13"/>
        <v>#DIV/0!</v>
      </c>
      <c r="AS16" s="147" t="e">
        <f t="shared" si="13"/>
        <v>#DIV/0!</v>
      </c>
    </row>
    <row r="17" spans="1:45" ht="15.6" x14ac:dyDescent="0.3">
      <c r="A17" s="6"/>
      <c r="B17" s="6" t="str">
        <f>IF(IA!B17="","",IA!B17)</f>
        <v/>
      </c>
      <c r="C17" s="6" t="str">
        <f>IF(IA!C17="","",IA!C17)</f>
        <v/>
      </c>
      <c r="D17" s="143"/>
      <c r="E17" s="146"/>
      <c r="F17" s="146"/>
      <c r="G17" s="146"/>
      <c r="H17" s="146"/>
      <c r="I17" s="146"/>
      <c r="J17" s="146"/>
      <c r="K17" s="144"/>
      <c r="L17" s="6"/>
      <c r="M17" s="6"/>
      <c r="N17" s="6"/>
      <c r="O17" s="6"/>
      <c r="P17" s="6"/>
      <c r="Q17" s="25"/>
      <c r="S17" s="51">
        <f t="shared" si="0"/>
        <v>0</v>
      </c>
      <c r="T17" s="51">
        <f t="shared" si="1"/>
        <v>0</v>
      </c>
      <c r="U17" s="51">
        <f t="shared" si="2"/>
        <v>0</v>
      </c>
      <c r="V17" s="51">
        <f t="shared" si="3"/>
        <v>0</v>
      </c>
      <c r="W17" s="51">
        <f t="shared" si="4"/>
        <v>0</v>
      </c>
      <c r="X17" s="51">
        <f t="shared" si="5"/>
        <v>0</v>
      </c>
      <c r="Y17" s="7"/>
      <c r="Z17" s="52" t="str">
        <f t="shared" si="6"/>
        <v/>
      </c>
      <c r="AA17" s="52" t="str">
        <f t="shared" si="7"/>
        <v/>
      </c>
      <c r="AB17" s="52" t="str">
        <f t="shared" si="8"/>
        <v/>
      </c>
      <c r="AC17" s="52" t="str">
        <f t="shared" si="9"/>
        <v/>
      </c>
      <c r="AD17" s="52" t="str">
        <f t="shared" si="10"/>
        <v/>
      </c>
      <c r="AE17" s="52" t="str">
        <f t="shared" si="11"/>
        <v/>
      </c>
      <c r="AG17" s="282" t="s">
        <v>15</v>
      </c>
      <c r="AH17" s="283"/>
      <c r="AI17" s="283"/>
      <c r="AJ17" s="283"/>
      <c r="AK17" s="283"/>
      <c r="AL17" s="284"/>
      <c r="AM17" s="9"/>
      <c r="AN17" s="148" t="str">
        <f>IFERROR(IF(AN16&gt;=START!$H$9,3,IF(AN16&gt;=START!$H$11,2,IF(AN16&lt;START!$H$11,1,1))),"")</f>
        <v/>
      </c>
      <c r="AO17" s="148" t="str">
        <f>IFERROR(IF(AO16&gt;=START!$H$9,3,IF(AO16&gt;=START!$H$11,2,IF(AO16&lt;START!$H$11,1,1))),"")</f>
        <v/>
      </c>
      <c r="AP17" s="148" t="str">
        <f>IFERROR(IF(AP16&gt;=START!$H$9,3,IF(AP16&gt;=START!$H$11,2,IF(AP16&lt;START!$H$11,1,1))),"")</f>
        <v/>
      </c>
      <c r="AQ17" s="148" t="str">
        <f>IFERROR(IF(AQ16&gt;=START!$H$9,3,IF(AQ16&gt;=START!$H$11,2,IF(AQ16&lt;START!$H$11,1,1))),"")</f>
        <v/>
      </c>
      <c r="AR17" s="148" t="str">
        <f>IFERROR(IF(AR16&gt;=START!$H$9,3,IF(AR16&gt;=START!$H$11,2,IF(AR16&lt;START!$H$11,1,1))),"")</f>
        <v/>
      </c>
      <c r="AS17" s="148" t="str">
        <f>IFERROR(IF(AS16&gt;=START!$H$9,3,IF(AS16&gt;=START!$H$11,2,IF(AS16&lt;START!$H$11,1,1))),"")</f>
        <v/>
      </c>
    </row>
    <row r="18" spans="1:45" x14ac:dyDescent="0.3">
      <c r="A18" s="6"/>
      <c r="B18" s="6" t="str">
        <f>IF(IA!B18="","",IA!B18)</f>
        <v/>
      </c>
      <c r="C18" s="6" t="str">
        <f>IF(IA!C18="","",IA!C18)</f>
        <v/>
      </c>
      <c r="D18" s="143"/>
      <c r="E18" s="146"/>
      <c r="F18" s="146"/>
      <c r="G18" s="146"/>
      <c r="H18" s="146"/>
      <c r="I18" s="146"/>
      <c r="J18" s="146"/>
      <c r="K18" s="144"/>
      <c r="L18" s="6"/>
      <c r="M18" s="6"/>
      <c r="N18" s="6"/>
      <c r="O18" s="6"/>
      <c r="P18" s="6"/>
      <c r="Q18" s="25"/>
      <c r="S18" s="51">
        <f t="shared" si="0"/>
        <v>0</v>
      </c>
      <c r="T18" s="51">
        <f t="shared" si="1"/>
        <v>0</v>
      </c>
      <c r="U18" s="51">
        <f t="shared" si="2"/>
        <v>0</v>
      </c>
      <c r="V18" s="51">
        <f t="shared" si="3"/>
        <v>0</v>
      </c>
      <c r="W18" s="51">
        <f t="shared" si="4"/>
        <v>0</v>
      </c>
      <c r="X18" s="51">
        <f t="shared" si="5"/>
        <v>0</v>
      </c>
      <c r="Y18" s="7"/>
      <c r="Z18" s="52" t="str">
        <f t="shared" si="6"/>
        <v/>
      </c>
      <c r="AA18" s="52" t="str">
        <f t="shared" si="7"/>
        <v/>
      </c>
      <c r="AB18" s="52" t="str">
        <f t="shared" si="8"/>
        <v/>
      </c>
      <c r="AC18" s="52" t="str">
        <f t="shared" si="9"/>
        <v/>
      </c>
      <c r="AD18" s="52" t="str">
        <f t="shared" si="10"/>
        <v/>
      </c>
      <c r="AE18" s="52" t="str">
        <f t="shared" si="11"/>
        <v/>
      </c>
    </row>
    <row r="19" spans="1:45" x14ac:dyDescent="0.3">
      <c r="A19" s="6"/>
      <c r="B19" s="6" t="str">
        <f>IF(IA!B19="","",IA!B19)</f>
        <v/>
      </c>
      <c r="C19" s="6" t="str">
        <f>IF(IA!C19="","",IA!C19)</f>
        <v/>
      </c>
      <c r="D19" s="143"/>
      <c r="E19" s="146"/>
      <c r="F19" s="146"/>
      <c r="G19" s="146"/>
      <c r="H19" s="146"/>
      <c r="I19" s="146"/>
      <c r="J19" s="146"/>
      <c r="K19" s="144"/>
      <c r="L19" s="6"/>
      <c r="M19" s="6"/>
      <c r="N19" s="6"/>
      <c r="O19" s="6"/>
      <c r="P19" s="6"/>
      <c r="Q19" s="25"/>
      <c r="S19" s="51">
        <f t="shared" si="0"/>
        <v>0</v>
      </c>
      <c r="T19" s="51">
        <f t="shared" si="1"/>
        <v>0</v>
      </c>
      <c r="U19" s="51">
        <f t="shared" si="2"/>
        <v>0</v>
      </c>
      <c r="V19" s="51">
        <f t="shared" si="3"/>
        <v>0</v>
      </c>
      <c r="W19" s="51">
        <f t="shared" si="4"/>
        <v>0</v>
      </c>
      <c r="X19" s="51">
        <f t="shared" si="5"/>
        <v>0</v>
      </c>
      <c r="Y19" s="7"/>
      <c r="Z19" s="52" t="str">
        <f t="shared" si="6"/>
        <v/>
      </c>
      <c r="AA19" s="52" t="str">
        <f t="shared" si="7"/>
        <v/>
      </c>
      <c r="AB19" s="52" t="str">
        <f t="shared" si="8"/>
        <v/>
      </c>
      <c r="AC19" s="52" t="str">
        <f t="shared" si="9"/>
        <v/>
      </c>
      <c r="AD19" s="52" t="str">
        <f t="shared" si="10"/>
        <v/>
      </c>
      <c r="AE19" s="52" t="str">
        <f t="shared" si="11"/>
        <v/>
      </c>
    </row>
    <row r="20" spans="1:45" x14ac:dyDescent="0.3">
      <c r="A20" s="6"/>
      <c r="B20" s="6" t="str">
        <f>IF(IA!B20="","",IA!B20)</f>
        <v/>
      </c>
      <c r="C20" s="6" t="str">
        <f>IF(IA!C20="","",IA!C20)</f>
        <v/>
      </c>
      <c r="D20" s="143"/>
      <c r="E20" s="146"/>
      <c r="F20" s="146"/>
      <c r="G20" s="146"/>
      <c r="H20" s="146"/>
      <c r="I20" s="146"/>
      <c r="J20" s="146"/>
      <c r="K20" s="144"/>
      <c r="L20" s="6"/>
      <c r="M20" s="6"/>
      <c r="N20" s="6"/>
      <c r="O20" s="6"/>
      <c r="P20" s="6"/>
      <c r="Q20" s="25"/>
      <c r="S20" s="51">
        <f t="shared" si="0"/>
        <v>0</v>
      </c>
      <c r="T20" s="51">
        <f t="shared" si="1"/>
        <v>0</v>
      </c>
      <c r="U20" s="51">
        <f t="shared" si="2"/>
        <v>0</v>
      </c>
      <c r="V20" s="51">
        <f t="shared" si="3"/>
        <v>0</v>
      </c>
      <c r="W20" s="51">
        <f t="shared" si="4"/>
        <v>0</v>
      </c>
      <c r="X20" s="51">
        <f t="shared" si="5"/>
        <v>0</v>
      </c>
      <c r="Y20" s="7"/>
      <c r="Z20" s="52" t="str">
        <f t="shared" si="6"/>
        <v/>
      </c>
      <c r="AA20" s="52" t="str">
        <f t="shared" si="7"/>
        <v/>
      </c>
      <c r="AB20" s="52" t="str">
        <f t="shared" si="8"/>
        <v/>
      </c>
      <c r="AC20" s="52" t="str">
        <f t="shared" si="9"/>
        <v/>
      </c>
      <c r="AD20" s="52" t="str">
        <f t="shared" si="10"/>
        <v/>
      </c>
      <c r="AE20" s="52" t="str">
        <f t="shared" si="11"/>
        <v/>
      </c>
    </row>
    <row r="21" spans="1:45" x14ac:dyDescent="0.3">
      <c r="A21" s="6"/>
      <c r="B21" s="6" t="str">
        <f>IF(IA!B21="","",IA!B21)</f>
        <v/>
      </c>
      <c r="C21" s="6" t="str">
        <f>IF(IA!C21="","",IA!C21)</f>
        <v/>
      </c>
      <c r="D21" s="143"/>
      <c r="E21" s="146"/>
      <c r="F21" s="146"/>
      <c r="G21" s="146"/>
      <c r="H21" s="146"/>
      <c r="I21" s="146"/>
      <c r="J21" s="146"/>
      <c r="K21" s="144"/>
      <c r="L21" s="6"/>
      <c r="M21" s="6"/>
      <c r="N21" s="6"/>
      <c r="O21" s="6"/>
      <c r="P21" s="6"/>
      <c r="Q21" s="25"/>
      <c r="S21" s="51">
        <f t="shared" si="0"/>
        <v>0</v>
      </c>
      <c r="T21" s="51">
        <f t="shared" si="1"/>
        <v>0</v>
      </c>
      <c r="U21" s="51">
        <f t="shared" si="2"/>
        <v>0</v>
      </c>
      <c r="V21" s="51">
        <f t="shared" si="3"/>
        <v>0</v>
      </c>
      <c r="W21" s="51">
        <f t="shared" si="4"/>
        <v>0</v>
      </c>
      <c r="X21" s="51">
        <f t="shared" si="5"/>
        <v>0</v>
      </c>
      <c r="Y21" s="7"/>
      <c r="Z21" s="52" t="str">
        <f t="shared" si="6"/>
        <v/>
      </c>
      <c r="AA21" s="52" t="str">
        <f t="shared" si="7"/>
        <v/>
      </c>
      <c r="AB21" s="52" t="str">
        <f t="shared" si="8"/>
        <v/>
      </c>
      <c r="AC21" s="52" t="str">
        <f t="shared" si="9"/>
        <v/>
      </c>
      <c r="AD21" s="52" t="str">
        <f t="shared" si="10"/>
        <v/>
      </c>
      <c r="AE21" s="52" t="str">
        <f t="shared" si="11"/>
        <v/>
      </c>
    </row>
    <row r="22" spans="1:45" x14ac:dyDescent="0.3">
      <c r="A22" s="6"/>
      <c r="B22" s="6" t="str">
        <f>IF(IA!B22="","",IA!B22)</f>
        <v/>
      </c>
      <c r="C22" s="6" t="str">
        <f>IF(IA!C22="","",IA!C22)</f>
        <v/>
      </c>
      <c r="D22" s="143"/>
      <c r="E22" s="146"/>
      <c r="F22" s="146"/>
      <c r="G22" s="146"/>
      <c r="H22" s="146"/>
      <c r="I22" s="146"/>
      <c r="J22" s="146"/>
      <c r="K22" s="144"/>
      <c r="L22" s="6"/>
      <c r="M22" s="6"/>
      <c r="N22" s="6"/>
      <c r="O22" s="6"/>
      <c r="P22" s="6"/>
      <c r="Q22" s="25"/>
      <c r="S22" s="51">
        <f t="shared" si="0"/>
        <v>0</v>
      </c>
      <c r="T22" s="51">
        <f t="shared" si="1"/>
        <v>0</v>
      </c>
      <c r="U22" s="51">
        <f t="shared" si="2"/>
        <v>0</v>
      </c>
      <c r="V22" s="51">
        <f t="shared" si="3"/>
        <v>0</v>
      </c>
      <c r="W22" s="51">
        <f t="shared" si="4"/>
        <v>0</v>
      </c>
      <c r="X22" s="51">
        <f t="shared" si="5"/>
        <v>0</v>
      </c>
      <c r="Y22" s="7"/>
      <c r="Z22" s="52" t="str">
        <f t="shared" si="6"/>
        <v/>
      </c>
      <c r="AA22" s="52" t="str">
        <f t="shared" si="7"/>
        <v/>
      </c>
      <c r="AB22" s="52" t="str">
        <f t="shared" si="8"/>
        <v/>
      </c>
      <c r="AC22" s="52" t="str">
        <f t="shared" si="9"/>
        <v/>
      </c>
      <c r="AD22" s="52" t="str">
        <f t="shared" si="10"/>
        <v/>
      </c>
      <c r="AE22" s="52" t="str">
        <f t="shared" si="11"/>
        <v/>
      </c>
    </row>
    <row r="23" spans="1:45" x14ac:dyDescent="0.3">
      <c r="A23" s="6"/>
      <c r="B23" s="6" t="str">
        <f>IF(IA!B23="","",IA!B23)</f>
        <v/>
      </c>
      <c r="C23" s="6" t="str">
        <f>IF(IA!C23="","",IA!C23)</f>
        <v/>
      </c>
      <c r="D23" s="143"/>
      <c r="E23" s="146"/>
      <c r="F23" s="146"/>
      <c r="G23" s="146"/>
      <c r="H23" s="146"/>
      <c r="I23" s="146"/>
      <c r="J23" s="146"/>
      <c r="K23" s="144"/>
      <c r="L23" s="6"/>
      <c r="M23" s="6"/>
      <c r="N23" s="6"/>
      <c r="O23" s="6"/>
      <c r="P23" s="6"/>
      <c r="Q23" s="25"/>
      <c r="S23" s="51">
        <f t="shared" si="0"/>
        <v>0</v>
      </c>
      <c r="T23" s="51">
        <f t="shared" si="1"/>
        <v>0</v>
      </c>
      <c r="U23" s="51">
        <f t="shared" si="2"/>
        <v>0</v>
      </c>
      <c r="V23" s="51">
        <f t="shared" si="3"/>
        <v>0</v>
      </c>
      <c r="W23" s="51">
        <f t="shared" si="4"/>
        <v>0</v>
      </c>
      <c r="X23" s="51">
        <f t="shared" si="5"/>
        <v>0</v>
      </c>
      <c r="Y23" s="7"/>
      <c r="Z23" s="52" t="str">
        <f t="shared" si="6"/>
        <v/>
      </c>
      <c r="AA23" s="52" t="str">
        <f t="shared" si="7"/>
        <v/>
      </c>
      <c r="AB23" s="52" t="str">
        <f t="shared" si="8"/>
        <v/>
      </c>
      <c r="AC23" s="52" t="str">
        <f t="shared" si="9"/>
        <v/>
      </c>
      <c r="AD23" s="52" t="str">
        <f t="shared" si="10"/>
        <v/>
      </c>
      <c r="AE23" s="52" t="str">
        <f t="shared" si="11"/>
        <v/>
      </c>
    </row>
    <row r="24" spans="1:45" x14ac:dyDescent="0.3">
      <c r="A24" s="6"/>
      <c r="B24" s="6" t="str">
        <f>IF(IA!B24="","",IA!B24)</f>
        <v/>
      </c>
      <c r="C24" s="6" t="str">
        <f>IF(IA!C24="","",IA!C24)</f>
        <v/>
      </c>
      <c r="D24" s="143"/>
      <c r="E24" s="146"/>
      <c r="F24" s="146"/>
      <c r="G24" s="146"/>
      <c r="H24" s="146"/>
      <c r="I24" s="146"/>
      <c r="J24" s="146"/>
      <c r="K24" s="144"/>
      <c r="L24" s="6"/>
      <c r="M24" s="6"/>
      <c r="N24" s="6"/>
      <c r="O24" s="6"/>
      <c r="P24" s="6"/>
      <c r="Q24" s="25"/>
      <c r="S24" s="51">
        <f t="shared" si="0"/>
        <v>0</v>
      </c>
      <c r="T24" s="51">
        <f t="shared" si="1"/>
        <v>0</v>
      </c>
      <c r="U24" s="51">
        <f t="shared" si="2"/>
        <v>0</v>
      </c>
      <c r="V24" s="51">
        <f t="shared" si="3"/>
        <v>0</v>
      </c>
      <c r="W24" s="51">
        <f t="shared" si="4"/>
        <v>0</v>
      </c>
      <c r="X24" s="51">
        <f t="shared" si="5"/>
        <v>0</v>
      </c>
      <c r="Y24" s="7"/>
      <c r="Z24" s="52" t="str">
        <f t="shared" si="6"/>
        <v/>
      </c>
      <c r="AA24" s="52" t="str">
        <f t="shared" si="7"/>
        <v/>
      </c>
      <c r="AB24" s="52" t="str">
        <f t="shared" si="8"/>
        <v/>
      </c>
      <c r="AC24" s="52" t="str">
        <f t="shared" si="9"/>
        <v/>
      </c>
      <c r="AD24" s="52" t="str">
        <f t="shared" si="10"/>
        <v/>
      </c>
      <c r="AE24" s="52" t="str">
        <f t="shared" si="11"/>
        <v/>
      </c>
    </row>
    <row r="25" spans="1:45" x14ac:dyDescent="0.3">
      <c r="A25" s="6"/>
      <c r="B25" s="6" t="str">
        <f>IF(IA!B25="","",IA!B25)</f>
        <v/>
      </c>
      <c r="C25" s="6" t="str">
        <f>IF(IA!C25="","",IA!C25)</f>
        <v/>
      </c>
      <c r="D25" s="143"/>
      <c r="E25" s="146"/>
      <c r="F25" s="146"/>
      <c r="G25" s="146"/>
      <c r="H25" s="146"/>
      <c r="I25" s="146"/>
      <c r="J25" s="146"/>
      <c r="K25" s="144"/>
      <c r="L25" s="6"/>
      <c r="M25" s="6"/>
      <c r="N25" s="6"/>
      <c r="O25" s="6"/>
      <c r="P25" s="6"/>
      <c r="Q25" s="25"/>
      <c r="S25" s="51">
        <f t="shared" si="0"/>
        <v>0</v>
      </c>
      <c r="T25" s="51">
        <f t="shared" si="1"/>
        <v>0</v>
      </c>
      <c r="U25" s="51">
        <f t="shared" si="2"/>
        <v>0</v>
      </c>
      <c r="V25" s="51">
        <f t="shared" si="3"/>
        <v>0</v>
      </c>
      <c r="W25" s="51">
        <f t="shared" si="4"/>
        <v>0</v>
      </c>
      <c r="X25" s="51">
        <f t="shared" si="5"/>
        <v>0</v>
      </c>
      <c r="Y25" s="7"/>
      <c r="Z25" s="52" t="str">
        <f t="shared" si="6"/>
        <v/>
      </c>
      <c r="AA25" s="52" t="str">
        <f t="shared" si="7"/>
        <v/>
      </c>
      <c r="AB25" s="52" t="str">
        <f t="shared" si="8"/>
        <v/>
      </c>
      <c r="AC25" s="52" t="str">
        <f t="shared" si="9"/>
        <v/>
      </c>
      <c r="AD25" s="52" t="str">
        <f t="shared" si="10"/>
        <v/>
      </c>
      <c r="AE25" s="52" t="str">
        <f t="shared" si="11"/>
        <v/>
      </c>
    </row>
    <row r="26" spans="1:45" x14ac:dyDescent="0.3">
      <c r="A26" s="6"/>
      <c r="B26" s="6" t="str">
        <f>IF(IA!B26="","",IA!B26)</f>
        <v/>
      </c>
      <c r="C26" s="6" t="str">
        <f>IF(IA!C26="","",IA!C26)</f>
        <v/>
      </c>
      <c r="D26" s="143"/>
      <c r="E26" s="146"/>
      <c r="F26" s="146"/>
      <c r="G26" s="146"/>
      <c r="H26" s="146"/>
      <c r="I26" s="146"/>
      <c r="J26" s="146"/>
      <c r="K26" s="144"/>
      <c r="L26" s="6"/>
      <c r="M26" s="6"/>
      <c r="N26" s="6"/>
      <c r="O26" s="6"/>
      <c r="P26" s="6"/>
      <c r="Q26" s="25"/>
      <c r="S26" s="51">
        <f t="shared" si="0"/>
        <v>0</v>
      </c>
      <c r="T26" s="51">
        <f t="shared" si="1"/>
        <v>0</v>
      </c>
      <c r="U26" s="51">
        <f t="shared" si="2"/>
        <v>0</v>
      </c>
      <c r="V26" s="51">
        <f t="shared" si="3"/>
        <v>0</v>
      </c>
      <c r="W26" s="51">
        <f t="shared" si="4"/>
        <v>0</v>
      </c>
      <c r="X26" s="51">
        <f t="shared" si="5"/>
        <v>0</v>
      </c>
      <c r="Y26" s="7"/>
      <c r="Z26" s="52" t="str">
        <f t="shared" si="6"/>
        <v/>
      </c>
      <c r="AA26" s="52" t="str">
        <f t="shared" si="7"/>
        <v/>
      </c>
      <c r="AB26" s="52" t="str">
        <f t="shared" si="8"/>
        <v/>
      </c>
      <c r="AC26" s="52" t="str">
        <f t="shared" si="9"/>
        <v/>
      </c>
      <c r="AD26" s="52" t="str">
        <f t="shared" si="10"/>
        <v/>
      </c>
      <c r="AE26" s="52" t="str">
        <f t="shared" si="11"/>
        <v/>
      </c>
    </row>
    <row r="27" spans="1:45" x14ac:dyDescent="0.3">
      <c r="A27" s="6"/>
      <c r="B27" s="6" t="str">
        <f>IF(IA!B27="","",IA!B27)</f>
        <v/>
      </c>
      <c r="C27" s="6" t="str">
        <f>IF(IA!C27="","",IA!C27)</f>
        <v/>
      </c>
      <c r="D27" s="143"/>
      <c r="E27" s="146"/>
      <c r="F27" s="146"/>
      <c r="G27" s="146"/>
      <c r="H27" s="146"/>
      <c r="I27" s="146"/>
      <c r="J27" s="146"/>
      <c r="K27" s="144"/>
      <c r="L27" s="6"/>
      <c r="M27" s="6"/>
      <c r="N27" s="6"/>
      <c r="O27" s="6"/>
      <c r="P27" s="6"/>
      <c r="Q27" s="25"/>
      <c r="S27" s="51">
        <f t="shared" si="0"/>
        <v>0</v>
      </c>
      <c r="T27" s="51">
        <f t="shared" si="1"/>
        <v>0</v>
      </c>
      <c r="U27" s="51">
        <f t="shared" si="2"/>
        <v>0</v>
      </c>
      <c r="V27" s="51">
        <f t="shared" si="3"/>
        <v>0</v>
      </c>
      <c r="W27" s="51">
        <f t="shared" si="4"/>
        <v>0</v>
      </c>
      <c r="X27" s="51">
        <f t="shared" si="5"/>
        <v>0</v>
      </c>
      <c r="Y27" s="7"/>
      <c r="Z27" s="52" t="str">
        <f t="shared" si="6"/>
        <v/>
      </c>
      <c r="AA27" s="52" t="str">
        <f t="shared" si="7"/>
        <v/>
      </c>
      <c r="AB27" s="52" t="str">
        <f t="shared" si="8"/>
        <v/>
      </c>
      <c r="AC27" s="52" t="str">
        <f t="shared" si="9"/>
        <v/>
      </c>
      <c r="AD27" s="52" t="str">
        <f t="shared" si="10"/>
        <v/>
      </c>
      <c r="AE27" s="52" t="str">
        <f t="shared" si="11"/>
        <v/>
      </c>
    </row>
    <row r="28" spans="1:45" x14ac:dyDescent="0.3">
      <c r="A28" s="6"/>
      <c r="B28" s="6" t="str">
        <f>IF(IA!B28="","",IA!B28)</f>
        <v/>
      </c>
      <c r="C28" s="6" t="str">
        <f>IF(IA!C28="","",IA!C28)</f>
        <v/>
      </c>
      <c r="D28" s="143"/>
      <c r="E28" s="146"/>
      <c r="F28" s="146"/>
      <c r="G28" s="146"/>
      <c r="H28" s="146"/>
      <c r="I28" s="146"/>
      <c r="J28" s="146"/>
      <c r="K28" s="144"/>
      <c r="L28" s="6"/>
      <c r="M28" s="6"/>
      <c r="N28" s="6"/>
      <c r="O28" s="6"/>
      <c r="P28" s="6"/>
      <c r="Q28" s="25"/>
      <c r="S28" s="51">
        <f t="shared" si="0"/>
        <v>0</v>
      </c>
      <c r="T28" s="51">
        <f t="shared" si="1"/>
        <v>0</v>
      </c>
      <c r="U28" s="51">
        <f t="shared" si="2"/>
        <v>0</v>
      </c>
      <c r="V28" s="51">
        <f t="shared" si="3"/>
        <v>0</v>
      </c>
      <c r="W28" s="51">
        <f t="shared" si="4"/>
        <v>0</v>
      </c>
      <c r="X28" s="51">
        <f t="shared" si="5"/>
        <v>0</v>
      </c>
      <c r="Y28" s="7"/>
      <c r="Z28" s="52" t="str">
        <f t="shared" si="6"/>
        <v/>
      </c>
      <c r="AA28" s="52" t="str">
        <f t="shared" si="7"/>
        <v/>
      </c>
      <c r="AB28" s="52" t="str">
        <f t="shared" si="8"/>
        <v/>
      </c>
      <c r="AC28" s="52" t="str">
        <f t="shared" si="9"/>
        <v/>
      </c>
      <c r="AD28" s="52" t="str">
        <f t="shared" si="10"/>
        <v/>
      </c>
      <c r="AE28" s="52" t="str">
        <f t="shared" si="11"/>
        <v/>
      </c>
    </row>
    <row r="29" spans="1:45" x14ac:dyDescent="0.3">
      <c r="A29" s="6"/>
      <c r="B29" s="6" t="str">
        <f>IF(IA!B29="","",IA!B29)</f>
        <v/>
      </c>
      <c r="C29" s="6" t="str">
        <f>IF(IA!C29="","",IA!C29)</f>
        <v/>
      </c>
      <c r="D29" s="143"/>
      <c r="E29" s="146"/>
      <c r="F29" s="146"/>
      <c r="G29" s="146"/>
      <c r="H29" s="146"/>
      <c r="I29" s="146"/>
      <c r="J29" s="146"/>
      <c r="K29" s="144"/>
      <c r="L29" s="6"/>
      <c r="M29" s="6"/>
      <c r="N29" s="6"/>
      <c r="O29" s="6"/>
      <c r="P29" s="6"/>
      <c r="Q29" s="25"/>
      <c r="S29" s="51">
        <f t="shared" si="0"/>
        <v>0</v>
      </c>
      <c r="T29" s="51">
        <f t="shared" si="1"/>
        <v>0</v>
      </c>
      <c r="U29" s="51">
        <f t="shared" si="2"/>
        <v>0</v>
      </c>
      <c r="V29" s="51">
        <f t="shared" si="3"/>
        <v>0</v>
      </c>
      <c r="W29" s="51">
        <f t="shared" si="4"/>
        <v>0</v>
      </c>
      <c r="X29" s="51">
        <f t="shared" si="5"/>
        <v>0</v>
      </c>
      <c r="Y29" s="7"/>
      <c r="Z29" s="52" t="str">
        <f t="shared" si="6"/>
        <v/>
      </c>
      <c r="AA29" s="52" t="str">
        <f t="shared" si="7"/>
        <v/>
      </c>
      <c r="AB29" s="52" t="str">
        <f t="shared" si="8"/>
        <v/>
      </c>
      <c r="AC29" s="52" t="str">
        <f t="shared" si="9"/>
        <v/>
      </c>
      <c r="AD29" s="52" t="str">
        <f t="shared" si="10"/>
        <v/>
      </c>
      <c r="AE29" s="52" t="str">
        <f t="shared" si="11"/>
        <v/>
      </c>
    </row>
    <row r="30" spans="1:45" x14ac:dyDescent="0.3">
      <c r="A30" s="6"/>
      <c r="B30" s="6" t="str">
        <f>IF(IA!B30="","",IA!B30)</f>
        <v/>
      </c>
      <c r="C30" s="6" t="str">
        <f>IF(IA!C30="","",IA!C30)</f>
        <v/>
      </c>
      <c r="D30" s="143"/>
      <c r="E30" s="146"/>
      <c r="F30" s="146"/>
      <c r="G30" s="146"/>
      <c r="H30" s="146"/>
      <c r="I30" s="146"/>
      <c r="J30" s="146"/>
      <c r="K30" s="144"/>
      <c r="L30" s="6"/>
      <c r="M30" s="6"/>
      <c r="N30" s="6"/>
      <c r="O30" s="6"/>
      <c r="P30" s="6"/>
      <c r="Q30" s="25"/>
      <c r="S30" s="51">
        <f t="shared" si="0"/>
        <v>0</v>
      </c>
      <c r="T30" s="51">
        <f t="shared" si="1"/>
        <v>0</v>
      </c>
      <c r="U30" s="51">
        <f t="shared" si="2"/>
        <v>0</v>
      </c>
      <c r="V30" s="51">
        <f t="shared" si="3"/>
        <v>0</v>
      </c>
      <c r="W30" s="51">
        <f t="shared" si="4"/>
        <v>0</v>
      </c>
      <c r="X30" s="51">
        <f t="shared" si="5"/>
        <v>0</v>
      </c>
      <c r="Y30" s="7"/>
      <c r="Z30" s="52" t="str">
        <f t="shared" si="6"/>
        <v/>
      </c>
      <c r="AA30" s="52" t="str">
        <f t="shared" si="7"/>
        <v/>
      </c>
      <c r="AB30" s="52" t="str">
        <f t="shared" si="8"/>
        <v/>
      </c>
      <c r="AC30" s="52" t="str">
        <f t="shared" si="9"/>
        <v/>
      </c>
      <c r="AD30" s="52" t="str">
        <f t="shared" si="10"/>
        <v/>
      </c>
      <c r="AE30" s="52" t="str">
        <f t="shared" si="11"/>
        <v/>
      </c>
    </row>
    <row r="31" spans="1:45" x14ac:dyDescent="0.3">
      <c r="A31" s="6"/>
      <c r="B31" s="6" t="str">
        <f>IF(IA!B31="","",IA!B31)</f>
        <v/>
      </c>
      <c r="C31" s="6" t="str">
        <f>IF(IA!C31="","",IA!C31)</f>
        <v/>
      </c>
      <c r="D31" s="143"/>
      <c r="E31" s="146"/>
      <c r="F31" s="146"/>
      <c r="G31" s="146"/>
      <c r="H31" s="146"/>
      <c r="I31" s="146"/>
      <c r="J31" s="146"/>
      <c r="K31" s="144"/>
      <c r="L31" s="6"/>
      <c r="M31" s="6"/>
      <c r="N31" s="6"/>
      <c r="O31" s="6"/>
      <c r="P31" s="6"/>
      <c r="Q31" s="25"/>
      <c r="S31" s="51">
        <f t="shared" si="0"/>
        <v>0</v>
      </c>
      <c r="T31" s="51">
        <f t="shared" si="1"/>
        <v>0</v>
      </c>
      <c r="U31" s="51">
        <f t="shared" si="2"/>
        <v>0</v>
      </c>
      <c r="V31" s="51">
        <f t="shared" si="3"/>
        <v>0</v>
      </c>
      <c r="W31" s="51">
        <f t="shared" si="4"/>
        <v>0</v>
      </c>
      <c r="X31" s="51">
        <f t="shared" si="5"/>
        <v>0</v>
      </c>
      <c r="Y31" s="7"/>
      <c r="Z31" s="52" t="str">
        <f t="shared" si="6"/>
        <v/>
      </c>
      <c r="AA31" s="52" t="str">
        <f t="shared" si="7"/>
        <v/>
      </c>
      <c r="AB31" s="52" t="str">
        <f t="shared" si="8"/>
        <v/>
      </c>
      <c r="AC31" s="52" t="str">
        <f t="shared" si="9"/>
        <v/>
      </c>
      <c r="AD31" s="52" t="str">
        <f t="shared" si="10"/>
        <v/>
      </c>
      <c r="AE31" s="52" t="str">
        <f t="shared" si="11"/>
        <v/>
      </c>
    </row>
    <row r="32" spans="1:45" x14ac:dyDescent="0.3">
      <c r="A32" s="6"/>
      <c r="B32" s="6" t="str">
        <f>IF(IA!B32="","",IA!B32)</f>
        <v/>
      </c>
      <c r="C32" s="6" t="str">
        <f>IF(IA!C32="","",IA!C32)</f>
        <v/>
      </c>
      <c r="D32" s="143"/>
      <c r="E32" s="146"/>
      <c r="F32" s="146"/>
      <c r="G32" s="146"/>
      <c r="H32" s="146"/>
      <c r="I32" s="146"/>
      <c r="J32" s="146"/>
      <c r="K32" s="144"/>
      <c r="L32" s="6"/>
      <c r="M32" s="6"/>
      <c r="N32" s="6"/>
      <c r="O32" s="6"/>
      <c r="P32" s="6"/>
      <c r="Q32" s="25"/>
      <c r="S32" s="51">
        <f t="shared" si="0"/>
        <v>0</v>
      </c>
      <c r="T32" s="51">
        <f t="shared" si="1"/>
        <v>0</v>
      </c>
      <c r="U32" s="51">
        <f t="shared" si="2"/>
        <v>0</v>
      </c>
      <c r="V32" s="51">
        <f t="shared" si="3"/>
        <v>0</v>
      </c>
      <c r="W32" s="51">
        <f t="shared" si="4"/>
        <v>0</v>
      </c>
      <c r="X32" s="51">
        <f t="shared" si="5"/>
        <v>0</v>
      </c>
      <c r="Y32" s="7"/>
      <c r="Z32" s="52" t="str">
        <f t="shared" si="6"/>
        <v/>
      </c>
      <c r="AA32" s="52" t="str">
        <f t="shared" si="7"/>
        <v/>
      </c>
      <c r="AB32" s="52" t="str">
        <f t="shared" si="8"/>
        <v/>
      </c>
      <c r="AC32" s="52" t="str">
        <f t="shared" si="9"/>
        <v/>
      </c>
      <c r="AD32" s="52" t="str">
        <f t="shared" si="10"/>
        <v/>
      </c>
      <c r="AE32" s="52" t="str">
        <f t="shared" si="11"/>
        <v/>
      </c>
    </row>
    <row r="33" spans="1:31" x14ac:dyDescent="0.3">
      <c r="A33" s="6"/>
      <c r="B33" s="6" t="str">
        <f>IF(IA!B33="","",IA!B33)</f>
        <v/>
      </c>
      <c r="C33" s="6" t="str">
        <f>IF(IA!C33="","",IA!C33)</f>
        <v/>
      </c>
      <c r="D33" s="143"/>
      <c r="E33" s="146"/>
      <c r="F33" s="146"/>
      <c r="G33" s="146"/>
      <c r="H33" s="146"/>
      <c r="I33" s="146"/>
      <c r="J33" s="146"/>
      <c r="K33" s="144"/>
      <c r="L33" s="6"/>
      <c r="M33" s="6"/>
      <c r="N33" s="6"/>
      <c r="O33" s="6"/>
      <c r="P33" s="6"/>
      <c r="Q33" s="25"/>
      <c r="S33" s="51">
        <f t="shared" si="0"/>
        <v>0</v>
      </c>
      <c r="T33" s="51">
        <f t="shared" si="1"/>
        <v>0</v>
      </c>
      <c r="U33" s="51">
        <f t="shared" si="2"/>
        <v>0</v>
      </c>
      <c r="V33" s="51">
        <f t="shared" si="3"/>
        <v>0</v>
      </c>
      <c r="W33" s="51">
        <f t="shared" si="4"/>
        <v>0</v>
      </c>
      <c r="X33" s="51">
        <f t="shared" si="5"/>
        <v>0</v>
      </c>
      <c r="Y33" s="7"/>
      <c r="Z33" s="52" t="str">
        <f t="shared" si="6"/>
        <v/>
      </c>
      <c r="AA33" s="52" t="str">
        <f t="shared" si="7"/>
        <v/>
      </c>
      <c r="AB33" s="52" t="str">
        <f t="shared" si="8"/>
        <v/>
      </c>
      <c r="AC33" s="52" t="str">
        <f t="shared" si="9"/>
        <v/>
      </c>
      <c r="AD33" s="52" t="str">
        <f t="shared" si="10"/>
        <v/>
      </c>
      <c r="AE33" s="52" t="str">
        <f t="shared" si="11"/>
        <v/>
      </c>
    </row>
    <row r="34" spans="1:31" x14ac:dyDescent="0.3">
      <c r="A34" s="6"/>
      <c r="B34" s="6" t="str">
        <f>IF(IA!B34="","",IA!B34)</f>
        <v/>
      </c>
      <c r="C34" s="6" t="str">
        <f>IF(IA!C34="","",IA!C34)</f>
        <v/>
      </c>
      <c r="D34" s="143"/>
      <c r="E34" s="146"/>
      <c r="F34" s="146"/>
      <c r="G34" s="146"/>
      <c r="H34" s="146"/>
      <c r="I34" s="146"/>
      <c r="J34" s="146"/>
      <c r="K34" s="144"/>
      <c r="L34" s="6"/>
      <c r="M34" s="6"/>
      <c r="N34" s="6"/>
      <c r="O34" s="6"/>
      <c r="P34" s="6"/>
      <c r="Q34" s="25"/>
      <c r="S34" s="51">
        <f t="shared" si="0"/>
        <v>0</v>
      </c>
      <c r="T34" s="51">
        <f t="shared" si="1"/>
        <v>0</v>
      </c>
      <c r="U34" s="51">
        <f t="shared" si="2"/>
        <v>0</v>
      </c>
      <c r="V34" s="51">
        <f t="shared" si="3"/>
        <v>0</v>
      </c>
      <c r="W34" s="51">
        <f t="shared" si="4"/>
        <v>0</v>
      </c>
      <c r="X34" s="51">
        <f t="shared" si="5"/>
        <v>0</v>
      </c>
      <c r="Y34" s="7"/>
      <c r="Z34" s="52" t="str">
        <f t="shared" si="6"/>
        <v/>
      </c>
      <c r="AA34" s="52" t="str">
        <f t="shared" si="7"/>
        <v/>
      </c>
      <c r="AB34" s="52" t="str">
        <f t="shared" si="8"/>
        <v/>
      </c>
      <c r="AC34" s="52" t="str">
        <f t="shared" si="9"/>
        <v/>
      </c>
      <c r="AD34" s="52" t="str">
        <f t="shared" si="10"/>
        <v/>
      </c>
      <c r="AE34" s="52" t="str">
        <f t="shared" si="11"/>
        <v/>
      </c>
    </row>
    <row r="35" spans="1:31" x14ac:dyDescent="0.3">
      <c r="A35" s="6"/>
      <c r="B35" s="6" t="str">
        <f>IF(IA!B35="","",IA!B35)</f>
        <v/>
      </c>
      <c r="C35" s="6" t="str">
        <f>IF(IA!C35="","",IA!C35)</f>
        <v/>
      </c>
      <c r="D35" s="143"/>
      <c r="E35" s="146"/>
      <c r="F35" s="146"/>
      <c r="G35" s="146"/>
      <c r="H35" s="146"/>
      <c r="I35" s="146"/>
      <c r="J35" s="146"/>
      <c r="K35" s="144"/>
      <c r="L35" s="6"/>
      <c r="M35" s="6"/>
      <c r="N35" s="6"/>
      <c r="O35" s="6"/>
      <c r="P35" s="6"/>
      <c r="Q35" s="25"/>
      <c r="S35" s="51">
        <f t="shared" si="0"/>
        <v>0</v>
      </c>
      <c r="T35" s="51">
        <f t="shared" si="1"/>
        <v>0</v>
      </c>
      <c r="U35" s="51">
        <f t="shared" si="2"/>
        <v>0</v>
      </c>
      <c r="V35" s="51">
        <f t="shared" si="3"/>
        <v>0</v>
      </c>
      <c r="W35" s="51">
        <f t="shared" si="4"/>
        <v>0</v>
      </c>
      <c r="X35" s="51">
        <f t="shared" si="5"/>
        <v>0</v>
      </c>
      <c r="Y35" s="7"/>
      <c r="Z35" s="52" t="str">
        <f t="shared" si="6"/>
        <v/>
      </c>
      <c r="AA35" s="52" t="str">
        <f t="shared" si="7"/>
        <v/>
      </c>
      <c r="AB35" s="52" t="str">
        <f t="shared" si="8"/>
        <v/>
      </c>
      <c r="AC35" s="52" t="str">
        <f t="shared" si="9"/>
        <v/>
      </c>
      <c r="AD35" s="52" t="str">
        <f t="shared" si="10"/>
        <v/>
      </c>
      <c r="AE35" s="52" t="str">
        <f t="shared" si="11"/>
        <v/>
      </c>
    </row>
    <row r="36" spans="1:31" x14ac:dyDescent="0.3">
      <c r="A36" s="6"/>
      <c r="B36" s="6" t="str">
        <f>IF(IA!B36="","",IA!B36)</f>
        <v/>
      </c>
      <c r="C36" s="6" t="str">
        <f>IF(IA!C36="","",IA!C36)</f>
        <v/>
      </c>
      <c r="D36" s="143"/>
      <c r="E36" s="146"/>
      <c r="F36" s="146"/>
      <c r="G36" s="146"/>
      <c r="H36" s="146"/>
      <c r="I36" s="146"/>
      <c r="J36" s="146"/>
      <c r="K36" s="144"/>
      <c r="L36" s="6"/>
      <c r="M36" s="6"/>
      <c r="N36" s="6"/>
      <c r="O36" s="6"/>
      <c r="P36" s="6"/>
      <c r="Q36" s="25"/>
      <c r="S36" s="51">
        <f t="shared" si="0"/>
        <v>0</v>
      </c>
      <c r="T36" s="51">
        <f t="shared" si="1"/>
        <v>0</v>
      </c>
      <c r="U36" s="51">
        <f t="shared" si="2"/>
        <v>0</v>
      </c>
      <c r="V36" s="51">
        <f t="shared" si="3"/>
        <v>0</v>
      </c>
      <c r="W36" s="51">
        <f t="shared" si="4"/>
        <v>0</v>
      </c>
      <c r="X36" s="51">
        <f t="shared" si="5"/>
        <v>0</v>
      </c>
      <c r="Y36" s="7"/>
      <c r="Z36" s="52" t="str">
        <f t="shared" si="6"/>
        <v/>
      </c>
      <c r="AA36" s="52" t="str">
        <f t="shared" si="7"/>
        <v/>
      </c>
      <c r="AB36" s="52" t="str">
        <f t="shared" si="8"/>
        <v/>
      </c>
      <c r="AC36" s="52" t="str">
        <f t="shared" si="9"/>
        <v/>
      </c>
      <c r="AD36" s="52" t="str">
        <f t="shared" si="10"/>
        <v/>
      </c>
      <c r="AE36" s="52" t="str">
        <f t="shared" si="11"/>
        <v/>
      </c>
    </row>
    <row r="37" spans="1:31" x14ac:dyDescent="0.3">
      <c r="A37" s="6"/>
      <c r="B37" s="6" t="str">
        <f>IF(IA!B37="","",IA!B37)</f>
        <v/>
      </c>
      <c r="C37" s="6" t="str">
        <f>IF(IA!C37="","",IA!C37)</f>
        <v/>
      </c>
      <c r="D37" s="143"/>
      <c r="E37" s="146"/>
      <c r="F37" s="146"/>
      <c r="G37" s="146"/>
      <c r="H37" s="146"/>
      <c r="I37" s="146"/>
      <c r="J37" s="146"/>
      <c r="K37" s="144"/>
      <c r="L37" s="6"/>
      <c r="M37" s="6"/>
      <c r="N37" s="6"/>
      <c r="O37" s="6"/>
      <c r="P37" s="6"/>
      <c r="Q37" s="25"/>
      <c r="S37" s="51">
        <f t="shared" si="0"/>
        <v>0</v>
      </c>
      <c r="T37" s="51">
        <f t="shared" si="1"/>
        <v>0</v>
      </c>
      <c r="U37" s="51">
        <f t="shared" si="2"/>
        <v>0</v>
      </c>
      <c r="V37" s="51">
        <f t="shared" si="3"/>
        <v>0</v>
      </c>
      <c r="W37" s="51">
        <f t="shared" si="4"/>
        <v>0</v>
      </c>
      <c r="X37" s="51">
        <f t="shared" si="5"/>
        <v>0</v>
      </c>
      <c r="Y37" s="7"/>
      <c r="Z37" s="52" t="str">
        <f t="shared" si="6"/>
        <v/>
      </c>
      <c r="AA37" s="52" t="str">
        <f t="shared" si="7"/>
        <v/>
      </c>
      <c r="AB37" s="52" t="str">
        <f t="shared" si="8"/>
        <v/>
      </c>
      <c r="AC37" s="52" t="str">
        <f t="shared" si="9"/>
        <v/>
      </c>
      <c r="AD37" s="52" t="str">
        <f t="shared" si="10"/>
        <v/>
      </c>
      <c r="AE37" s="52" t="str">
        <f t="shared" si="11"/>
        <v/>
      </c>
    </row>
    <row r="38" spans="1:31" x14ac:dyDescent="0.3">
      <c r="A38" s="6"/>
      <c r="B38" s="6" t="str">
        <f>IF(IA!B38="","",IA!B38)</f>
        <v/>
      </c>
      <c r="C38" s="6" t="str">
        <f>IF(IA!C38="","",IA!C38)</f>
        <v/>
      </c>
      <c r="D38" s="143"/>
      <c r="E38" s="146"/>
      <c r="F38" s="146"/>
      <c r="G38" s="146"/>
      <c r="H38" s="146"/>
      <c r="I38" s="146"/>
      <c r="J38" s="146"/>
      <c r="K38" s="144"/>
      <c r="L38" s="6"/>
      <c r="M38" s="6"/>
      <c r="N38" s="6"/>
      <c r="O38" s="6"/>
      <c r="P38" s="6"/>
      <c r="Q38" s="25"/>
      <c r="S38" s="51">
        <f t="shared" si="0"/>
        <v>0</v>
      </c>
      <c r="T38" s="51">
        <f t="shared" si="1"/>
        <v>0</v>
      </c>
      <c r="U38" s="51">
        <f t="shared" si="2"/>
        <v>0</v>
      </c>
      <c r="V38" s="51">
        <f t="shared" si="3"/>
        <v>0</v>
      </c>
      <c r="W38" s="51">
        <f t="shared" si="4"/>
        <v>0</v>
      </c>
      <c r="X38" s="51">
        <f t="shared" si="5"/>
        <v>0</v>
      </c>
      <c r="Y38" s="7"/>
      <c r="Z38" s="52" t="str">
        <f t="shared" si="6"/>
        <v/>
      </c>
      <c r="AA38" s="52" t="str">
        <f t="shared" si="7"/>
        <v/>
      </c>
      <c r="AB38" s="52" t="str">
        <f t="shared" si="8"/>
        <v/>
      </c>
      <c r="AC38" s="52" t="str">
        <f t="shared" si="9"/>
        <v/>
      </c>
      <c r="AD38" s="52" t="str">
        <f t="shared" si="10"/>
        <v/>
      </c>
      <c r="AE38" s="52" t="str">
        <f t="shared" si="11"/>
        <v/>
      </c>
    </row>
    <row r="39" spans="1:31" x14ac:dyDescent="0.3">
      <c r="A39" s="6"/>
      <c r="B39" s="6" t="str">
        <f>IF(IA!B39="","",IA!B39)</f>
        <v/>
      </c>
      <c r="C39" s="6" t="str">
        <f>IF(IA!C39="","",IA!C39)</f>
        <v/>
      </c>
      <c r="D39" s="143"/>
      <c r="E39" s="146"/>
      <c r="F39" s="146"/>
      <c r="G39" s="146"/>
      <c r="H39" s="146"/>
      <c r="I39" s="146"/>
      <c r="J39" s="146"/>
      <c r="K39" s="144"/>
      <c r="L39" s="6"/>
      <c r="M39" s="6"/>
      <c r="N39" s="6"/>
      <c r="O39" s="6"/>
      <c r="P39" s="6"/>
      <c r="Q39" s="25"/>
      <c r="S39" s="51">
        <f t="shared" si="0"/>
        <v>0</v>
      </c>
      <c r="T39" s="51">
        <f t="shared" si="1"/>
        <v>0</v>
      </c>
      <c r="U39" s="51">
        <f t="shared" si="2"/>
        <v>0</v>
      </c>
      <c r="V39" s="51">
        <f t="shared" si="3"/>
        <v>0</v>
      </c>
      <c r="W39" s="51">
        <f t="shared" si="4"/>
        <v>0</v>
      </c>
      <c r="X39" s="51">
        <f t="shared" si="5"/>
        <v>0</v>
      </c>
      <c r="Y39" s="7"/>
      <c r="Z39" s="52" t="str">
        <f t="shared" si="6"/>
        <v/>
      </c>
      <c r="AA39" s="52" t="str">
        <f t="shared" si="7"/>
        <v/>
      </c>
      <c r="AB39" s="52" t="str">
        <f t="shared" si="8"/>
        <v/>
      </c>
      <c r="AC39" s="52" t="str">
        <f t="shared" si="9"/>
        <v/>
      </c>
      <c r="AD39" s="52" t="str">
        <f t="shared" si="10"/>
        <v/>
      </c>
      <c r="AE39" s="52" t="str">
        <f t="shared" si="11"/>
        <v/>
      </c>
    </row>
    <row r="40" spans="1:31" x14ac:dyDescent="0.3">
      <c r="A40" s="6"/>
      <c r="B40" s="6" t="str">
        <f>IF(IA!B40="","",IA!B40)</f>
        <v/>
      </c>
      <c r="C40" s="6" t="str">
        <f>IF(IA!C40="","",IA!C40)</f>
        <v/>
      </c>
      <c r="D40" s="143"/>
      <c r="E40" s="146"/>
      <c r="F40" s="146"/>
      <c r="G40" s="146"/>
      <c r="H40" s="146"/>
      <c r="I40" s="146"/>
      <c r="J40" s="146"/>
      <c r="K40" s="144"/>
      <c r="L40" s="6"/>
      <c r="M40" s="6"/>
      <c r="N40" s="6"/>
      <c r="O40" s="6"/>
      <c r="P40" s="6"/>
      <c r="Q40" s="25"/>
      <c r="S40" s="51">
        <f t="shared" si="0"/>
        <v>0</v>
      </c>
      <c r="T40" s="51">
        <f t="shared" si="1"/>
        <v>0</v>
      </c>
      <c r="U40" s="51">
        <f t="shared" si="2"/>
        <v>0</v>
      </c>
      <c r="V40" s="51">
        <f t="shared" si="3"/>
        <v>0</v>
      </c>
      <c r="W40" s="51">
        <f t="shared" si="4"/>
        <v>0</v>
      </c>
      <c r="X40" s="51">
        <f t="shared" si="5"/>
        <v>0</v>
      </c>
      <c r="Y40" s="7"/>
      <c r="Z40" s="52" t="str">
        <f t="shared" si="6"/>
        <v/>
      </c>
      <c r="AA40" s="52" t="str">
        <f t="shared" si="7"/>
        <v/>
      </c>
      <c r="AB40" s="52" t="str">
        <f t="shared" si="8"/>
        <v/>
      </c>
      <c r="AC40" s="52" t="str">
        <f t="shared" si="9"/>
        <v/>
      </c>
      <c r="AD40" s="52" t="str">
        <f t="shared" si="10"/>
        <v/>
      </c>
      <c r="AE40" s="52" t="str">
        <f t="shared" si="11"/>
        <v/>
      </c>
    </row>
    <row r="41" spans="1:31" x14ac:dyDescent="0.3">
      <c r="A41" s="6"/>
      <c r="B41" s="6" t="str">
        <f>IF(IA!B41="","",IA!B41)</f>
        <v/>
      </c>
      <c r="C41" s="6" t="str">
        <f>IF(IA!C41="","",IA!C41)</f>
        <v/>
      </c>
      <c r="D41" s="143"/>
      <c r="E41" s="146"/>
      <c r="F41" s="146"/>
      <c r="G41" s="146"/>
      <c r="H41" s="146"/>
      <c r="I41" s="146"/>
      <c r="J41" s="146"/>
      <c r="K41" s="144"/>
      <c r="L41" s="6"/>
      <c r="M41" s="6"/>
      <c r="N41" s="6"/>
      <c r="O41" s="6"/>
      <c r="P41" s="6"/>
      <c r="Q41" s="25"/>
      <c r="S41" s="51">
        <f t="shared" si="0"/>
        <v>0</v>
      </c>
      <c r="T41" s="51">
        <f t="shared" si="1"/>
        <v>0</v>
      </c>
      <c r="U41" s="51">
        <f t="shared" si="2"/>
        <v>0</v>
      </c>
      <c r="V41" s="51">
        <f t="shared" si="3"/>
        <v>0</v>
      </c>
      <c r="W41" s="51">
        <f t="shared" si="4"/>
        <v>0</v>
      </c>
      <c r="X41" s="51">
        <f t="shared" si="5"/>
        <v>0</v>
      </c>
      <c r="Y41" s="7"/>
      <c r="Z41" s="52" t="str">
        <f t="shared" si="6"/>
        <v/>
      </c>
      <c r="AA41" s="52" t="str">
        <f t="shared" si="7"/>
        <v/>
      </c>
      <c r="AB41" s="52" t="str">
        <f t="shared" si="8"/>
        <v/>
      </c>
      <c r="AC41" s="52" t="str">
        <f t="shared" si="9"/>
        <v/>
      </c>
      <c r="AD41" s="52" t="str">
        <f t="shared" si="10"/>
        <v/>
      </c>
      <c r="AE41" s="52" t="str">
        <f t="shared" si="11"/>
        <v/>
      </c>
    </row>
    <row r="42" spans="1:31" x14ac:dyDescent="0.3">
      <c r="A42" s="6"/>
      <c r="B42" s="6" t="str">
        <f>IF(IA!B42="","",IA!B42)</f>
        <v/>
      </c>
      <c r="C42" s="6" t="str">
        <f>IF(IA!C42="","",IA!C42)</f>
        <v/>
      </c>
      <c r="D42" s="143"/>
      <c r="E42" s="146"/>
      <c r="F42" s="146"/>
      <c r="G42" s="146"/>
      <c r="H42" s="146"/>
      <c r="I42" s="146"/>
      <c r="J42" s="146"/>
      <c r="K42" s="144"/>
      <c r="L42" s="6"/>
      <c r="M42" s="6"/>
      <c r="N42" s="6"/>
      <c r="O42" s="6"/>
      <c r="P42" s="6"/>
      <c r="Q42" s="25"/>
      <c r="S42" s="51">
        <f t="shared" si="0"/>
        <v>0</v>
      </c>
      <c r="T42" s="51">
        <f t="shared" si="1"/>
        <v>0</v>
      </c>
      <c r="U42" s="51">
        <f t="shared" si="2"/>
        <v>0</v>
      </c>
      <c r="V42" s="51">
        <f t="shared" si="3"/>
        <v>0</v>
      </c>
      <c r="W42" s="51">
        <f t="shared" si="4"/>
        <v>0</v>
      </c>
      <c r="X42" s="51">
        <f t="shared" si="5"/>
        <v>0</v>
      </c>
      <c r="Y42" s="7"/>
      <c r="Z42" s="52" t="str">
        <f t="shared" si="6"/>
        <v/>
      </c>
      <c r="AA42" s="52" t="str">
        <f t="shared" si="7"/>
        <v/>
      </c>
      <c r="AB42" s="52" t="str">
        <f t="shared" si="8"/>
        <v/>
      </c>
      <c r="AC42" s="52" t="str">
        <f t="shared" si="9"/>
        <v/>
      </c>
      <c r="AD42" s="52" t="str">
        <f t="shared" si="10"/>
        <v/>
      </c>
      <c r="AE42" s="52" t="str">
        <f t="shared" si="11"/>
        <v/>
      </c>
    </row>
    <row r="43" spans="1:31" x14ac:dyDescent="0.3">
      <c r="A43" s="6"/>
      <c r="B43" s="6" t="str">
        <f>IF(IA!B43="","",IA!B43)</f>
        <v/>
      </c>
      <c r="C43" s="6" t="str">
        <f>IF(IA!C43="","",IA!C43)</f>
        <v/>
      </c>
      <c r="D43" s="143"/>
      <c r="E43" s="146"/>
      <c r="F43" s="146"/>
      <c r="G43" s="146"/>
      <c r="H43" s="146"/>
      <c r="I43" s="146"/>
      <c r="J43" s="146"/>
      <c r="K43" s="144"/>
      <c r="L43" s="6"/>
      <c r="M43" s="6"/>
      <c r="N43" s="6"/>
      <c r="O43" s="6"/>
      <c r="P43" s="6"/>
      <c r="Q43" s="25"/>
      <c r="S43" s="51">
        <f t="shared" si="0"/>
        <v>0</v>
      </c>
      <c r="T43" s="51">
        <f t="shared" si="1"/>
        <v>0</v>
      </c>
      <c r="U43" s="51">
        <f t="shared" si="2"/>
        <v>0</v>
      </c>
      <c r="V43" s="51">
        <f t="shared" si="3"/>
        <v>0</v>
      </c>
      <c r="W43" s="51">
        <f t="shared" si="4"/>
        <v>0</v>
      </c>
      <c r="X43" s="51">
        <f t="shared" si="5"/>
        <v>0</v>
      </c>
      <c r="Y43" s="7"/>
      <c r="Z43" s="52" t="str">
        <f t="shared" si="6"/>
        <v/>
      </c>
      <c r="AA43" s="52" t="str">
        <f t="shared" si="7"/>
        <v/>
      </c>
      <c r="AB43" s="52" t="str">
        <f t="shared" si="8"/>
        <v/>
      </c>
      <c r="AC43" s="52" t="str">
        <f t="shared" si="9"/>
        <v/>
      </c>
      <c r="AD43" s="52" t="str">
        <f t="shared" si="10"/>
        <v/>
      </c>
      <c r="AE43" s="52" t="str">
        <f t="shared" si="11"/>
        <v/>
      </c>
    </row>
    <row r="44" spans="1:31" x14ac:dyDescent="0.3">
      <c r="A44" s="6"/>
      <c r="B44" s="6" t="str">
        <f>IF(IA!B44="","",IA!B44)</f>
        <v/>
      </c>
      <c r="C44" s="6" t="str">
        <f>IF(IA!C44="","",IA!C44)</f>
        <v/>
      </c>
      <c r="D44" s="143"/>
      <c r="E44" s="146"/>
      <c r="F44" s="146"/>
      <c r="G44" s="146"/>
      <c r="H44" s="146"/>
      <c r="I44" s="146"/>
      <c r="J44" s="146"/>
      <c r="K44" s="144"/>
      <c r="L44" s="6"/>
      <c r="M44" s="6"/>
      <c r="N44" s="6"/>
      <c r="O44" s="6"/>
      <c r="P44" s="6"/>
      <c r="Q44" s="25"/>
      <c r="S44" s="51">
        <f t="shared" si="0"/>
        <v>0</v>
      </c>
      <c r="T44" s="51">
        <f t="shared" si="1"/>
        <v>0</v>
      </c>
      <c r="U44" s="51">
        <f t="shared" si="2"/>
        <v>0</v>
      </c>
      <c r="V44" s="51">
        <f t="shared" si="3"/>
        <v>0</v>
      </c>
      <c r="W44" s="51">
        <f t="shared" si="4"/>
        <v>0</v>
      </c>
      <c r="X44" s="51">
        <f t="shared" si="5"/>
        <v>0</v>
      </c>
      <c r="Y44" s="7"/>
      <c r="Z44" s="52" t="str">
        <f t="shared" si="6"/>
        <v/>
      </c>
      <c r="AA44" s="52" t="str">
        <f t="shared" si="7"/>
        <v/>
      </c>
      <c r="AB44" s="52" t="str">
        <f t="shared" si="8"/>
        <v/>
      </c>
      <c r="AC44" s="52" t="str">
        <f t="shared" si="9"/>
        <v/>
      </c>
      <c r="AD44" s="52" t="str">
        <f t="shared" si="10"/>
        <v/>
      </c>
      <c r="AE44" s="52" t="str">
        <f t="shared" si="11"/>
        <v/>
      </c>
    </row>
    <row r="45" spans="1:31" x14ac:dyDescent="0.3">
      <c r="A45" s="6"/>
      <c r="B45" s="6" t="str">
        <f>IF(IA!B45="","",IA!B45)</f>
        <v/>
      </c>
      <c r="C45" s="6" t="str">
        <f>IF(IA!C45="","",IA!C45)</f>
        <v/>
      </c>
      <c r="D45" s="143"/>
      <c r="E45" s="146"/>
      <c r="F45" s="146"/>
      <c r="G45" s="146"/>
      <c r="H45" s="146"/>
      <c r="I45" s="146"/>
      <c r="J45" s="146"/>
      <c r="K45" s="144"/>
      <c r="L45" s="6"/>
      <c r="M45" s="6"/>
      <c r="N45" s="6"/>
      <c r="O45" s="6"/>
      <c r="P45" s="6"/>
      <c r="Q45" s="25"/>
      <c r="S45" s="51">
        <f t="shared" si="0"/>
        <v>0</v>
      </c>
      <c r="T45" s="51">
        <f t="shared" si="1"/>
        <v>0</v>
      </c>
      <c r="U45" s="51">
        <f t="shared" si="2"/>
        <v>0</v>
      </c>
      <c r="V45" s="51">
        <f t="shared" si="3"/>
        <v>0</v>
      </c>
      <c r="W45" s="51">
        <f t="shared" si="4"/>
        <v>0</v>
      </c>
      <c r="X45" s="51">
        <f t="shared" si="5"/>
        <v>0</v>
      </c>
      <c r="Y45" s="7"/>
      <c r="Z45" s="52" t="str">
        <f t="shared" si="6"/>
        <v/>
      </c>
      <c r="AA45" s="52" t="str">
        <f t="shared" si="7"/>
        <v/>
      </c>
      <c r="AB45" s="52" t="str">
        <f t="shared" si="8"/>
        <v/>
      </c>
      <c r="AC45" s="52" t="str">
        <f t="shared" si="9"/>
        <v/>
      </c>
      <c r="AD45" s="52" t="str">
        <f t="shared" si="10"/>
        <v/>
      </c>
      <c r="AE45" s="52" t="str">
        <f t="shared" si="11"/>
        <v/>
      </c>
    </row>
    <row r="46" spans="1:31" x14ac:dyDescent="0.3">
      <c r="A46" s="6"/>
      <c r="B46" s="6" t="str">
        <f>IF(IA!B46="","",IA!B46)</f>
        <v/>
      </c>
      <c r="C46" s="6" t="str">
        <f>IF(IA!C46="","",IA!C46)</f>
        <v/>
      </c>
      <c r="D46" s="143"/>
      <c r="E46" s="146"/>
      <c r="F46" s="146"/>
      <c r="G46" s="146"/>
      <c r="H46" s="146"/>
      <c r="I46" s="146"/>
      <c r="J46" s="146"/>
      <c r="K46" s="144"/>
      <c r="L46" s="6"/>
      <c r="M46" s="6"/>
      <c r="N46" s="6"/>
      <c r="O46" s="6"/>
      <c r="P46" s="6"/>
      <c r="Q46" s="25"/>
      <c r="S46" s="51">
        <f t="shared" si="0"/>
        <v>0</v>
      </c>
      <c r="T46" s="51">
        <f t="shared" si="1"/>
        <v>0</v>
      </c>
      <c r="U46" s="51">
        <f t="shared" si="2"/>
        <v>0</v>
      </c>
      <c r="V46" s="51">
        <f t="shared" si="3"/>
        <v>0</v>
      </c>
      <c r="W46" s="51">
        <f t="shared" si="4"/>
        <v>0</v>
      </c>
      <c r="X46" s="51">
        <f t="shared" si="5"/>
        <v>0</v>
      </c>
      <c r="Y46" s="7"/>
      <c r="Z46" s="52" t="str">
        <f t="shared" si="6"/>
        <v/>
      </c>
      <c r="AA46" s="52" t="str">
        <f t="shared" si="7"/>
        <v/>
      </c>
      <c r="AB46" s="52" t="str">
        <f t="shared" si="8"/>
        <v/>
      </c>
      <c r="AC46" s="52" t="str">
        <f t="shared" si="9"/>
        <v/>
      </c>
      <c r="AD46" s="52" t="str">
        <f t="shared" si="10"/>
        <v/>
      </c>
      <c r="AE46" s="52" t="str">
        <f t="shared" si="11"/>
        <v/>
      </c>
    </row>
    <row r="47" spans="1:31" x14ac:dyDescent="0.3">
      <c r="A47" s="6"/>
      <c r="B47" s="6" t="str">
        <f>IF(IA!B47="","",IA!B47)</f>
        <v/>
      </c>
      <c r="C47" s="6" t="str">
        <f>IF(IA!C47="","",IA!C47)</f>
        <v/>
      </c>
      <c r="D47" s="143"/>
      <c r="E47" s="146"/>
      <c r="F47" s="146"/>
      <c r="G47" s="146"/>
      <c r="H47" s="146"/>
      <c r="I47" s="146"/>
      <c r="J47" s="146"/>
      <c r="K47" s="144"/>
      <c r="L47" s="6"/>
      <c r="M47" s="6"/>
      <c r="N47" s="6"/>
      <c r="O47" s="6"/>
      <c r="P47" s="6"/>
      <c r="Q47" s="25"/>
      <c r="S47" s="51">
        <f t="shared" si="0"/>
        <v>0</v>
      </c>
      <c r="T47" s="51">
        <f t="shared" si="1"/>
        <v>0</v>
      </c>
      <c r="U47" s="51">
        <f t="shared" si="2"/>
        <v>0</v>
      </c>
      <c r="V47" s="51">
        <f t="shared" si="3"/>
        <v>0</v>
      </c>
      <c r="W47" s="51">
        <f t="shared" si="4"/>
        <v>0</v>
      </c>
      <c r="X47" s="51">
        <f t="shared" si="5"/>
        <v>0</v>
      </c>
      <c r="Y47" s="7"/>
      <c r="Z47" s="52" t="str">
        <f t="shared" si="6"/>
        <v/>
      </c>
      <c r="AA47" s="52" t="str">
        <f t="shared" si="7"/>
        <v/>
      </c>
      <c r="AB47" s="52" t="str">
        <f t="shared" si="8"/>
        <v/>
      </c>
      <c r="AC47" s="52" t="str">
        <f t="shared" si="9"/>
        <v/>
      </c>
      <c r="AD47" s="52" t="str">
        <f t="shared" si="10"/>
        <v/>
      </c>
      <c r="AE47" s="52" t="str">
        <f t="shared" si="11"/>
        <v/>
      </c>
    </row>
    <row r="48" spans="1:31" x14ac:dyDescent="0.3">
      <c r="A48" s="6"/>
      <c r="B48" s="6" t="str">
        <f>IF(IA!B48="","",IA!B48)</f>
        <v/>
      </c>
      <c r="C48" s="6" t="str">
        <f>IF(IA!C48="","",IA!C48)</f>
        <v/>
      </c>
      <c r="D48" s="143"/>
      <c r="E48" s="146"/>
      <c r="F48" s="146"/>
      <c r="G48" s="146"/>
      <c r="H48" s="146"/>
      <c r="I48" s="146"/>
      <c r="J48" s="146"/>
      <c r="K48" s="144"/>
      <c r="L48" s="6"/>
      <c r="M48" s="6"/>
      <c r="N48" s="6"/>
      <c r="O48" s="6"/>
      <c r="P48" s="6"/>
      <c r="Q48" s="25"/>
      <c r="S48" s="51">
        <f t="shared" si="0"/>
        <v>0</v>
      </c>
      <c r="T48" s="51">
        <f t="shared" si="1"/>
        <v>0</v>
      </c>
      <c r="U48" s="51">
        <f t="shared" si="2"/>
        <v>0</v>
      </c>
      <c r="V48" s="51">
        <f t="shared" si="3"/>
        <v>0</v>
      </c>
      <c r="W48" s="51">
        <f t="shared" si="4"/>
        <v>0</v>
      </c>
      <c r="X48" s="51">
        <f t="shared" si="5"/>
        <v>0</v>
      </c>
      <c r="Y48" s="7"/>
      <c r="Z48" s="52" t="str">
        <f t="shared" si="6"/>
        <v/>
      </c>
      <c r="AA48" s="52" t="str">
        <f t="shared" si="7"/>
        <v/>
      </c>
      <c r="AB48" s="52" t="str">
        <f t="shared" si="8"/>
        <v/>
      </c>
      <c r="AC48" s="52" t="str">
        <f t="shared" si="9"/>
        <v/>
      </c>
      <c r="AD48" s="52" t="str">
        <f t="shared" si="10"/>
        <v/>
      </c>
      <c r="AE48" s="52" t="str">
        <f t="shared" si="11"/>
        <v/>
      </c>
    </row>
    <row r="49" spans="1:31" x14ac:dyDescent="0.3">
      <c r="A49" s="6"/>
      <c r="B49" s="6" t="str">
        <f>IF(IA!B49="","",IA!B49)</f>
        <v/>
      </c>
      <c r="C49" s="6" t="str">
        <f>IF(IA!C49="","",IA!C49)</f>
        <v/>
      </c>
      <c r="D49" s="143"/>
      <c r="E49" s="146"/>
      <c r="F49" s="146"/>
      <c r="G49" s="146"/>
      <c r="H49" s="146"/>
      <c r="I49" s="146"/>
      <c r="J49" s="146"/>
      <c r="K49" s="144"/>
      <c r="L49" s="6"/>
      <c r="M49" s="6"/>
      <c r="N49" s="6"/>
      <c r="O49" s="6"/>
      <c r="P49" s="6"/>
      <c r="Q49" s="25"/>
      <c r="S49" s="51">
        <f t="shared" si="0"/>
        <v>0</v>
      </c>
      <c r="T49" s="51">
        <f t="shared" si="1"/>
        <v>0</v>
      </c>
      <c r="U49" s="51">
        <f t="shared" si="2"/>
        <v>0</v>
      </c>
      <c r="V49" s="51">
        <f t="shared" si="3"/>
        <v>0</v>
      </c>
      <c r="W49" s="51">
        <f t="shared" si="4"/>
        <v>0</v>
      </c>
      <c r="X49" s="51">
        <f t="shared" si="5"/>
        <v>0</v>
      </c>
      <c r="Y49" s="7"/>
      <c r="Z49" s="52" t="str">
        <f t="shared" si="6"/>
        <v/>
      </c>
      <c r="AA49" s="52" t="str">
        <f t="shared" si="7"/>
        <v/>
      </c>
      <c r="AB49" s="52" t="str">
        <f t="shared" si="8"/>
        <v/>
      </c>
      <c r="AC49" s="52" t="str">
        <f t="shared" si="9"/>
        <v/>
      </c>
      <c r="AD49" s="52" t="str">
        <f t="shared" si="10"/>
        <v/>
      </c>
      <c r="AE49" s="52" t="str">
        <f t="shared" si="11"/>
        <v/>
      </c>
    </row>
    <row r="50" spans="1:31" x14ac:dyDescent="0.3">
      <c r="A50" s="6"/>
      <c r="B50" s="6" t="str">
        <f>IF(IA!B50="","",IA!B50)</f>
        <v/>
      </c>
      <c r="C50" s="6" t="str">
        <f>IF(IA!C50="","",IA!C50)</f>
        <v/>
      </c>
      <c r="D50" s="143"/>
      <c r="E50" s="146"/>
      <c r="F50" s="146"/>
      <c r="G50" s="146"/>
      <c r="H50" s="146"/>
      <c r="I50" s="146"/>
      <c r="J50" s="146"/>
      <c r="K50" s="144"/>
      <c r="L50" s="6"/>
      <c r="M50" s="6"/>
      <c r="N50" s="6"/>
      <c r="O50" s="6"/>
      <c r="P50" s="6"/>
      <c r="Q50" s="25"/>
      <c r="S50" s="51">
        <f t="shared" si="0"/>
        <v>0</v>
      </c>
      <c r="T50" s="51">
        <f t="shared" si="1"/>
        <v>0</v>
      </c>
      <c r="U50" s="51">
        <f t="shared" si="2"/>
        <v>0</v>
      </c>
      <c r="V50" s="51">
        <f t="shared" si="3"/>
        <v>0</v>
      </c>
      <c r="W50" s="51">
        <f t="shared" si="4"/>
        <v>0</v>
      </c>
      <c r="X50" s="51">
        <f t="shared" si="5"/>
        <v>0</v>
      </c>
      <c r="Y50" s="7"/>
      <c r="Z50" s="52" t="str">
        <f t="shared" si="6"/>
        <v/>
      </c>
      <c r="AA50" s="52" t="str">
        <f t="shared" si="7"/>
        <v/>
      </c>
      <c r="AB50" s="52" t="str">
        <f t="shared" si="8"/>
        <v/>
      </c>
      <c r="AC50" s="52" t="str">
        <f t="shared" si="9"/>
        <v/>
      </c>
      <c r="AD50" s="52" t="str">
        <f t="shared" si="10"/>
        <v/>
      </c>
      <c r="AE50" s="52" t="str">
        <f t="shared" si="11"/>
        <v/>
      </c>
    </row>
    <row r="51" spans="1:31" x14ac:dyDescent="0.3">
      <c r="A51" s="6"/>
      <c r="B51" s="6" t="str">
        <f>IF(IA!B51="","",IA!B51)</f>
        <v/>
      </c>
      <c r="C51" s="6" t="str">
        <f>IF(IA!C51="","",IA!C51)</f>
        <v/>
      </c>
      <c r="D51" s="143"/>
      <c r="E51" s="146"/>
      <c r="F51" s="146"/>
      <c r="G51" s="146"/>
      <c r="H51" s="146"/>
      <c r="I51" s="146"/>
      <c r="J51" s="146"/>
      <c r="K51" s="144"/>
      <c r="L51" s="6"/>
      <c r="M51" s="6"/>
      <c r="N51" s="6"/>
      <c r="O51" s="6"/>
      <c r="P51" s="6"/>
      <c r="Q51" s="25"/>
      <c r="S51" s="51">
        <f t="shared" si="0"/>
        <v>0</v>
      </c>
      <c r="T51" s="51">
        <f t="shared" si="1"/>
        <v>0</v>
      </c>
      <c r="U51" s="51">
        <f t="shared" si="2"/>
        <v>0</v>
      </c>
      <c r="V51" s="51">
        <f t="shared" si="3"/>
        <v>0</v>
      </c>
      <c r="W51" s="51">
        <f t="shared" si="4"/>
        <v>0</v>
      </c>
      <c r="X51" s="51">
        <f t="shared" si="5"/>
        <v>0</v>
      </c>
      <c r="Y51" s="7"/>
      <c r="Z51" s="52" t="str">
        <f t="shared" si="6"/>
        <v/>
      </c>
      <c r="AA51" s="52" t="str">
        <f t="shared" si="7"/>
        <v/>
      </c>
      <c r="AB51" s="52" t="str">
        <f t="shared" si="8"/>
        <v/>
      </c>
      <c r="AC51" s="52" t="str">
        <f t="shared" si="9"/>
        <v/>
      </c>
      <c r="AD51" s="52" t="str">
        <f t="shared" si="10"/>
        <v/>
      </c>
      <c r="AE51" s="52" t="str">
        <f t="shared" si="11"/>
        <v/>
      </c>
    </row>
    <row r="52" spans="1:31" x14ac:dyDescent="0.3">
      <c r="A52" s="6"/>
      <c r="B52" s="6" t="str">
        <f>IF(IA!B52="","",IA!B52)</f>
        <v/>
      </c>
      <c r="C52" s="6" t="str">
        <f>IF(IA!C52="","",IA!C52)</f>
        <v/>
      </c>
      <c r="D52" s="143"/>
      <c r="E52" s="146"/>
      <c r="F52" s="146"/>
      <c r="G52" s="146"/>
      <c r="H52" s="146"/>
      <c r="I52" s="146"/>
      <c r="J52" s="146"/>
      <c r="K52" s="144"/>
      <c r="L52" s="6"/>
      <c r="M52" s="6"/>
      <c r="N52" s="6"/>
      <c r="O52" s="6"/>
      <c r="P52" s="6"/>
      <c r="Q52" s="25"/>
      <c r="S52" s="51">
        <f t="shared" si="0"/>
        <v>0</v>
      </c>
      <c r="T52" s="51">
        <f t="shared" si="1"/>
        <v>0</v>
      </c>
      <c r="U52" s="51">
        <f t="shared" si="2"/>
        <v>0</v>
      </c>
      <c r="V52" s="51">
        <f t="shared" si="3"/>
        <v>0</v>
      </c>
      <c r="W52" s="51">
        <f t="shared" si="4"/>
        <v>0</v>
      </c>
      <c r="X52" s="51">
        <f t="shared" si="5"/>
        <v>0</v>
      </c>
      <c r="Y52" s="7"/>
      <c r="Z52" s="52" t="str">
        <f t="shared" si="6"/>
        <v/>
      </c>
      <c r="AA52" s="52" t="str">
        <f t="shared" si="7"/>
        <v/>
      </c>
      <c r="AB52" s="52" t="str">
        <f t="shared" si="8"/>
        <v/>
      </c>
      <c r="AC52" s="52" t="str">
        <f t="shared" si="9"/>
        <v/>
      </c>
      <c r="AD52" s="52" t="str">
        <f t="shared" si="10"/>
        <v/>
      </c>
      <c r="AE52" s="52" t="str">
        <f t="shared" si="11"/>
        <v/>
      </c>
    </row>
    <row r="53" spans="1:31" x14ac:dyDescent="0.3">
      <c r="A53" s="6"/>
      <c r="B53" s="6" t="str">
        <f>IF(IA!B53="","",IA!B53)</f>
        <v/>
      </c>
      <c r="C53" s="6" t="str">
        <f>IF(IA!C53="","",IA!C53)</f>
        <v/>
      </c>
      <c r="D53" s="143"/>
      <c r="E53" s="146"/>
      <c r="F53" s="146"/>
      <c r="G53" s="146"/>
      <c r="H53" s="146"/>
      <c r="I53" s="146"/>
      <c r="J53" s="146"/>
      <c r="K53" s="144"/>
      <c r="L53" s="6"/>
      <c r="M53" s="6"/>
      <c r="N53" s="6"/>
      <c r="O53" s="6"/>
      <c r="P53" s="6"/>
      <c r="Q53" s="25"/>
      <c r="S53" s="51">
        <f t="shared" si="0"/>
        <v>0</v>
      </c>
      <c r="T53" s="51">
        <f t="shared" si="1"/>
        <v>0</v>
      </c>
      <c r="U53" s="51">
        <f t="shared" si="2"/>
        <v>0</v>
      </c>
      <c r="V53" s="51">
        <f t="shared" si="3"/>
        <v>0</v>
      </c>
      <c r="W53" s="51">
        <f t="shared" si="4"/>
        <v>0</v>
      </c>
      <c r="X53" s="51">
        <f t="shared" si="5"/>
        <v>0</v>
      </c>
      <c r="Y53" s="7"/>
      <c r="Z53" s="52" t="str">
        <f t="shared" si="6"/>
        <v/>
      </c>
      <c r="AA53" s="52" t="str">
        <f t="shared" si="7"/>
        <v/>
      </c>
      <c r="AB53" s="52" t="str">
        <f t="shared" si="8"/>
        <v/>
      </c>
      <c r="AC53" s="52" t="str">
        <f t="shared" si="9"/>
        <v/>
      </c>
      <c r="AD53" s="52" t="str">
        <f t="shared" si="10"/>
        <v/>
      </c>
      <c r="AE53" s="52" t="str">
        <f t="shared" si="11"/>
        <v/>
      </c>
    </row>
    <row r="54" spans="1:31" x14ac:dyDescent="0.3">
      <c r="A54" s="6"/>
      <c r="B54" s="6" t="str">
        <f>IF(IA!B54="","",IA!B54)</f>
        <v/>
      </c>
      <c r="C54" s="6" t="str">
        <f>IF(IA!C54="","",IA!C54)</f>
        <v/>
      </c>
      <c r="D54" s="143"/>
      <c r="E54" s="146"/>
      <c r="F54" s="146"/>
      <c r="G54" s="146"/>
      <c r="H54" s="146"/>
      <c r="I54" s="146"/>
      <c r="J54" s="146"/>
      <c r="K54" s="144"/>
      <c r="L54" s="6"/>
      <c r="M54" s="6"/>
      <c r="N54" s="6"/>
      <c r="O54" s="6"/>
      <c r="P54" s="6"/>
      <c r="Q54" s="25"/>
      <c r="S54" s="51">
        <f t="shared" si="0"/>
        <v>0</v>
      </c>
      <c r="T54" s="51">
        <f t="shared" si="1"/>
        <v>0</v>
      </c>
      <c r="U54" s="51">
        <f t="shared" si="2"/>
        <v>0</v>
      </c>
      <c r="V54" s="51">
        <f t="shared" si="3"/>
        <v>0</v>
      </c>
      <c r="W54" s="51">
        <f t="shared" si="4"/>
        <v>0</v>
      </c>
      <c r="X54" s="51">
        <f t="shared" si="5"/>
        <v>0</v>
      </c>
      <c r="Y54" s="7"/>
      <c r="Z54" s="52" t="str">
        <f t="shared" si="6"/>
        <v/>
      </c>
      <c r="AA54" s="52" t="str">
        <f t="shared" si="7"/>
        <v/>
      </c>
      <c r="AB54" s="52" t="str">
        <f t="shared" si="8"/>
        <v/>
      </c>
      <c r="AC54" s="52" t="str">
        <f t="shared" si="9"/>
        <v/>
      </c>
      <c r="AD54" s="52" t="str">
        <f t="shared" si="10"/>
        <v/>
      </c>
      <c r="AE54" s="52" t="str">
        <f t="shared" si="11"/>
        <v/>
      </c>
    </row>
    <row r="55" spans="1:31" x14ac:dyDescent="0.3">
      <c r="A55" s="6"/>
      <c r="B55" s="6" t="str">
        <f>IF(IA!B55="","",IA!B55)</f>
        <v/>
      </c>
      <c r="C55" s="6" t="str">
        <f>IF(IA!C55="","",IA!C55)</f>
        <v/>
      </c>
      <c r="D55" s="143"/>
      <c r="E55" s="146"/>
      <c r="F55" s="146"/>
      <c r="G55" s="146"/>
      <c r="H55" s="146"/>
      <c r="I55" s="146"/>
      <c r="J55" s="146"/>
      <c r="K55" s="144"/>
      <c r="L55" s="6"/>
      <c r="M55" s="6"/>
      <c r="N55" s="6"/>
      <c r="O55" s="6"/>
      <c r="P55" s="6"/>
      <c r="Q55" s="25"/>
      <c r="S55" s="51">
        <f t="shared" si="0"/>
        <v>0</v>
      </c>
      <c r="T55" s="51">
        <f t="shared" si="1"/>
        <v>0</v>
      </c>
      <c r="U55" s="51">
        <f t="shared" si="2"/>
        <v>0</v>
      </c>
      <c r="V55" s="51">
        <f t="shared" si="3"/>
        <v>0</v>
      </c>
      <c r="W55" s="51">
        <f t="shared" si="4"/>
        <v>0</v>
      </c>
      <c r="X55" s="51">
        <f t="shared" si="5"/>
        <v>0</v>
      </c>
      <c r="Y55" s="7"/>
      <c r="Z55" s="52" t="str">
        <f t="shared" si="6"/>
        <v/>
      </c>
      <c r="AA55" s="52" t="str">
        <f t="shared" si="7"/>
        <v/>
      </c>
      <c r="AB55" s="52" t="str">
        <f t="shared" si="8"/>
        <v/>
      </c>
      <c r="AC55" s="52" t="str">
        <f t="shared" si="9"/>
        <v/>
      </c>
      <c r="AD55" s="52" t="str">
        <f t="shared" si="10"/>
        <v/>
      </c>
      <c r="AE55" s="52" t="str">
        <f t="shared" si="11"/>
        <v/>
      </c>
    </row>
    <row r="56" spans="1:31" x14ac:dyDescent="0.3">
      <c r="A56" s="6"/>
      <c r="B56" s="6" t="str">
        <f>IF(IA!B56="","",IA!B56)</f>
        <v/>
      </c>
      <c r="C56" s="6" t="str">
        <f>IF(IA!C56="","",IA!C56)</f>
        <v/>
      </c>
      <c r="D56" s="143"/>
      <c r="E56" s="146"/>
      <c r="F56" s="146"/>
      <c r="G56" s="146"/>
      <c r="H56" s="146"/>
      <c r="I56" s="146"/>
      <c r="J56" s="146"/>
      <c r="K56" s="144"/>
      <c r="L56" s="6"/>
      <c r="M56" s="6"/>
      <c r="N56" s="6"/>
      <c r="O56" s="6"/>
      <c r="P56" s="6"/>
      <c r="Q56" s="25"/>
      <c r="S56" s="51">
        <f t="shared" si="0"/>
        <v>0</v>
      </c>
      <c r="T56" s="51">
        <f t="shared" si="1"/>
        <v>0</v>
      </c>
      <c r="U56" s="51">
        <f t="shared" si="2"/>
        <v>0</v>
      </c>
      <c r="V56" s="51">
        <f t="shared" si="3"/>
        <v>0</v>
      </c>
      <c r="W56" s="51">
        <f t="shared" si="4"/>
        <v>0</v>
      </c>
      <c r="X56" s="51">
        <f t="shared" si="5"/>
        <v>0</v>
      </c>
      <c r="Y56" s="7"/>
      <c r="Z56" s="52" t="str">
        <f t="shared" si="6"/>
        <v/>
      </c>
      <c r="AA56" s="52" t="str">
        <f t="shared" si="7"/>
        <v/>
      </c>
      <c r="AB56" s="52" t="str">
        <f t="shared" si="8"/>
        <v/>
      </c>
      <c r="AC56" s="52" t="str">
        <f t="shared" si="9"/>
        <v/>
      </c>
      <c r="AD56" s="52" t="str">
        <f t="shared" si="10"/>
        <v/>
      </c>
      <c r="AE56" s="52" t="str">
        <f t="shared" si="11"/>
        <v/>
      </c>
    </row>
    <row r="57" spans="1:31" x14ac:dyDescent="0.3">
      <c r="A57" s="6"/>
      <c r="B57" s="6" t="str">
        <f>IF(IA!B57="","",IA!B57)</f>
        <v/>
      </c>
      <c r="C57" s="6" t="str">
        <f>IF(IA!C57="","",IA!C57)</f>
        <v/>
      </c>
      <c r="D57" s="143"/>
      <c r="E57" s="146"/>
      <c r="F57" s="146"/>
      <c r="G57" s="146"/>
      <c r="H57" s="146"/>
      <c r="I57" s="146"/>
      <c r="J57" s="146"/>
      <c r="K57" s="144"/>
      <c r="L57" s="6"/>
      <c r="M57" s="6"/>
      <c r="N57" s="6"/>
      <c r="O57" s="6"/>
      <c r="P57" s="6"/>
      <c r="Q57" s="25"/>
      <c r="S57" s="51">
        <f t="shared" si="0"/>
        <v>0</v>
      </c>
      <c r="T57" s="51">
        <f t="shared" si="1"/>
        <v>0</v>
      </c>
      <c r="U57" s="51">
        <f t="shared" si="2"/>
        <v>0</v>
      </c>
      <c r="V57" s="51">
        <f t="shared" si="3"/>
        <v>0</v>
      </c>
      <c r="W57" s="51">
        <f t="shared" si="4"/>
        <v>0</v>
      </c>
      <c r="X57" s="51">
        <f t="shared" si="5"/>
        <v>0</v>
      </c>
      <c r="Y57" s="7"/>
      <c r="Z57" s="52" t="str">
        <f t="shared" si="6"/>
        <v/>
      </c>
      <c r="AA57" s="52" t="str">
        <f t="shared" si="7"/>
        <v/>
      </c>
      <c r="AB57" s="52" t="str">
        <f t="shared" si="8"/>
        <v/>
      </c>
      <c r="AC57" s="52" t="str">
        <f t="shared" si="9"/>
        <v/>
      </c>
      <c r="AD57" s="52" t="str">
        <f t="shared" si="10"/>
        <v/>
      </c>
      <c r="AE57" s="52" t="str">
        <f t="shared" si="11"/>
        <v/>
      </c>
    </row>
    <row r="58" spans="1:31" x14ac:dyDescent="0.3">
      <c r="A58" s="6"/>
      <c r="B58" s="6" t="str">
        <f>IF(IA!B58="","",IA!B58)</f>
        <v/>
      </c>
      <c r="C58" s="6" t="str">
        <f>IF(IA!C58="","",IA!C58)</f>
        <v/>
      </c>
      <c r="D58" s="143"/>
      <c r="E58" s="146"/>
      <c r="F58" s="146"/>
      <c r="G58" s="146"/>
      <c r="H58" s="146"/>
      <c r="I58" s="146"/>
      <c r="J58" s="146"/>
      <c r="K58" s="144"/>
      <c r="L58" s="6"/>
      <c r="M58" s="6"/>
      <c r="N58" s="6"/>
      <c r="O58" s="6"/>
      <c r="P58" s="6"/>
      <c r="Q58" s="25"/>
      <c r="S58" s="51">
        <f t="shared" si="0"/>
        <v>0</v>
      </c>
      <c r="T58" s="51">
        <f t="shared" si="1"/>
        <v>0</v>
      </c>
      <c r="U58" s="51">
        <f t="shared" si="2"/>
        <v>0</v>
      </c>
      <c r="V58" s="51">
        <f t="shared" si="3"/>
        <v>0</v>
      </c>
      <c r="W58" s="51">
        <f t="shared" si="4"/>
        <v>0</v>
      </c>
      <c r="X58" s="51">
        <f t="shared" si="5"/>
        <v>0</v>
      </c>
      <c r="Y58" s="7"/>
      <c r="Z58" s="52" t="str">
        <f t="shared" si="6"/>
        <v/>
      </c>
      <c r="AA58" s="52" t="str">
        <f t="shared" si="7"/>
        <v/>
      </c>
      <c r="AB58" s="52" t="str">
        <f t="shared" si="8"/>
        <v/>
      </c>
      <c r="AC58" s="52" t="str">
        <f t="shared" si="9"/>
        <v/>
      </c>
      <c r="AD58" s="52" t="str">
        <f t="shared" si="10"/>
        <v/>
      </c>
      <c r="AE58" s="52" t="str">
        <f t="shared" si="11"/>
        <v/>
      </c>
    </row>
    <row r="59" spans="1:31" x14ac:dyDescent="0.3">
      <c r="A59" s="6"/>
      <c r="B59" s="6" t="str">
        <f>IF(IA!B59="","",IA!B59)</f>
        <v/>
      </c>
      <c r="C59" s="6" t="str">
        <f>IF(IA!C59="","",IA!C59)</f>
        <v/>
      </c>
      <c r="D59" s="143"/>
      <c r="E59" s="146"/>
      <c r="F59" s="146"/>
      <c r="G59" s="146"/>
      <c r="H59" s="146"/>
      <c r="I59" s="146"/>
      <c r="J59" s="146"/>
      <c r="K59" s="144"/>
      <c r="L59" s="6"/>
      <c r="M59" s="6"/>
      <c r="N59" s="6"/>
      <c r="O59" s="6"/>
      <c r="P59" s="6"/>
      <c r="Q59" s="25"/>
      <c r="S59" s="51">
        <f t="shared" si="0"/>
        <v>0</v>
      </c>
      <c r="T59" s="51">
        <f t="shared" si="1"/>
        <v>0</v>
      </c>
      <c r="U59" s="51">
        <f t="shared" si="2"/>
        <v>0</v>
      </c>
      <c r="V59" s="51">
        <f t="shared" si="3"/>
        <v>0</v>
      </c>
      <c r="W59" s="51">
        <f t="shared" si="4"/>
        <v>0</v>
      </c>
      <c r="X59" s="51">
        <f t="shared" si="5"/>
        <v>0</v>
      </c>
      <c r="Y59" s="7"/>
      <c r="Z59" s="52" t="str">
        <f t="shared" si="6"/>
        <v/>
      </c>
      <c r="AA59" s="52" t="str">
        <f t="shared" si="7"/>
        <v/>
      </c>
      <c r="AB59" s="52" t="str">
        <f t="shared" si="8"/>
        <v/>
      </c>
      <c r="AC59" s="52" t="str">
        <f t="shared" si="9"/>
        <v/>
      </c>
      <c r="AD59" s="52" t="str">
        <f t="shared" si="10"/>
        <v/>
      </c>
      <c r="AE59" s="52" t="str">
        <f t="shared" si="11"/>
        <v/>
      </c>
    </row>
    <row r="60" spans="1:31" x14ac:dyDescent="0.3">
      <c r="A60" s="6"/>
      <c r="B60" s="6" t="str">
        <f>IF(IA!B60="","",IA!B60)</f>
        <v/>
      </c>
      <c r="C60" s="6" t="str">
        <f>IF(IA!C60="","",IA!C60)</f>
        <v/>
      </c>
      <c r="D60" s="143"/>
      <c r="E60" s="146"/>
      <c r="F60" s="146"/>
      <c r="G60" s="146"/>
      <c r="H60" s="146"/>
      <c r="I60" s="146"/>
      <c r="J60" s="146"/>
      <c r="K60" s="144"/>
      <c r="L60" s="6"/>
      <c r="M60" s="6"/>
      <c r="N60" s="6"/>
      <c r="O60" s="6"/>
      <c r="P60" s="6"/>
      <c r="Q60" s="25"/>
      <c r="S60" s="51">
        <f t="shared" si="0"/>
        <v>0</v>
      </c>
      <c r="T60" s="51">
        <f t="shared" si="1"/>
        <v>0</v>
      </c>
      <c r="U60" s="51">
        <f t="shared" si="2"/>
        <v>0</v>
      </c>
      <c r="V60" s="51">
        <f t="shared" si="3"/>
        <v>0</v>
      </c>
      <c r="W60" s="51">
        <f t="shared" si="4"/>
        <v>0</v>
      </c>
      <c r="X60" s="51">
        <f t="shared" si="5"/>
        <v>0</v>
      </c>
      <c r="Y60" s="7"/>
      <c r="Z60" s="52" t="str">
        <f t="shared" si="6"/>
        <v/>
      </c>
      <c r="AA60" s="52" t="str">
        <f t="shared" si="7"/>
        <v/>
      </c>
      <c r="AB60" s="52" t="str">
        <f t="shared" si="8"/>
        <v/>
      </c>
      <c r="AC60" s="52" t="str">
        <f t="shared" si="9"/>
        <v/>
      </c>
      <c r="AD60" s="52" t="str">
        <f t="shared" si="10"/>
        <v/>
      </c>
      <c r="AE60" s="52" t="str">
        <f t="shared" si="11"/>
        <v/>
      </c>
    </row>
    <row r="61" spans="1:31" x14ac:dyDescent="0.3">
      <c r="A61" s="6"/>
      <c r="B61" s="6" t="str">
        <f>IF(IA!B61="","",IA!B61)</f>
        <v/>
      </c>
      <c r="C61" s="6" t="str">
        <f>IF(IA!C61="","",IA!C61)</f>
        <v/>
      </c>
      <c r="D61" s="143"/>
      <c r="E61" s="146"/>
      <c r="F61" s="146"/>
      <c r="G61" s="146"/>
      <c r="H61" s="146"/>
      <c r="I61" s="146"/>
      <c r="J61" s="146"/>
      <c r="K61" s="144"/>
      <c r="L61" s="6"/>
      <c r="M61" s="6"/>
      <c r="N61" s="6"/>
      <c r="O61" s="6"/>
      <c r="P61" s="6"/>
      <c r="Q61" s="25"/>
      <c r="S61" s="51">
        <f t="shared" si="0"/>
        <v>0</v>
      </c>
      <c r="T61" s="51">
        <f t="shared" si="1"/>
        <v>0</v>
      </c>
      <c r="U61" s="51">
        <f t="shared" si="2"/>
        <v>0</v>
      </c>
      <c r="V61" s="51">
        <f t="shared" si="3"/>
        <v>0</v>
      </c>
      <c r="W61" s="51">
        <f t="shared" si="4"/>
        <v>0</v>
      </c>
      <c r="X61" s="51">
        <f t="shared" si="5"/>
        <v>0</v>
      </c>
      <c r="Y61" s="7"/>
      <c r="Z61" s="52" t="str">
        <f t="shared" si="6"/>
        <v/>
      </c>
      <c r="AA61" s="52" t="str">
        <f t="shared" si="7"/>
        <v/>
      </c>
      <c r="AB61" s="52" t="str">
        <f t="shared" si="8"/>
        <v/>
      </c>
      <c r="AC61" s="52" t="str">
        <f t="shared" si="9"/>
        <v/>
      </c>
      <c r="AD61" s="52" t="str">
        <f t="shared" si="10"/>
        <v/>
      </c>
      <c r="AE61" s="52" t="str">
        <f t="shared" si="11"/>
        <v/>
      </c>
    </row>
    <row r="62" spans="1:31" x14ac:dyDescent="0.3">
      <c r="A62" s="6"/>
      <c r="B62" s="6" t="str">
        <f>IF(IA!B62="","",IA!B62)</f>
        <v/>
      </c>
      <c r="C62" s="6" t="str">
        <f>IF(IA!C62="","",IA!C62)</f>
        <v/>
      </c>
      <c r="D62" s="143"/>
      <c r="E62" s="146"/>
      <c r="F62" s="146"/>
      <c r="G62" s="146"/>
      <c r="H62" s="146"/>
      <c r="I62" s="146"/>
      <c r="J62" s="146"/>
      <c r="K62" s="144"/>
      <c r="L62" s="6"/>
      <c r="M62" s="6"/>
      <c r="N62" s="6"/>
      <c r="O62" s="6"/>
      <c r="P62" s="6"/>
      <c r="Q62" s="25"/>
      <c r="S62" s="51">
        <f t="shared" si="0"/>
        <v>0</v>
      </c>
      <c r="T62" s="51">
        <f t="shared" si="1"/>
        <v>0</v>
      </c>
      <c r="U62" s="51">
        <f t="shared" si="2"/>
        <v>0</v>
      </c>
      <c r="V62" s="51">
        <f t="shared" si="3"/>
        <v>0</v>
      </c>
      <c r="W62" s="51">
        <f t="shared" si="4"/>
        <v>0</v>
      </c>
      <c r="X62" s="51">
        <f t="shared" si="5"/>
        <v>0</v>
      </c>
      <c r="Y62" s="7"/>
      <c r="Z62" s="52" t="str">
        <f t="shared" si="6"/>
        <v/>
      </c>
      <c r="AA62" s="52" t="str">
        <f t="shared" si="7"/>
        <v/>
      </c>
      <c r="AB62" s="52" t="str">
        <f t="shared" si="8"/>
        <v/>
      </c>
      <c r="AC62" s="52" t="str">
        <f t="shared" si="9"/>
        <v/>
      </c>
      <c r="AD62" s="52" t="str">
        <f t="shared" si="10"/>
        <v/>
      </c>
      <c r="AE62" s="52" t="str">
        <f t="shared" si="11"/>
        <v/>
      </c>
    </row>
    <row r="63" spans="1:31" x14ac:dyDescent="0.3">
      <c r="A63" s="6"/>
      <c r="B63" s="6" t="str">
        <f>IF(IA!B63="","",IA!B63)</f>
        <v/>
      </c>
      <c r="C63" s="6" t="str">
        <f>IF(IA!C63="","",IA!C63)</f>
        <v/>
      </c>
      <c r="D63" s="143"/>
      <c r="E63" s="146"/>
      <c r="F63" s="146"/>
      <c r="G63" s="146"/>
      <c r="H63" s="146"/>
      <c r="I63" s="146"/>
      <c r="J63" s="146"/>
      <c r="K63" s="144"/>
      <c r="L63" s="6"/>
      <c r="M63" s="6"/>
      <c r="N63" s="6"/>
      <c r="O63" s="6"/>
      <c r="P63" s="6"/>
      <c r="Q63" s="25"/>
      <c r="S63" s="51">
        <f t="shared" si="0"/>
        <v>0</v>
      </c>
      <c r="T63" s="51">
        <f t="shared" si="1"/>
        <v>0</v>
      </c>
      <c r="U63" s="51">
        <f t="shared" si="2"/>
        <v>0</v>
      </c>
      <c r="V63" s="51">
        <f t="shared" si="3"/>
        <v>0</v>
      </c>
      <c r="W63" s="51">
        <f t="shared" si="4"/>
        <v>0</v>
      </c>
      <c r="X63" s="51">
        <f t="shared" si="5"/>
        <v>0</v>
      </c>
      <c r="Y63" s="7"/>
      <c r="Z63" s="52" t="str">
        <f t="shared" si="6"/>
        <v/>
      </c>
      <c r="AA63" s="52" t="str">
        <f t="shared" si="7"/>
        <v/>
      </c>
      <c r="AB63" s="52" t="str">
        <f t="shared" si="8"/>
        <v/>
      </c>
      <c r="AC63" s="52" t="str">
        <f t="shared" si="9"/>
        <v/>
      </c>
      <c r="AD63" s="52" t="str">
        <f t="shared" si="10"/>
        <v/>
      </c>
      <c r="AE63" s="52" t="str">
        <f t="shared" si="11"/>
        <v/>
      </c>
    </row>
    <row r="64" spans="1:31" x14ac:dyDescent="0.3">
      <c r="A64" s="6"/>
      <c r="B64" s="6" t="str">
        <f>IF(IA!B64="","",IA!B64)</f>
        <v/>
      </c>
      <c r="C64" s="6" t="str">
        <f>IF(IA!C64="","",IA!C64)</f>
        <v/>
      </c>
      <c r="D64" s="143"/>
      <c r="E64" s="146"/>
      <c r="F64" s="146"/>
      <c r="G64" s="146"/>
      <c r="H64" s="146"/>
      <c r="I64" s="146"/>
      <c r="J64" s="146"/>
      <c r="K64" s="144"/>
      <c r="L64" s="6"/>
      <c r="M64" s="6"/>
      <c r="N64" s="6"/>
      <c r="O64" s="6"/>
      <c r="P64" s="6"/>
      <c r="Q64" s="25"/>
      <c r="S64" s="51">
        <f t="shared" si="0"/>
        <v>0</v>
      </c>
      <c r="T64" s="51">
        <f t="shared" si="1"/>
        <v>0</v>
      </c>
      <c r="U64" s="51">
        <f t="shared" si="2"/>
        <v>0</v>
      </c>
      <c r="V64" s="51">
        <f t="shared" si="3"/>
        <v>0</v>
      </c>
      <c r="W64" s="51">
        <f t="shared" si="4"/>
        <v>0</v>
      </c>
      <c r="X64" s="51">
        <f t="shared" si="5"/>
        <v>0</v>
      </c>
      <c r="Y64" s="7"/>
      <c r="Z64" s="52" t="str">
        <f t="shared" si="6"/>
        <v/>
      </c>
      <c r="AA64" s="52" t="str">
        <f t="shared" si="7"/>
        <v/>
      </c>
      <c r="AB64" s="52" t="str">
        <f t="shared" si="8"/>
        <v/>
      </c>
      <c r="AC64" s="52" t="str">
        <f t="shared" si="9"/>
        <v/>
      </c>
      <c r="AD64" s="52" t="str">
        <f t="shared" si="10"/>
        <v/>
      </c>
      <c r="AE64" s="52" t="str">
        <f t="shared" si="11"/>
        <v/>
      </c>
    </row>
    <row r="65" spans="1:31" x14ac:dyDescent="0.3">
      <c r="A65" s="6"/>
      <c r="B65" s="6" t="str">
        <f>IF(IA!B65="","",IA!B65)</f>
        <v/>
      </c>
      <c r="C65" s="6" t="str">
        <f>IF(IA!C65="","",IA!C65)</f>
        <v/>
      </c>
      <c r="D65" s="143"/>
      <c r="E65" s="146"/>
      <c r="F65" s="146"/>
      <c r="G65" s="146"/>
      <c r="H65" s="146"/>
      <c r="I65" s="146"/>
      <c r="J65" s="146"/>
      <c r="K65" s="144"/>
      <c r="L65" s="6"/>
      <c r="M65" s="6"/>
      <c r="N65" s="6"/>
      <c r="O65" s="6"/>
      <c r="P65" s="6"/>
      <c r="Q65" s="25"/>
      <c r="S65" s="51">
        <f t="shared" si="0"/>
        <v>0</v>
      </c>
      <c r="T65" s="51">
        <f t="shared" si="1"/>
        <v>0</v>
      </c>
      <c r="U65" s="51">
        <f t="shared" si="2"/>
        <v>0</v>
      </c>
      <c r="V65" s="51">
        <f t="shared" si="3"/>
        <v>0</v>
      </c>
      <c r="W65" s="51">
        <f t="shared" si="4"/>
        <v>0</v>
      </c>
      <c r="X65" s="51">
        <f t="shared" si="5"/>
        <v>0</v>
      </c>
      <c r="Y65" s="7"/>
      <c r="Z65" s="52" t="str">
        <f t="shared" si="6"/>
        <v/>
      </c>
      <c r="AA65" s="52" t="str">
        <f t="shared" si="7"/>
        <v/>
      </c>
      <c r="AB65" s="52" t="str">
        <f t="shared" si="8"/>
        <v/>
      </c>
      <c r="AC65" s="52" t="str">
        <f t="shared" si="9"/>
        <v/>
      </c>
      <c r="AD65" s="52" t="str">
        <f t="shared" si="10"/>
        <v/>
      </c>
      <c r="AE65" s="52" t="str">
        <f t="shared" si="11"/>
        <v/>
      </c>
    </row>
    <row r="66" spans="1:31" x14ac:dyDescent="0.3">
      <c r="A66" s="6"/>
      <c r="B66" s="6" t="str">
        <f>IF(IA!B66="","",IA!B66)</f>
        <v/>
      </c>
      <c r="C66" s="6" t="str">
        <f>IF(IA!C66="","",IA!C66)</f>
        <v/>
      </c>
      <c r="D66" s="143"/>
      <c r="E66" s="146"/>
      <c r="F66" s="146"/>
      <c r="G66" s="146"/>
      <c r="H66" s="146"/>
      <c r="I66" s="146"/>
      <c r="J66" s="146"/>
      <c r="K66" s="144"/>
      <c r="L66" s="6"/>
      <c r="M66" s="6"/>
      <c r="N66" s="6"/>
      <c r="O66" s="6"/>
      <c r="P66" s="6"/>
      <c r="Q66" s="25"/>
      <c r="S66" s="51">
        <f t="shared" si="0"/>
        <v>0</v>
      </c>
      <c r="T66" s="51">
        <f t="shared" si="1"/>
        <v>0</v>
      </c>
      <c r="U66" s="51">
        <f t="shared" si="2"/>
        <v>0</v>
      </c>
      <c r="V66" s="51">
        <f t="shared" si="3"/>
        <v>0</v>
      </c>
      <c r="W66" s="51">
        <f t="shared" si="4"/>
        <v>0</v>
      </c>
      <c r="X66" s="51">
        <f t="shared" si="5"/>
        <v>0</v>
      </c>
      <c r="Y66" s="7"/>
      <c r="Z66" s="52" t="str">
        <f t="shared" si="6"/>
        <v/>
      </c>
      <c r="AA66" s="52" t="str">
        <f t="shared" si="7"/>
        <v/>
      </c>
      <c r="AB66" s="52" t="str">
        <f t="shared" si="8"/>
        <v/>
      </c>
      <c r="AC66" s="52" t="str">
        <f t="shared" si="9"/>
        <v/>
      </c>
      <c r="AD66" s="52" t="str">
        <f t="shared" si="10"/>
        <v/>
      </c>
      <c r="AE66" s="52" t="str">
        <f t="shared" si="11"/>
        <v/>
      </c>
    </row>
    <row r="67" spans="1:31" x14ac:dyDescent="0.3">
      <c r="A67" s="6"/>
      <c r="B67" s="6" t="str">
        <f>IF(IA!B67="","",IA!B67)</f>
        <v/>
      </c>
      <c r="C67" s="6" t="str">
        <f>IF(IA!C67="","",IA!C67)</f>
        <v/>
      </c>
      <c r="D67" s="143"/>
      <c r="E67" s="146"/>
      <c r="F67" s="146"/>
      <c r="G67" s="146"/>
      <c r="H67" s="146"/>
      <c r="I67" s="146"/>
      <c r="J67" s="146"/>
      <c r="K67" s="144"/>
      <c r="L67" s="6"/>
      <c r="M67" s="6"/>
      <c r="N67" s="6"/>
      <c r="O67" s="6"/>
      <c r="P67" s="6"/>
      <c r="Q67" s="25"/>
      <c r="S67" s="51">
        <f t="shared" si="0"/>
        <v>0</v>
      </c>
      <c r="T67" s="51">
        <f t="shared" si="1"/>
        <v>0</v>
      </c>
      <c r="U67" s="51">
        <f t="shared" si="2"/>
        <v>0</v>
      </c>
      <c r="V67" s="51">
        <f t="shared" si="3"/>
        <v>0</v>
      </c>
      <c r="W67" s="51">
        <f t="shared" si="4"/>
        <v>0</v>
      </c>
      <c r="X67" s="51">
        <f t="shared" si="5"/>
        <v>0</v>
      </c>
      <c r="Y67" s="7"/>
      <c r="Z67" s="52" t="str">
        <f t="shared" si="6"/>
        <v/>
      </c>
      <c r="AA67" s="52" t="str">
        <f t="shared" si="7"/>
        <v/>
      </c>
      <c r="AB67" s="52" t="str">
        <f t="shared" si="8"/>
        <v/>
      </c>
      <c r="AC67" s="52" t="str">
        <f t="shared" si="9"/>
        <v/>
      </c>
      <c r="AD67" s="52" t="str">
        <f t="shared" si="10"/>
        <v/>
      </c>
      <c r="AE67" s="52" t="str">
        <f t="shared" si="11"/>
        <v/>
      </c>
    </row>
    <row r="68" spans="1:31" x14ac:dyDescent="0.3">
      <c r="A68" s="6"/>
      <c r="B68" s="6" t="str">
        <f>IF(IA!B68="","",IA!B68)</f>
        <v/>
      </c>
      <c r="C68" s="6" t="str">
        <f>IF(IA!C68="","",IA!C68)</f>
        <v/>
      </c>
      <c r="D68" s="143"/>
      <c r="E68" s="146"/>
      <c r="F68" s="146"/>
      <c r="G68" s="146"/>
      <c r="H68" s="146"/>
      <c r="I68" s="146"/>
      <c r="J68" s="146"/>
      <c r="K68" s="144"/>
      <c r="L68" s="6"/>
      <c r="M68" s="6"/>
      <c r="N68" s="6"/>
      <c r="O68" s="6"/>
      <c r="P68" s="6"/>
      <c r="Q68" s="25"/>
      <c r="S68" s="51">
        <f t="shared" si="0"/>
        <v>0</v>
      </c>
      <c r="T68" s="51">
        <f t="shared" si="1"/>
        <v>0</v>
      </c>
      <c r="U68" s="51">
        <f t="shared" si="2"/>
        <v>0</v>
      </c>
      <c r="V68" s="51">
        <f t="shared" si="3"/>
        <v>0</v>
      </c>
      <c r="W68" s="51">
        <f t="shared" si="4"/>
        <v>0</v>
      </c>
      <c r="X68" s="51">
        <f t="shared" si="5"/>
        <v>0</v>
      </c>
      <c r="Y68" s="7"/>
      <c r="Z68" s="52" t="str">
        <f t="shared" si="6"/>
        <v/>
      </c>
      <c r="AA68" s="52" t="str">
        <f t="shared" si="7"/>
        <v/>
      </c>
      <c r="AB68" s="52" t="str">
        <f t="shared" si="8"/>
        <v/>
      </c>
      <c r="AC68" s="52" t="str">
        <f t="shared" si="9"/>
        <v/>
      </c>
      <c r="AD68" s="52" t="str">
        <f t="shared" si="10"/>
        <v/>
      </c>
      <c r="AE68" s="52" t="str">
        <f t="shared" si="11"/>
        <v/>
      </c>
    </row>
    <row r="69" spans="1:31" x14ac:dyDescent="0.3">
      <c r="A69" s="6"/>
      <c r="B69" s="6" t="str">
        <f>IF(IA!B69="","",IA!B69)</f>
        <v/>
      </c>
      <c r="C69" s="6" t="str">
        <f>IF(IA!C69="","",IA!C69)</f>
        <v/>
      </c>
      <c r="D69" s="143"/>
      <c r="E69" s="146"/>
      <c r="F69" s="146"/>
      <c r="G69" s="146"/>
      <c r="H69" s="146"/>
      <c r="I69" s="146"/>
      <c r="J69" s="146"/>
      <c r="K69" s="144"/>
      <c r="L69" s="6"/>
      <c r="M69" s="6"/>
      <c r="N69" s="6"/>
      <c r="O69" s="6"/>
      <c r="P69" s="6"/>
      <c r="Q69" s="25"/>
      <c r="S69" s="51">
        <f t="shared" si="0"/>
        <v>0</v>
      </c>
      <c r="T69" s="51">
        <f t="shared" si="1"/>
        <v>0</v>
      </c>
      <c r="U69" s="51">
        <f t="shared" si="2"/>
        <v>0</v>
      </c>
      <c r="V69" s="51">
        <f t="shared" si="3"/>
        <v>0</v>
      </c>
      <c r="W69" s="51">
        <f t="shared" si="4"/>
        <v>0</v>
      </c>
      <c r="X69" s="51">
        <f t="shared" si="5"/>
        <v>0</v>
      </c>
      <c r="Y69" s="7"/>
      <c r="Z69" s="52" t="str">
        <f t="shared" si="6"/>
        <v/>
      </c>
      <c r="AA69" s="52" t="str">
        <f t="shared" si="7"/>
        <v/>
      </c>
      <c r="AB69" s="52" t="str">
        <f t="shared" si="8"/>
        <v/>
      </c>
      <c r="AC69" s="52" t="str">
        <f t="shared" si="9"/>
        <v/>
      </c>
      <c r="AD69" s="52" t="str">
        <f t="shared" si="10"/>
        <v/>
      </c>
      <c r="AE69" s="52" t="str">
        <f t="shared" si="11"/>
        <v/>
      </c>
    </row>
    <row r="70" spans="1:31" x14ac:dyDescent="0.3">
      <c r="A70" s="6"/>
      <c r="B70" s="6" t="str">
        <f>IF(IA!B70="","",IA!B70)</f>
        <v/>
      </c>
      <c r="C70" s="6" t="str">
        <f>IF(IA!C70="","",IA!C70)</f>
        <v/>
      </c>
      <c r="D70" s="143"/>
      <c r="E70" s="6"/>
      <c r="F70" s="6"/>
      <c r="G70" s="6"/>
      <c r="H70" s="6"/>
      <c r="I70" s="6"/>
      <c r="J70" s="6"/>
      <c r="K70" s="144"/>
      <c r="L70" s="6"/>
      <c r="M70" s="6"/>
      <c r="N70" s="6"/>
      <c r="O70" s="6"/>
      <c r="P70" s="6"/>
      <c r="Q70" s="25"/>
      <c r="S70" s="51">
        <f t="shared" si="0"/>
        <v>0</v>
      </c>
      <c r="T70" s="51">
        <f t="shared" si="1"/>
        <v>0</v>
      </c>
      <c r="U70" s="51">
        <f t="shared" si="2"/>
        <v>0</v>
      </c>
      <c r="V70" s="51">
        <f t="shared" si="3"/>
        <v>0</v>
      </c>
      <c r="W70" s="51">
        <f t="shared" si="4"/>
        <v>0</v>
      </c>
      <c r="X70" s="51">
        <f t="shared" si="5"/>
        <v>0</v>
      </c>
      <c r="Y70" s="7"/>
      <c r="Z70" s="52" t="str">
        <f t="shared" si="6"/>
        <v/>
      </c>
      <c r="AA70" s="52" t="str">
        <f t="shared" si="7"/>
        <v/>
      </c>
      <c r="AB70" s="52" t="str">
        <f t="shared" si="8"/>
        <v/>
      </c>
      <c r="AC70" s="52" t="str">
        <f t="shared" si="9"/>
        <v/>
      </c>
      <c r="AD70" s="52" t="str">
        <f t="shared" si="10"/>
        <v/>
      </c>
      <c r="AE70" s="52" t="str">
        <f t="shared" si="11"/>
        <v/>
      </c>
    </row>
    <row r="71" spans="1:31" x14ac:dyDescent="0.3">
      <c r="A71" s="6"/>
      <c r="B71" s="6" t="str">
        <f>IF(IA!B71="","",IA!B71)</f>
        <v/>
      </c>
      <c r="C71" s="6" t="str">
        <f>IF(IA!C71="","",IA!C71)</f>
        <v/>
      </c>
      <c r="D71" s="143"/>
      <c r="E71" s="6"/>
      <c r="F71" s="6"/>
      <c r="G71" s="6"/>
      <c r="H71" s="6"/>
      <c r="I71" s="6"/>
      <c r="J71" s="6"/>
      <c r="K71" s="144"/>
      <c r="L71" s="6"/>
      <c r="M71" s="6"/>
      <c r="N71" s="6"/>
      <c r="O71" s="6"/>
      <c r="P71" s="6"/>
      <c r="Q71" s="25"/>
      <c r="S71" s="51">
        <f t="shared" si="0"/>
        <v>0</v>
      </c>
      <c r="T71" s="51">
        <f t="shared" si="1"/>
        <v>0</v>
      </c>
      <c r="U71" s="51">
        <f t="shared" si="2"/>
        <v>0</v>
      </c>
      <c r="V71" s="51">
        <f t="shared" si="3"/>
        <v>0</v>
      </c>
      <c r="W71" s="51">
        <f t="shared" si="4"/>
        <v>0</v>
      </c>
      <c r="X71" s="51">
        <f t="shared" si="5"/>
        <v>0</v>
      </c>
      <c r="Y71" s="7"/>
      <c r="Z71" s="52" t="str">
        <f t="shared" si="6"/>
        <v/>
      </c>
      <c r="AA71" s="52" t="str">
        <f t="shared" si="7"/>
        <v/>
      </c>
      <c r="AB71" s="52" t="str">
        <f t="shared" si="8"/>
        <v/>
      </c>
      <c r="AC71" s="52" t="str">
        <f t="shared" si="9"/>
        <v/>
      </c>
      <c r="AD71" s="52" t="str">
        <f t="shared" si="10"/>
        <v/>
      </c>
      <c r="AE71" s="52" t="str">
        <f t="shared" si="11"/>
        <v/>
      </c>
    </row>
    <row r="72" spans="1:31" x14ac:dyDescent="0.3">
      <c r="A72" s="6"/>
      <c r="B72" s="6" t="str">
        <f>IF(IA!B72="","",IA!B72)</f>
        <v/>
      </c>
      <c r="C72" s="6" t="str">
        <f>IF(IA!C72="","",IA!C72)</f>
        <v/>
      </c>
      <c r="D72" s="143"/>
      <c r="E72" s="6"/>
      <c r="F72" s="6"/>
      <c r="G72" s="6"/>
      <c r="H72" s="6"/>
      <c r="I72" s="6"/>
      <c r="J72" s="6"/>
      <c r="K72" s="144"/>
      <c r="L72" s="6"/>
      <c r="M72" s="6"/>
      <c r="N72" s="6"/>
      <c r="O72" s="6"/>
      <c r="P72" s="6"/>
      <c r="Q72" s="25"/>
      <c r="S72" s="51">
        <f t="shared" si="0"/>
        <v>0</v>
      </c>
      <c r="T72" s="51">
        <f t="shared" si="1"/>
        <v>0</v>
      </c>
      <c r="U72" s="51">
        <f t="shared" si="2"/>
        <v>0</v>
      </c>
      <c r="V72" s="51">
        <f t="shared" si="3"/>
        <v>0</v>
      </c>
      <c r="W72" s="51">
        <f t="shared" si="4"/>
        <v>0</v>
      </c>
      <c r="X72" s="51">
        <f t="shared" si="5"/>
        <v>0</v>
      </c>
      <c r="Y72" s="7"/>
      <c r="Z72" s="52" t="str">
        <f t="shared" si="6"/>
        <v/>
      </c>
      <c r="AA72" s="52" t="str">
        <f t="shared" si="7"/>
        <v/>
      </c>
      <c r="AB72" s="52" t="str">
        <f t="shared" si="8"/>
        <v/>
      </c>
      <c r="AC72" s="52" t="str">
        <f t="shared" si="9"/>
        <v/>
      </c>
      <c r="AD72" s="52" t="str">
        <f t="shared" si="10"/>
        <v/>
      </c>
      <c r="AE72" s="52" t="str">
        <f t="shared" si="11"/>
        <v/>
      </c>
    </row>
    <row r="73" spans="1:31" x14ac:dyDescent="0.3">
      <c r="A73" s="6"/>
      <c r="B73" s="6" t="str">
        <f>IF(IA!B73="","",IA!B73)</f>
        <v/>
      </c>
      <c r="C73" s="6" t="str">
        <f>IF(IA!C73="","",IA!C73)</f>
        <v/>
      </c>
      <c r="D73" s="143"/>
      <c r="E73" s="6"/>
      <c r="F73" s="6"/>
      <c r="G73" s="6"/>
      <c r="H73" s="6"/>
      <c r="I73" s="6"/>
      <c r="J73" s="6"/>
      <c r="K73" s="144"/>
      <c r="L73" s="6"/>
      <c r="M73" s="6"/>
      <c r="N73" s="6"/>
      <c r="O73" s="6"/>
      <c r="P73" s="6"/>
      <c r="Q73" s="25"/>
      <c r="S73" s="51">
        <f t="shared" si="0"/>
        <v>0</v>
      </c>
      <c r="T73" s="51">
        <f t="shared" si="1"/>
        <v>0</v>
      </c>
      <c r="U73" s="51">
        <f t="shared" si="2"/>
        <v>0</v>
      </c>
      <c r="V73" s="51">
        <f t="shared" si="3"/>
        <v>0</v>
      </c>
      <c r="W73" s="51">
        <f t="shared" si="4"/>
        <v>0</v>
      </c>
      <c r="X73" s="51">
        <f t="shared" si="5"/>
        <v>0</v>
      </c>
      <c r="Y73" s="7"/>
      <c r="Z73" s="52" t="str">
        <f t="shared" si="6"/>
        <v/>
      </c>
      <c r="AA73" s="52" t="str">
        <f t="shared" si="7"/>
        <v/>
      </c>
      <c r="AB73" s="52" t="str">
        <f t="shared" si="8"/>
        <v/>
      </c>
      <c r="AC73" s="52" t="str">
        <f t="shared" si="9"/>
        <v/>
      </c>
      <c r="AD73" s="52" t="str">
        <f t="shared" si="10"/>
        <v/>
      </c>
      <c r="AE73" s="52" t="str">
        <f t="shared" si="11"/>
        <v/>
      </c>
    </row>
    <row r="74" spans="1:31" x14ac:dyDescent="0.3">
      <c r="A74" s="6"/>
      <c r="B74" s="6" t="str">
        <f>IF(IA!B74="","",IA!B74)</f>
        <v/>
      </c>
      <c r="C74" s="6" t="str">
        <f>IF(IA!C74="","",IA!C74)</f>
        <v/>
      </c>
      <c r="D74" s="143"/>
      <c r="E74" s="6"/>
      <c r="F74" s="6"/>
      <c r="G74" s="6"/>
      <c r="H74" s="6"/>
      <c r="I74" s="6"/>
      <c r="J74" s="6"/>
      <c r="K74" s="144"/>
      <c r="L74" s="6"/>
      <c r="M74" s="6"/>
      <c r="N74" s="6"/>
      <c r="O74" s="6"/>
      <c r="P74" s="6"/>
      <c r="Q74" s="25"/>
      <c r="S74" s="51">
        <f t="shared" ref="S74:S107" si="14">SUMIF($E$8:$Q$8, "CO1", E74:Q74)</f>
        <v>0</v>
      </c>
      <c r="T74" s="51">
        <f t="shared" ref="T74:T107" si="15">SUMIF($E$8:$Q$8, "CO2", E74:Q74)</f>
        <v>0</v>
      </c>
      <c r="U74" s="51">
        <f t="shared" ref="U74:U107" si="16">SUMIF($E$8:$Q$8, "CO3", E74:Q74)</f>
        <v>0</v>
      </c>
      <c r="V74" s="51">
        <f t="shared" ref="V74:V107" si="17">SUMIF($E$8:$Q$8, "CO4", E74:Q74)</f>
        <v>0</v>
      </c>
      <c r="W74" s="51">
        <f t="shared" ref="W74:W107" si="18">SUMIF($E$8:$Q$8, "CO5", E74:Q74)</f>
        <v>0</v>
      </c>
      <c r="X74" s="51">
        <f t="shared" ref="X74:X107" si="19">SUMIF($E$8:$Q$8, "CO6", E74:Q74)</f>
        <v>0</v>
      </c>
      <c r="Y74" s="7"/>
      <c r="Z74" s="52" t="str">
        <f t="shared" ref="Z74:Z107" si="20">IFERROR(S74/SUMIFS($E$9:$Q$9,$E$8:$Q$8,"CO1",E74:Q74,"&lt;&gt;")*100,"")</f>
        <v/>
      </c>
      <c r="AA74" s="52" t="str">
        <f t="shared" ref="AA74:AA107" si="21">IFERROR(T74/SUMIFS($E$9:$Q$9,$E$8:$Q$8,"CO2",E74:Q74,"&lt;&gt;")*100,"")</f>
        <v/>
      </c>
      <c r="AB74" s="52" t="str">
        <f t="shared" ref="AB74:AB107" si="22">IFERROR(U74/SUMIFS($E$9:$Q$9,$E$8:$Q$8,"CO3",E74:Q74,"&lt;&gt;")*100,"")</f>
        <v/>
      </c>
      <c r="AC74" s="52" t="str">
        <f t="shared" ref="AC74:AC107" si="23">IFERROR(V74/SUMIFS($E$9:$Q$9,$E$8:$Q$8,"CO4",E74:Q74,"&lt;&gt;")*100,"")</f>
        <v/>
      </c>
      <c r="AD74" s="52" t="str">
        <f t="shared" ref="AD74:AD107" si="24">IFERROR(W74/SUMIFS($E$9:$Q$9,$E$8:$Q$8,"CO5",E74:Q74,"&lt;&gt;")*100,"")</f>
        <v/>
      </c>
      <c r="AE74" s="52" t="str">
        <f t="shared" ref="AE74:AE107" si="25">IFERROR(X74/SUMIFS($E$9:$Q$9,$E$8:$Q$8,"CO6",E74:Q74,"&lt;&gt;")*100,"")</f>
        <v/>
      </c>
    </row>
    <row r="75" spans="1:31" x14ac:dyDescent="0.3">
      <c r="A75" s="6"/>
      <c r="B75" s="6" t="str">
        <f>IF(IA!B75="","",IA!B75)</f>
        <v/>
      </c>
      <c r="C75" s="6" t="str">
        <f>IF(IA!C75="","",IA!C75)</f>
        <v/>
      </c>
      <c r="D75" s="143"/>
      <c r="E75" s="6"/>
      <c r="F75" s="6"/>
      <c r="G75" s="6"/>
      <c r="H75" s="6"/>
      <c r="I75" s="6"/>
      <c r="J75" s="6"/>
      <c r="K75" s="144"/>
      <c r="L75" s="6"/>
      <c r="M75" s="6"/>
      <c r="N75" s="6"/>
      <c r="O75" s="6"/>
      <c r="P75" s="6"/>
      <c r="Q75" s="25"/>
      <c r="S75" s="51">
        <f t="shared" si="14"/>
        <v>0</v>
      </c>
      <c r="T75" s="51">
        <f t="shared" si="15"/>
        <v>0</v>
      </c>
      <c r="U75" s="51">
        <f t="shared" si="16"/>
        <v>0</v>
      </c>
      <c r="V75" s="51">
        <f t="shared" si="17"/>
        <v>0</v>
      </c>
      <c r="W75" s="51">
        <f t="shared" si="18"/>
        <v>0</v>
      </c>
      <c r="X75" s="51">
        <f t="shared" si="19"/>
        <v>0</v>
      </c>
      <c r="Y75" s="7"/>
      <c r="Z75" s="52" t="str">
        <f t="shared" si="20"/>
        <v/>
      </c>
      <c r="AA75" s="52" t="str">
        <f t="shared" si="21"/>
        <v/>
      </c>
      <c r="AB75" s="52" t="str">
        <f t="shared" si="22"/>
        <v/>
      </c>
      <c r="AC75" s="52" t="str">
        <f t="shared" si="23"/>
        <v/>
      </c>
      <c r="AD75" s="52" t="str">
        <f t="shared" si="24"/>
        <v/>
      </c>
      <c r="AE75" s="52" t="str">
        <f t="shared" si="25"/>
        <v/>
      </c>
    </row>
    <row r="76" spans="1:31" x14ac:dyDescent="0.3">
      <c r="A76" s="6"/>
      <c r="B76" s="6" t="str">
        <f>IF(IA!B76="","",IA!B76)</f>
        <v/>
      </c>
      <c r="C76" s="6" t="str">
        <f>IF(IA!C76="","",IA!C76)</f>
        <v/>
      </c>
      <c r="D76" s="143"/>
      <c r="E76" s="6"/>
      <c r="F76" s="6"/>
      <c r="G76" s="6"/>
      <c r="H76" s="6"/>
      <c r="I76" s="6"/>
      <c r="J76" s="6"/>
      <c r="K76" s="144"/>
      <c r="L76" s="6"/>
      <c r="M76" s="6"/>
      <c r="N76" s="6"/>
      <c r="O76" s="6"/>
      <c r="P76" s="6"/>
      <c r="Q76" s="25"/>
      <c r="S76" s="51">
        <f t="shared" si="14"/>
        <v>0</v>
      </c>
      <c r="T76" s="51">
        <f t="shared" si="15"/>
        <v>0</v>
      </c>
      <c r="U76" s="51">
        <f t="shared" si="16"/>
        <v>0</v>
      </c>
      <c r="V76" s="51">
        <f t="shared" si="17"/>
        <v>0</v>
      </c>
      <c r="W76" s="51">
        <f t="shared" si="18"/>
        <v>0</v>
      </c>
      <c r="X76" s="51">
        <f t="shared" si="19"/>
        <v>0</v>
      </c>
      <c r="Y76" s="7"/>
      <c r="Z76" s="52" t="str">
        <f t="shared" si="20"/>
        <v/>
      </c>
      <c r="AA76" s="52" t="str">
        <f t="shared" si="21"/>
        <v/>
      </c>
      <c r="AB76" s="52" t="str">
        <f t="shared" si="22"/>
        <v/>
      </c>
      <c r="AC76" s="52" t="str">
        <f t="shared" si="23"/>
        <v/>
      </c>
      <c r="AD76" s="52" t="str">
        <f t="shared" si="24"/>
        <v/>
      </c>
      <c r="AE76" s="52" t="str">
        <f t="shared" si="25"/>
        <v/>
      </c>
    </row>
    <row r="77" spans="1:31" x14ac:dyDescent="0.3">
      <c r="A77" s="6"/>
      <c r="B77" s="6" t="str">
        <f>IF(IA!B77="","",IA!B77)</f>
        <v/>
      </c>
      <c r="C77" s="6" t="str">
        <f>IF(IA!C77="","",IA!C77)</f>
        <v/>
      </c>
      <c r="D77" s="143"/>
      <c r="E77" s="6"/>
      <c r="F77" s="6"/>
      <c r="G77" s="6"/>
      <c r="H77" s="6"/>
      <c r="I77" s="6"/>
      <c r="J77" s="6"/>
      <c r="K77" s="144"/>
      <c r="L77" s="6"/>
      <c r="M77" s="6"/>
      <c r="N77" s="6"/>
      <c r="O77" s="6"/>
      <c r="P77" s="6"/>
      <c r="Q77" s="25"/>
      <c r="S77" s="51">
        <f t="shared" si="14"/>
        <v>0</v>
      </c>
      <c r="T77" s="51">
        <f t="shared" si="15"/>
        <v>0</v>
      </c>
      <c r="U77" s="51">
        <f t="shared" si="16"/>
        <v>0</v>
      </c>
      <c r="V77" s="51">
        <f t="shared" si="17"/>
        <v>0</v>
      </c>
      <c r="W77" s="51">
        <f t="shared" si="18"/>
        <v>0</v>
      </c>
      <c r="X77" s="51">
        <f t="shared" si="19"/>
        <v>0</v>
      </c>
      <c r="Y77" s="7"/>
      <c r="Z77" s="52" t="str">
        <f t="shared" si="20"/>
        <v/>
      </c>
      <c r="AA77" s="52" t="str">
        <f t="shared" si="21"/>
        <v/>
      </c>
      <c r="AB77" s="52" t="str">
        <f t="shared" si="22"/>
        <v/>
      </c>
      <c r="AC77" s="52" t="str">
        <f t="shared" si="23"/>
        <v/>
      </c>
      <c r="AD77" s="52" t="str">
        <f t="shared" si="24"/>
        <v/>
      </c>
      <c r="AE77" s="52" t="str">
        <f t="shared" si="25"/>
        <v/>
      </c>
    </row>
    <row r="78" spans="1:31" x14ac:dyDescent="0.3">
      <c r="A78" s="6"/>
      <c r="B78" s="6" t="str">
        <f>IF(IA!B78="","",IA!B78)</f>
        <v/>
      </c>
      <c r="C78" s="6" t="str">
        <f>IF(IA!C78="","",IA!C78)</f>
        <v/>
      </c>
      <c r="D78" s="143"/>
      <c r="E78" s="6"/>
      <c r="F78" s="6"/>
      <c r="G78" s="6"/>
      <c r="H78" s="6"/>
      <c r="I78" s="6"/>
      <c r="J78" s="6"/>
      <c r="K78" s="144"/>
      <c r="L78" s="6"/>
      <c r="M78" s="6"/>
      <c r="N78" s="6"/>
      <c r="O78" s="6"/>
      <c r="P78" s="6"/>
      <c r="Q78" s="25"/>
      <c r="S78" s="51">
        <f t="shared" si="14"/>
        <v>0</v>
      </c>
      <c r="T78" s="51">
        <f t="shared" si="15"/>
        <v>0</v>
      </c>
      <c r="U78" s="51">
        <f t="shared" si="16"/>
        <v>0</v>
      </c>
      <c r="V78" s="51">
        <f t="shared" si="17"/>
        <v>0</v>
      </c>
      <c r="W78" s="51">
        <f t="shared" si="18"/>
        <v>0</v>
      </c>
      <c r="X78" s="51">
        <f t="shared" si="19"/>
        <v>0</v>
      </c>
      <c r="Y78" s="7"/>
      <c r="Z78" s="52" t="str">
        <f t="shared" si="20"/>
        <v/>
      </c>
      <c r="AA78" s="52" t="str">
        <f t="shared" si="21"/>
        <v/>
      </c>
      <c r="AB78" s="52" t="str">
        <f t="shared" si="22"/>
        <v/>
      </c>
      <c r="AC78" s="52" t="str">
        <f t="shared" si="23"/>
        <v/>
      </c>
      <c r="AD78" s="52" t="str">
        <f t="shared" si="24"/>
        <v/>
      </c>
      <c r="AE78" s="52" t="str">
        <f t="shared" si="25"/>
        <v/>
      </c>
    </row>
    <row r="79" spans="1:31" x14ac:dyDescent="0.3">
      <c r="A79" s="6"/>
      <c r="B79" s="6" t="str">
        <f>IF(IA!B79="","",IA!B79)</f>
        <v/>
      </c>
      <c r="C79" s="6" t="str">
        <f>IF(IA!C79="","",IA!C79)</f>
        <v/>
      </c>
      <c r="D79" s="143"/>
      <c r="E79" s="6"/>
      <c r="F79" s="6"/>
      <c r="G79" s="6"/>
      <c r="H79" s="6"/>
      <c r="I79" s="6"/>
      <c r="J79" s="6"/>
      <c r="K79" s="144"/>
      <c r="L79" s="6"/>
      <c r="M79" s="6"/>
      <c r="N79" s="6"/>
      <c r="O79" s="6"/>
      <c r="P79" s="6"/>
      <c r="Q79" s="25"/>
      <c r="S79" s="51">
        <f t="shared" si="14"/>
        <v>0</v>
      </c>
      <c r="T79" s="51">
        <f t="shared" si="15"/>
        <v>0</v>
      </c>
      <c r="U79" s="51">
        <f t="shared" si="16"/>
        <v>0</v>
      </c>
      <c r="V79" s="51">
        <f t="shared" si="17"/>
        <v>0</v>
      </c>
      <c r="W79" s="51">
        <f t="shared" si="18"/>
        <v>0</v>
      </c>
      <c r="X79" s="51">
        <f t="shared" si="19"/>
        <v>0</v>
      </c>
      <c r="Y79" s="7"/>
      <c r="Z79" s="52" t="str">
        <f t="shared" si="20"/>
        <v/>
      </c>
      <c r="AA79" s="52" t="str">
        <f t="shared" si="21"/>
        <v/>
      </c>
      <c r="AB79" s="52" t="str">
        <f t="shared" si="22"/>
        <v/>
      </c>
      <c r="AC79" s="52" t="str">
        <f t="shared" si="23"/>
        <v/>
      </c>
      <c r="AD79" s="52" t="str">
        <f t="shared" si="24"/>
        <v/>
      </c>
      <c r="AE79" s="52" t="str">
        <f t="shared" si="25"/>
        <v/>
      </c>
    </row>
    <row r="80" spans="1:31" x14ac:dyDescent="0.3">
      <c r="A80" s="6"/>
      <c r="B80" s="6" t="str">
        <f>IF(IA!B80="","",IA!B80)</f>
        <v/>
      </c>
      <c r="C80" s="6" t="str">
        <f>IF(IA!C80="","",IA!C80)</f>
        <v/>
      </c>
      <c r="D80" s="143"/>
      <c r="E80" s="6"/>
      <c r="F80" s="6"/>
      <c r="G80" s="6"/>
      <c r="H80" s="6"/>
      <c r="I80" s="6"/>
      <c r="J80" s="6"/>
      <c r="K80" s="144"/>
      <c r="L80" s="6"/>
      <c r="M80" s="6"/>
      <c r="N80" s="6"/>
      <c r="O80" s="6"/>
      <c r="P80" s="6"/>
      <c r="Q80" s="25"/>
      <c r="S80" s="51">
        <f t="shared" si="14"/>
        <v>0</v>
      </c>
      <c r="T80" s="51">
        <f t="shared" si="15"/>
        <v>0</v>
      </c>
      <c r="U80" s="51">
        <f t="shared" si="16"/>
        <v>0</v>
      </c>
      <c r="V80" s="51">
        <f t="shared" si="17"/>
        <v>0</v>
      </c>
      <c r="W80" s="51">
        <f t="shared" si="18"/>
        <v>0</v>
      </c>
      <c r="X80" s="51">
        <f t="shared" si="19"/>
        <v>0</v>
      </c>
      <c r="Y80" s="7"/>
      <c r="Z80" s="52" t="str">
        <f t="shared" si="20"/>
        <v/>
      </c>
      <c r="AA80" s="52" t="str">
        <f t="shared" si="21"/>
        <v/>
      </c>
      <c r="AB80" s="52" t="str">
        <f t="shared" si="22"/>
        <v/>
      </c>
      <c r="AC80" s="52" t="str">
        <f t="shared" si="23"/>
        <v/>
      </c>
      <c r="AD80" s="52" t="str">
        <f t="shared" si="24"/>
        <v/>
      </c>
      <c r="AE80" s="52" t="str">
        <f t="shared" si="25"/>
        <v/>
      </c>
    </row>
    <row r="81" spans="1:31" x14ac:dyDescent="0.3">
      <c r="A81" s="6"/>
      <c r="B81" s="6" t="str">
        <f>IF(IA!B81="","",IA!B81)</f>
        <v/>
      </c>
      <c r="C81" s="6" t="str">
        <f>IF(IA!C81="","",IA!C81)</f>
        <v/>
      </c>
      <c r="D81" s="143"/>
      <c r="E81" s="6"/>
      <c r="F81" s="6"/>
      <c r="G81" s="6"/>
      <c r="H81" s="6"/>
      <c r="I81" s="6"/>
      <c r="J81" s="6"/>
      <c r="K81" s="144"/>
      <c r="L81" s="6"/>
      <c r="M81" s="6"/>
      <c r="N81" s="6"/>
      <c r="O81" s="6"/>
      <c r="P81" s="6"/>
      <c r="Q81" s="25"/>
      <c r="S81" s="51">
        <f t="shared" si="14"/>
        <v>0</v>
      </c>
      <c r="T81" s="51">
        <f t="shared" si="15"/>
        <v>0</v>
      </c>
      <c r="U81" s="51">
        <f t="shared" si="16"/>
        <v>0</v>
      </c>
      <c r="V81" s="51">
        <f t="shared" si="17"/>
        <v>0</v>
      </c>
      <c r="W81" s="51">
        <f t="shared" si="18"/>
        <v>0</v>
      </c>
      <c r="X81" s="51">
        <f t="shared" si="19"/>
        <v>0</v>
      </c>
      <c r="Y81" s="7"/>
      <c r="Z81" s="52" t="str">
        <f t="shared" si="20"/>
        <v/>
      </c>
      <c r="AA81" s="52" t="str">
        <f t="shared" si="21"/>
        <v/>
      </c>
      <c r="AB81" s="52" t="str">
        <f t="shared" si="22"/>
        <v/>
      </c>
      <c r="AC81" s="52" t="str">
        <f t="shared" si="23"/>
        <v/>
      </c>
      <c r="AD81" s="52" t="str">
        <f t="shared" si="24"/>
        <v/>
      </c>
      <c r="AE81" s="52" t="str">
        <f t="shared" si="25"/>
        <v/>
      </c>
    </row>
    <row r="82" spans="1:31" x14ac:dyDescent="0.3">
      <c r="A82" s="6"/>
      <c r="B82" s="6" t="str">
        <f>IF(IA!B82="","",IA!B82)</f>
        <v/>
      </c>
      <c r="C82" s="6" t="str">
        <f>IF(IA!C82="","",IA!C82)</f>
        <v/>
      </c>
      <c r="D82" s="143"/>
      <c r="E82" s="6"/>
      <c r="F82" s="6"/>
      <c r="G82" s="6"/>
      <c r="H82" s="6"/>
      <c r="I82" s="6"/>
      <c r="J82" s="6"/>
      <c r="K82" s="144"/>
      <c r="L82" s="6"/>
      <c r="M82" s="6"/>
      <c r="N82" s="6"/>
      <c r="O82" s="6"/>
      <c r="P82" s="6"/>
      <c r="Q82" s="25"/>
      <c r="S82" s="51">
        <f t="shared" si="14"/>
        <v>0</v>
      </c>
      <c r="T82" s="51">
        <f t="shared" si="15"/>
        <v>0</v>
      </c>
      <c r="U82" s="51">
        <f t="shared" si="16"/>
        <v>0</v>
      </c>
      <c r="V82" s="51">
        <f t="shared" si="17"/>
        <v>0</v>
      </c>
      <c r="W82" s="51">
        <f t="shared" si="18"/>
        <v>0</v>
      </c>
      <c r="X82" s="51">
        <f t="shared" si="19"/>
        <v>0</v>
      </c>
      <c r="Y82" s="7"/>
      <c r="Z82" s="52" t="str">
        <f t="shared" si="20"/>
        <v/>
      </c>
      <c r="AA82" s="52" t="str">
        <f t="shared" si="21"/>
        <v/>
      </c>
      <c r="AB82" s="52" t="str">
        <f t="shared" si="22"/>
        <v/>
      </c>
      <c r="AC82" s="52" t="str">
        <f t="shared" si="23"/>
        <v/>
      </c>
      <c r="AD82" s="52" t="str">
        <f t="shared" si="24"/>
        <v/>
      </c>
      <c r="AE82" s="52" t="str">
        <f t="shared" si="25"/>
        <v/>
      </c>
    </row>
    <row r="83" spans="1:31" x14ac:dyDescent="0.3">
      <c r="A83" s="6"/>
      <c r="B83" s="6" t="str">
        <f>IF(IA!B83="","",IA!B83)</f>
        <v/>
      </c>
      <c r="C83" s="6" t="str">
        <f>IF(IA!C83="","",IA!C83)</f>
        <v/>
      </c>
      <c r="D83" s="143"/>
      <c r="E83" s="6"/>
      <c r="F83" s="6"/>
      <c r="G83" s="6"/>
      <c r="H83" s="6"/>
      <c r="I83" s="6"/>
      <c r="J83" s="6"/>
      <c r="K83" s="144"/>
      <c r="L83" s="6"/>
      <c r="M83" s="6"/>
      <c r="N83" s="6"/>
      <c r="O83" s="6"/>
      <c r="P83" s="6"/>
      <c r="Q83" s="25"/>
      <c r="S83" s="51">
        <f t="shared" si="14"/>
        <v>0</v>
      </c>
      <c r="T83" s="51">
        <f t="shared" si="15"/>
        <v>0</v>
      </c>
      <c r="U83" s="51">
        <f t="shared" si="16"/>
        <v>0</v>
      </c>
      <c r="V83" s="51">
        <f t="shared" si="17"/>
        <v>0</v>
      </c>
      <c r="W83" s="51">
        <f t="shared" si="18"/>
        <v>0</v>
      </c>
      <c r="X83" s="51">
        <f t="shared" si="19"/>
        <v>0</v>
      </c>
      <c r="Y83" s="7"/>
      <c r="Z83" s="52" t="str">
        <f t="shared" si="20"/>
        <v/>
      </c>
      <c r="AA83" s="52" t="str">
        <f t="shared" si="21"/>
        <v/>
      </c>
      <c r="AB83" s="52" t="str">
        <f t="shared" si="22"/>
        <v/>
      </c>
      <c r="AC83" s="52" t="str">
        <f t="shared" si="23"/>
        <v/>
      </c>
      <c r="AD83" s="52" t="str">
        <f t="shared" si="24"/>
        <v/>
      </c>
      <c r="AE83" s="52" t="str">
        <f t="shared" si="25"/>
        <v/>
      </c>
    </row>
    <row r="84" spans="1:31" x14ac:dyDescent="0.3">
      <c r="A84" s="6"/>
      <c r="B84" s="6" t="str">
        <f>IF(IA!B84="","",IA!B84)</f>
        <v/>
      </c>
      <c r="C84" s="6" t="str">
        <f>IF(IA!C84="","",IA!C84)</f>
        <v/>
      </c>
      <c r="D84" s="143"/>
      <c r="E84" s="6"/>
      <c r="F84" s="6"/>
      <c r="G84" s="6"/>
      <c r="H84" s="6"/>
      <c r="I84" s="6"/>
      <c r="J84" s="6"/>
      <c r="K84" s="144"/>
      <c r="L84" s="6"/>
      <c r="M84" s="6"/>
      <c r="N84" s="6"/>
      <c r="O84" s="6"/>
      <c r="P84" s="6"/>
      <c r="Q84" s="25"/>
      <c r="S84" s="51">
        <f t="shared" si="14"/>
        <v>0</v>
      </c>
      <c r="T84" s="51">
        <f t="shared" si="15"/>
        <v>0</v>
      </c>
      <c r="U84" s="51">
        <f t="shared" si="16"/>
        <v>0</v>
      </c>
      <c r="V84" s="51">
        <f t="shared" si="17"/>
        <v>0</v>
      </c>
      <c r="W84" s="51">
        <f t="shared" si="18"/>
        <v>0</v>
      </c>
      <c r="X84" s="51">
        <f t="shared" si="19"/>
        <v>0</v>
      </c>
      <c r="Y84" s="7"/>
      <c r="Z84" s="52" t="str">
        <f t="shared" si="20"/>
        <v/>
      </c>
      <c r="AA84" s="52" t="str">
        <f t="shared" si="21"/>
        <v/>
      </c>
      <c r="AB84" s="52" t="str">
        <f t="shared" si="22"/>
        <v/>
      </c>
      <c r="AC84" s="52" t="str">
        <f t="shared" si="23"/>
        <v/>
      </c>
      <c r="AD84" s="52" t="str">
        <f t="shared" si="24"/>
        <v/>
      </c>
      <c r="AE84" s="52" t="str">
        <f t="shared" si="25"/>
        <v/>
      </c>
    </row>
    <row r="85" spans="1:31" x14ac:dyDescent="0.3">
      <c r="A85" s="6"/>
      <c r="B85" s="6" t="str">
        <f>IF(IA!B85="","",IA!B85)</f>
        <v/>
      </c>
      <c r="C85" s="6" t="str">
        <f>IF(IA!C85="","",IA!C85)</f>
        <v/>
      </c>
      <c r="D85" s="143"/>
      <c r="E85" s="6"/>
      <c r="F85" s="6"/>
      <c r="G85" s="6"/>
      <c r="H85" s="6"/>
      <c r="I85" s="6"/>
      <c r="J85" s="6"/>
      <c r="K85" s="144"/>
      <c r="L85" s="6"/>
      <c r="M85" s="6"/>
      <c r="N85" s="6"/>
      <c r="O85" s="6"/>
      <c r="P85" s="6"/>
      <c r="Q85" s="25"/>
      <c r="S85" s="51">
        <f t="shared" si="14"/>
        <v>0</v>
      </c>
      <c r="T85" s="51">
        <f t="shared" si="15"/>
        <v>0</v>
      </c>
      <c r="U85" s="51">
        <f t="shared" si="16"/>
        <v>0</v>
      </c>
      <c r="V85" s="51">
        <f t="shared" si="17"/>
        <v>0</v>
      </c>
      <c r="W85" s="51">
        <f t="shared" si="18"/>
        <v>0</v>
      </c>
      <c r="X85" s="51">
        <f t="shared" si="19"/>
        <v>0</v>
      </c>
      <c r="Y85" s="7"/>
      <c r="Z85" s="52" t="str">
        <f t="shared" si="20"/>
        <v/>
      </c>
      <c r="AA85" s="52" t="str">
        <f t="shared" si="21"/>
        <v/>
      </c>
      <c r="AB85" s="52" t="str">
        <f t="shared" si="22"/>
        <v/>
      </c>
      <c r="AC85" s="52" t="str">
        <f t="shared" si="23"/>
        <v/>
      </c>
      <c r="AD85" s="52" t="str">
        <f t="shared" si="24"/>
        <v/>
      </c>
      <c r="AE85" s="52" t="str">
        <f t="shared" si="25"/>
        <v/>
      </c>
    </row>
    <row r="86" spans="1:31" x14ac:dyDescent="0.3">
      <c r="A86" s="6"/>
      <c r="B86" s="6" t="str">
        <f>IF(IA!B86="","",IA!B86)</f>
        <v/>
      </c>
      <c r="C86" s="6" t="str">
        <f>IF(IA!C86="","",IA!C86)</f>
        <v/>
      </c>
      <c r="D86" s="143"/>
      <c r="E86" s="6"/>
      <c r="F86" s="6"/>
      <c r="G86" s="6"/>
      <c r="H86" s="6"/>
      <c r="I86" s="6"/>
      <c r="J86" s="6"/>
      <c r="K86" s="144"/>
      <c r="L86" s="6"/>
      <c r="M86" s="6"/>
      <c r="N86" s="6"/>
      <c r="O86" s="6"/>
      <c r="P86" s="6"/>
      <c r="Q86" s="25"/>
      <c r="S86" s="51">
        <f t="shared" si="14"/>
        <v>0</v>
      </c>
      <c r="T86" s="51">
        <f t="shared" si="15"/>
        <v>0</v>
      </c>
      <c r="U86" s="51">
        <f t="shared" si="16"/>
        <v>0</v>
      </c>
      <c r="V86" s="51">
        <f t="shared" si="17"/>
        <v>0</v>
      </c>
      <c r="W86" s="51">
        <f t="shared" si="18"/>
        <v>0</v>
      </c>
      <c r="X86" s="51">
        <f t="shared" si="19"/>
        <v>0</v>
      </c>
      <c r="Y86" s="7"/>
      <c r="Z86" s="52" t="str">
        <f t="shared" si="20"/>
        <v/>
      </c>
      <c r="AA86" s="52" t="str">
        <f t="shared" si="21"/>
        <v/>
      </c>
      <c r="AB86" s="52" t="str">
        <f t="shared" si="22"/>
        <v/>
      </c>
      <c r="AC86" s="52" t="str">
        <f t="shared" si="23"/>
        <v/>
      </c>
      <c r="AD86" s="52" t="str">
        <f t="shared" si="24"/>
        <v/>
      </c>
      <c r="AE86" s="52" t="str">
        <f t="shared" si="25"/>
        <v/>
      </c>
    </row>
    <row r="87" spans="1:31" x14ac:dyDescent="0.3">
      <c r="A87" s="6"/>
      <c r="B87" s="6" t="str">
        <f>IF(IA!B87="","",IA!B87)</f>
        <v/>
      </c>
      <c r="C87" s="6" t="str">
        <f>IF(IA!C87="","",IA!C87)</f>
        <v/>
      </c>
      <c r="D87" s="143"/>
      <c r="E87" s="6"/>
      <c r="F87" s="6"/>
      <c r="G87" s="6"/>
      <c r="H87" s="6"/>
      <c r="I87" s="6"/>
      <c r="J87" s="6"/>
      <c r="K87" s="144"/>
      <c r="L87" s="6"/>
      <c r="M87" s="6"/>
      <c r="N87" s="6"/>
      <c r="O87" s="6"/>
      <c r="P87" s="6"/>
      <c r="Q87" s="25"/>
      <c r="S87" s="51">
        <f t="shared" si="14"/>
        <v>0</v>
      </c>
      <c r="T87" s="51">
        <f t="shared" si="15"/>
        <v>0</v>
      </c>
      <c r="U87" s="51">
        <f t="shared" si="16"/>
        <v>0</v>
      </c>
      <c r="V87" s="51">
        <f t="shared" si="17"/>
        <v>0</v>
      </c>
      <c r="W87" s="51">
        <f t="shared" si="18"/>
        <v>0</v>
      </c>
      <c r="X87" s="51">
        <f t="shared" si="19"/>
        <v>0</v>
      </c>
      <c r="Y87" s="7"/>
      <c r="Z87" s="52" t="str">
        <f t="shared" si="20"/>
        <v/>
      </c>
      <c r="AA87" s="52" t="str">
        <f t="shared" si="21"/>
        <v/>
      </c>
      <c r="AB87" s="52" t="str">
        <f t="shared" si="22"/>
        <v/>
      </c>
      <c r="AC87" s="52" t="str">
        <f t="shared" si="23"/>
        <v/>
      </c>
      <c r="AD87" s="52" t="str">
        <f t="shared" si="24"/>
        <v/>
      </c>
      <c r="AE87" s="52" t="str">
        <f t="shared" si="25"/>
        <v/>
      </c>
    </row>
    <row r="88" spans="1:31" x14ac:dyDescent="0.3">
      <c r="A88" s="6"/>
      <c r="B88" s="6" t="str">
        <f>IF(IA!B88="","",IA!B88)</f>
        <v/>
      </c>
      <c r="C88" s="6" t="str">
        <f>IF(IA!C88="","",IA!C88)</f>
        <v/>
      </c>
      <c r="D88" s="143"/>
      <c r="E88" s="6"/>
      <c r="F88" s="6"/>
      <c r="G88" s="6"/>
      <c r="H88" s="6"/>
      <c r="I88" s="6"/>
      <c r="J88" s="6"/>
      <c r="K88" s="144"/>
      <c r="L88" s="6"/>
      <c r="M88" s="6"/>
      <c r="N88" s="6"/>
      <c r="O88" s="6"/>
      <c r="P88" s="6"/>
      <c r="Q88" s="25"/>
      <c r="S88" s="51">
        <f t="shared" si="14"/>
        <v>0</v>
      </c>
      <c r="T88" s="51">
        <f t="shared" si="15"/>
        <v>0</v>
      </c>
      <c r="U88" s="51">
        <f t="shared" si="16"/>
        <v>0</v>
      </c>
      <c r="V88" s="51">
        <f t="shared" si="17"/>
        <v>0</v>
      </c>
      <c r="W88" s="51">
        <f t="shared" si="18"/>
        <v>0</v>
      </c>
      <c r="X88" s="51">
        <f t="shared" si="19"/>
        <v>0</v>
      </c>
      <c r="Y88" s="7"/>
      <c r="Z88" s="52" t="str">
        <f t="shared" si="20"/>
        <v/>
      </c>
      <c r="AA88" s="52" t="str">
        <f t="shared" si="21"/>
        <v/>
      </c>
      <c r="AB88" s="52" t="str">
        <f t="shared" si="22"/>
        <v/>
      </c>
      <c r="AC88" s="52" t="str">
        <f t="shared" si="23"/>
        <v/>
      </c>
      <c r="AD88" s="52" t="str">
        <f t="shared" si="24"/>
        <v/>
      </c>
      <c r="AE88" s="52" t="str">
        <f t="shared" si="25"/>
        <v/>
      </c>
    </row>
    <row r="89" spans="1:31" x14ac:dyDescent="0.3">
      <c r="A89" s="6"/>
      <c r="B89" s="6" t="str">
        <f>IF(IA!B89="","",IA!B89)</f>
        <v/>
      </c>
      <c r="C89" s="6" t="str">
        <f>IF(IA!C89="","",IA!C89)</f>
        <v/>
      </c>
      <c r="D89" s="143"/>
      <c r="E89" s="6"/>
      <c r="F89" s="6"/>
      <c r="G89" s="6"/>
      <c r="H89" s="6"/>
      <c r="I89" s="6"/>
      <c r="J89" s="6"/>
      <c r="K89" s="144"/>
      <c r="L89" s="6"/>
      <c r="M89" s="6"/>
      <c r="N89" s="6"/>
      <c r="O89" s="6"/>
      <c r="P89" s="6"/>
      <c r="Q89" s="25"/>
      <c r="S89" s="51">
        <f t="shared" si="14"/>
        <v>0</v>
      </c>
      <c r="T89" s="51">
        <f t="shared" si="15"/>
        <v>0</v>
      </c>
      <c r="U89" s="51">
        <f t="shared" si="16"/>
        <v>0</v>
      </c>
      <c r="V89" s="51">
        <f t="shared" si="17"/>
        <v>0</v>
      </c>
      <c r="W89" s="51">
        <f t="shared" si="18"/>
        <v>0</v>
      </c>
      <c r="X89" s="51">
        <f t="shared" si="19"/>
        <v>0</v>
      </c>
      <c r="Y89" s="7"/>
      <c r="Z89" s="52" t="str">
        <f t="shared" si="20"/>
        <v/>
      </c>
      <c r="AA89" s="52" t="str">
        <f t="shared" si="21"/>
        <v/>
      </c>
      <c r="AB89" s="52" t="str">
        <f t="shared" si="22"/>
        <v/>
      </c>
      <c r="AC89" s="52" t="str">
        <f t="shared" si="23"/>
        <v/>
      </c>
      <c r="AD89" s="52" t="str">
        <f t="shared" si="24"/>
        <v/>
      </c>
      <c r="AE89" s="52" t="str">
        <f t="shared" si="25"/>
        <v/>
      </c>
    </row>
    <row r="90" spans="1:31" x14ac:dyDescent="0.3">
      <c r="A90" s="6"/>
      <c r="B90" s="6" t="str">
        <f>IF(IA!B90="","",IA!B90)</f>
        <v/>
      </c>
      <c r="C90" s="6" t="str">
        <f>IF(IA!C90="","",IA!C90)</f>
        <v/>
      </c>
      <c r="D90" s="143"/>
      <c r="E90" s="6"/>
      <c r="F90" s="6"/>
      <c r="G90" s="6"/>
      <c r="H90" s="6"/>
      <c r="I90" s="6"/>
      <c r="J90" s="6"/>
      <c r="K90" s="144"/>
      <c r="L90" s="6"/>
      <c r="M90" s="6"/>
      <c r="N90" s="6"/>
      <c r="O90" s="6"/>
      <c r="P90" s="6"/>
      <c r="Q90" s="25"/>
      <c r="S90" s="51">
        <f t="shared" si="14"/>
        <v>0</v>
      </c>
      <c r="T90" s="51">
        <f t="shared" si="15"/>
        <v>0</v>
      </c>
      <c r="U90" s="51">
        <f t="shared" si="16"/>
        <v>0</v>
      </c>
      <c r="V90" s="51">
        <f t="shared" si="17"/>
        <v>0</v>
      </c>
      <c r="W90" s="51">
        <f t="shared" si="18"/>
        <v>0</v>
      </c>
      <c r="X90" s="51">
        <f t="shared" si="19"/>
        <v>0</v>
      </c>
      <c r="Y90" s="7"/>
      <c r="Z90" s="52" t="str">
        <f t="shared" si="20"/>
        <v/>
      </c>
      <c r="AA90" s="52" t="str">
        <f t="shared" si="21"/>
        <v/>
      </c>
      <c r="AB90" s="52" t="str">
        <f t="shared" si="22"/>
        <v/>
      </c>
      <c r="AC90" s="52" t="str">
        <f t="shared" si="23"/>
        <v/>
      </c>
      <c r="AD90" s="52" t="str">
        <f t="shared" si="24"/>
        <v/>
      </c>
      <c r="AE90" s="52" t="str">
        <f t="shared" si="25"/>
        <v/>
      </c>
    </row>
    <row r="91" spans="1:31" x14ac:dyDescent="0.3">
      <c r="A91" s="6"/>
      <c r="B91" s="6" t="str">
        <f>IF(IA!B91="","",IA!B91)</f>
        <v/>
      </c>
      <c r="C91" s="6" t="str">
        <f>IF(IA!C91="","",IA!C91)</f>
        <v/>
      </c>
      <c r="D91" s="143"/>
      <c r="E91" s="6"/>
      <c r="F91" s="6"/>
      <c r="G91" s="6"/>
      <c r="H91" s="6"/>
      <c r="I91" s="6"/>
      <c r="J91" s="6"/>
      <c r="K91" s="144"/>
      <c r="L91" s="6"/>
      <c r="M91" s="6"/>
      <c r="N91" s="6"/>
      <c r="O91" s="6"/>
      <c r="P91" s="6"/>
      <c r="Q91" s="25"/>
      <c r="S91" s="51">
        <f t="shared" si="14"/>
        <v>0</v>
      </c>
      <c r="T91" s="51">
        <f t="shared" si="15"/>
        <v>0</v>
      </c>
      <c r="U91" s="51">
        <f t="shared" si="16"/>
        <v>0</v>
      </c>
      <c r="V91" s="51">
        <f t="shared" si="17"/>
        <v>0</v>
      </c>
      <c r="W91" s="51">
        <f t="shared" si="18"/>
        <v>0</v>
      </c>
      <c r="X91" s="51">
        <f t="shared" si="19"/>
        <v>0</v>
      </c>
      <c r="Y91" s="7"/>
      <c r="Z91" s="52" t="str">
        <f t="shared" si="20"/>
        <v/>
      </c>
      <c r="AA91" s="52" t="str">
        <f t="shared" si="21"/>
        <v/>
      </c>
      <c r="AB91" s="52" t="str">
        <f t="shared" si="22"/>
        <v/>
      </c>
      <c r="AC91" s="52" t="str">
        <f t="shared" si="23"/>
        <v/>
      </c>
      <c r="AD91" s="52" t="str">
        <f t="shared" si="24"/>
        <v/>
      </c>
      <c r="AE91" s="52" t="str">
        <f t="shared" si="25"/>
        <v/>
      </c>
    </row>
    <row r="92" spans="1:31" x14ac:dyDescent="0.3">
      <c r="A92" s="6"/>
      <c r="B92" s="6" t="str">
        <f>IF(IA!B92="","",IA!B92)</f>
        <v/>
      </c>
      <c r="C92" s="6" t="str">
        <f>IF(IA!C92="","",IA!C92)</f>
        <v/>
      </c>
      <c r="D92" s="143"/>
      <c r="E92" s="6"/>
      <c r="F92" s="6"/>
      <c r="G92" s="6"/>
      <c r="H92" s="6"/>
      <c r="I92" s="6"/>
      <c r="J92" s="6"/>
      <c r="K92" s="144"/>
      <c r="L92" s="6"/>
      <c r="M92" s="6"/>
      <c r="N92" s="6"/>
      <c r="O92" s="6"/>
      <c r="P92" s="6"/>
      <c r="Q92" s="25"/>
      <c r="S92" s="51">
        <f t="shared" si="14"/>
        <v>0</v>
      </c>
      <c r="T92" s="51">
        <f t="shared" si="15"/>
        <v>0</v>
      </c>
      <c r="U92" s="51">
        <f t="shared" si="16"/>
        <v>0</v>
      </c>
      <c r="V92" s="51">
        <f t="shared" si="17"/>
        <v>0</v>
      </c>
      <c r="W92" s="51">
        <f t="shared" si="18"/>
        <v>0</v>
      </c>
      <c r="X92" s="51">
        <f t="shared" si="19"/>
        <v>0</v>
      </c>
      <c r="Y92" s="7"/>
      <c r="Z92" s="52" t="str">
        <f t="shared" si="20"/>
        <v/>
      </c>
      <c r="AA92" s="52" t="str">
        <f t="shared" si="21"/>
        <v/>
      </c>
      <c r="AB92" s="52" t="str">
        <f t="shared" si="22"/>
        <v/>
      </c>
      <c r="AC92" s="52" t="str">
        <f t="shared" si="23"/>
        <v/>
      </c>
      <c r="AD92" s="52" t="str">
        <f t="shared" si="24"/>
        <v/>
      </c>
      <c r="AE92" s="52" t="str">
        <f t="shared" si="25"/>
        <v/>
      </c>
    </row>
    <row r="93" spans="1:31" x14ac:dyDescent="0.3">
      <c r="A93" s="6"/>
      <c r="B93" s="6" t="str">
        <f>IF(IA!B93="","",IA!B93)</f>
        <v/>
      </c>
      <c r="C93" s="6" t="str">
        <f>IF(IA!C93="","",IA!C93)</f>
        <v/>
      </c>
      <c r="D93" s="143"/>
      <c r="E93" s="6"/>
      <c r="F93" s="6"/>
      <c r="G93" s="6"/>
      <c r="H93" s="6"/>
      <c r="I93" s="6"/>
      <c r="J93" s="6"/>
      <c r="K93" s="144"/>
      <c r="L93" s="6"/>
      <c r="M93" s="6"/>
      <c r="N93" s="6"/>
      <c r="O93" s="6"/>
      <c r="P93" s="6"/>
      <c r="Q93" s="25"/>
      <c r="S93" s="51">
        <f t="shared" si="14"/>
        <v>0</v>
      </c>
      <c r="T93" s="51">
        <f t="shared" si="15"/>
        <v>0</v>
      </c>
      <c r="U93" s="51">
        <f t="shared" si="16"/>
        <v>0</v>
      </c>
      <c r="V93" s="51">
        <f t="shared" si="17"/>
        <v>0</v>
      </c>
      <c r="W93" s="51">
        <f t="shared" si="18"/>
        <v>0</v>
      </c>
      <c r="X93" s="51">
        <f t="shared" si="19"/>
        <v>0</v>
      </c>
      <c r="Y93" s="7"/>
      <c r="Z93" s="52" t="str">
        <f t="shared" si="20"/>
        <v/>
      </c>
      <c r="AA93" s="52" t="str">
        <f t="shared" si="21"/>
        <v/>
      </c>
      <c r="AB93" s="52" t="str">
        <f t="shared" si="22"/>
        <v/>
      </c>
      <c r="AC93" s="52" t="str">
        <f t="shared" si="23"/>
        <v/>
      </c>
      <c r="AD93" s="52" t="str">
        <f t="shared" si="24"/>
        <v/>
      </c>
      <c r="AE93" s="52" t="str">
        <f t="shared" si="25"/>
        <v/>
      </c>
    </row>
    <row r="94" spans="1:31" x14ac:dyDescent="0.3">
      <c r="A94" s="6"/>
      <c r="B94" s="6" t="str">
        <f>IF(IA!B94="","",IA!B94)</f>
        <v/>
      </c>
      <c r="C94" s="6" t="str">
        <f>IF(IA!C94="","",IA!C94)</f>
        <v/>
      </c>
      <c r="D94" s="143"/>
      <c r="E94" s="6"/>
      <c r="F94" s="6"/>
      <c r="G94" s="6"/>
      <c r="H94" s="6"/>
      <c r="I94" s="6"/>
      <c r="J94" s="6"/>
      <c r="K94" s="144"/>
      <c r="L94" s="6"/>
      <c r="M94" s="6"/>
      <c r="N94" s="6"/>
      <c r="O94" s="6"/>
      <c r="P94" s="6"/>
      <c r="Q94" s="25"/>
      <c r="S94" s="51">
        <f t="shared" si="14"/>
        <v>0</v>
      </c>
      <c r="T94" s="51">
        <f t="shared" si="15"/>
        <v>0</v>
      </c>
      <c r="U94" s="51">
        <f t="shared" si="16"/>
        <v>0</v>
      </c>
      <c r="V94" s="51">
        <f t="shared" si="17"/>
        <v>0</v>
      </c>
      <c r="W94" s="51">
        <f t="shared" si="18"/>
        <v>0</v>
      </c>
      <c r="X94" s="51">
        <f t="shared" si="19"/>
        <v>0</v>
      </c>
      <c r="Y94" s="7"/>
      <c r="Z94" s="52" t="str">
        <f t="shared" si="20"/>
        <v/>
      </c>
      <c r="AA94" s="52" t="str">
        <f t="shared" si="21"/>
        <v/>
      </c>
      <c r="AB94" s="52" t="str">
        <f t="shared" si="22"/>
        <v/>
      </c>
      <c r="AC94" s="52" t="str">
        <f t="shared" si="23"/>
        <v/>
      </c>
      <c r="AD94" s="52" t="str">
        <f t="shared" si="24"/>
        <v/>
      </c>
      <c r="AE94" s="52" t="str">
        <f t="shared" si="25"/>
        <v/>
      </c>
    </row>
    <row r="95" spans="1:31" x14ac:dyDescent="0.3">
      <c r="A95" s="6"/>
      <c r="B95" s="6" t="str">
        <f>IF(IA!B95="","",IA!B95)</f>
        <v/>
      </c>
      <c r="C95" s="6" t="str">
        <f>IF(IA!C95="","",IA!C95)</f>
        <v/>
      </c>
      <c r="D95" s="143"/>
      <c r="E95" s="6"/>
      <c r="F95" s="6"/>
      <c r="G95" s="6"/>
      <c r="H95" s="6"/>
      <c r="I95" s="6"/>
      <c r="J95" s="6"/>
      <c r="K95" s="144"/>
      <c r="L95" s="6"/>
      <c r="M95" s="6"/>
      <c r="N95" s="6"/>
      <c r="O95" s="6"/>
      <c r="P95" s="6"/>
      <c r="Q95" s="25"/>
      <c r="S95" s="51">
        <f t="shared" si="14"/>
        <v>0</v>
      </c>
      <c r="T95" s="51">
        <f t="shared" si="15"/>
        <v>0</v>
      </c>
      <c r="U95" s="51">
        <f t="shared" si="16"/>
        <v>0</v>
      </c>
      <c r="V95" s="51">
        <f t="shared" si="17"/>
        <v>0</v>
      </c>
      <c r="W95" s="51">
        <f t="shared" si="18"/>
        <v>0</v>
      </c>
      <c r="X95" s="51">
        <f t="shared" si="19"/>
        <v>0</v>
      </c>
      <c r="Y95" s="7"/>
      <c r="Z95" s="52" t="str">
        <f t="shared" si="20"/>
        <v/>
      </c>
      <c r="AA95" s="52" t="str">
        <f t="shared" si="21"/>
        <v/>
      </c>
      <c r="AB95" s="52" t="str">
        <f t="shared" si="22"/>
        <v/>
      </c>
      <c r="AC95" s="52" t="str">
        <f t="shared" si="23"/>
        <v/>
      </c>
      <c r="AD95" s="52" t="str">
        <f t="shared" si="24"/>
        <v/>
      </c>
      <c r="AE95" s="52" t="str">
        <f t="shared" si="25"/>
        <v/>
      </c>
    </row>
    <row r="96" spans="1:31" x14ac:dyDescent="0.3">
      <c r="A96" s="6"/>
      <c r="B96" s="6" t="str">
        <f>IF(IA!B96="","",IA!B96)</f>
        <v/>
      </c>
      <c r="C96" s="6" t="str">
        <f>IF(IA!C96="","",IA!C96)</f>
        <v/>
      </c>
      <c r="D96" s="143"/>
      <c r="E96" s="6"/>
      <c r="F96" s="6"/>
      <c r="G96" s="6"/>
      <c r="H96" s="6"/>
      <c r="I96" s="6"/>
      <c r="J96" s="6"/>
      <c r="K96" s="144"/>
      <c r="L96" s="6"/>
      <c r="M96" s="6"/>
      <c r="N96" s="6"/>
      <c r="O96" s="6"/>
      <c r="P96" s="6"/>
      <c r="Q96" s="25"/>
      <c r="S96" s="51">
        <f t="shared" si="14"/>
        <v>0</v>
      </c>
      <c r="T96" s="51">
        <f t="shared" si="15"/>
        <v>0</v>
      </c>
      <c r="U96" s="51">
        <f t="shared" si="16"/>
        <v>0</v>
      </c>
      <c r="V96" s="51">
        <f t="shared" si="17"/>
        <v>0</v>
      </c>
      <c r="W96" s="51">
        <f t="shared" si="18"/>
        <v>0</v>
      </c>
      <c r="X96" s="51">
        <f t="shared" si="19"/>
        <v>0</v>
      </c>
      <c r="Y96" s="7"/>
      <c r="Z96" s="52" t="str">
        <f t="shared" si="20"/>
        <v/>
      </c>
      <c r="AA96" s="52" t="str">
        <f t="shared" si="21"/>
        <v/>
      </c>
      <c r="AB96" s="52" t="str">
        <f t="shared" si="22"/>
        <v/>
      </c>
      <c r="AC96" s="52" t="str">
        <f t="shared" si="23"/>
        <v/>
      </c>
      <c r="AD96" s="52" t="str">
        <f t="shared" si="24"/>
        <v/>
      </c>
      <c r="AE96" s="52" t="str">
        <f t="shared" si="25"/>
        <v/>
      </c>
    </row>
    <row r="97" spans="1:31" x14ac:dyDescent="0.3">
      <c r="A97" s="6"/>
      <c r="B97" s="6" t="str">
        <f>IF(IA!B97="","",IA!B97)</f>
        <v/>
      </c>
      <c r="C97" s="6" t="str">
        <f>IF(IA!C97="","",IA!C97)</f>
        <v/>
      </c>
      <c r="D97" s="143"/>
      <c r="E97" s="6"/>
      <c r="F97" s="6"/>
      <c r="G97" s="6"/>
      <c r="H97" s="6"/>
      <c r="I97" s="6"/>
      <c r="J97" s="6"/>
      <c r="K97" s="144"/>
      <c r="L97" s="6"/>
      <c r="M97" s="6"/>
      <c r="N97" s="6"/>
      <c r="O97" s="6"/>
      <c r="P97" s="6"/>
      <c r="Q97" s="25"/>
      <c r="S97" s="51">
        <f t="shared" si="14"/>
        <v>0</v>
      </c>
      <c r="T97" s="51">
        <f t="shared" si="15"/>
        <v>0</v>
      </c>
      <c r="U97" s="51">
        <f t="shared" si="16"/>
        <v>0</v>
      </c>
      <c r="V97" s="51">
        <f t="shared" si="17"/>
        <v>0</v>
      </c>
      <c r="W97" s="51">
        <f t="shared" si="18"/>
        <v>0</v>
      </c>
      <c r="X97" s="51">
        <f t="shared" si="19"/>
        <v>0</v>
      </c>
      <c r="Y97" s="7"/>
      <c r="Z97" s="52" t="str">
        <f t="shared" si="20"/>
        <v/>
      </c>
      <c r="AA97" s="52" t="str">
        <f t="shared" si="21"/>
        <v/>
      </c>
      <c r="AB97" s="52" t="str">
        <f t="shared" si="22"/>
        <v/>
      </c>
      <c r="AC97" s="52" t="str">
        <f t="shared" si="23"/>
        <v/>
      </c>
      <c r="AD97" s="52" t="str">
        <f t="shared" si="24"/>
        <v/>
      </c>
      <c r="AE97" s="52" t="str">
        <f t="shared" si="25"/>
        <v/>
      </c>
    </row>
    <row r="98" spans="1:31" x14ac:dyDescent="0.3">
      <c r="A98" s="6"/>
      <c r="B98" s="6" t="str">
        <f>IF(IA!B98="","",IA!B98)</f>
        <v/>
      </c>
      <c r="C98" s="6" t="str">
        <f>IF(IA!C98="","",IA!C98)</f>
        <v/>
      </c>
      <c r="D98" s="143"/>
      <c r="E98" s="6"/>
      <c r="F98" s="6"/>
      <c r="G98" s="6"/>
      <c r="H98" s="6"/>
      <c r="I98" s="6"/>
      <c r="J98" s="6"/>
      <c r="K98" s="144"/>
      <c r="L98" s="6"/>
      <c r="M98" s="6"/>
      <c r="N98" s="6"/>
      <c r="O98" s="6"/>
      <c r="P98" s="6"/>
      <c r="Q98" s="25"/>
      <c r="S98" s="51">
        <f t="shared" si="14"/>
        <v>0</v>
      </c>
      <c r="T98" s="51">
        <f t="shared" si="15"/>
        <v>0</v>
      </c>
      <c r="U98" s="51">
        <f t="shared" si="16"/>
        <v>0</v>
      </c>
      <c r="V98" s="51">
        <f t="shared" si="17"/>
        <v>0</v>
      </c>
      <c r="W98" s="51">
        <f t="shared" si="18"/>
        <v>0</v>
      </c>
      <c r="X98" s="51">
        <f t="shared" si="19"/>
        <v>0</v>
      </c>
      <c r="Y98" s="7"/>
      <c r="Z98" s="52" t="str">
        <f t="shared" si="20"/>
        <v/>
      </c>
      <c r="AA98" s="52" t="str">
        <f t="shared" si="21"/>
        <v/>
      </c>
      <c r="AB98" s="52" t="str">
        <f t="shared" si="22"/>
        <v/>
      </c>
      <c r="AC98" s="52" t="str">
        <f t="shared" si="23"/>
        <v/>
      </c>
      <c r="AD98" s="52" t="str">
        <f t="shared" si="24"/>
        <v/>
      </c>
      <c r="AE98" s="52" t="str">
        <f t="shared" si="25"/>
        <v/>
      </c>
    </row>
    <row r="99" spans="1:31" x14ac:dyDescent="0.3">
      <c r="A99" s="6"/>
      <c r="B99" s="6" t="str">
        <f>IF(IA!B99="","",IA!B99)</f>
        <v/>
      </c>
      <c r="C99" s="6" t="str">
        <f>IF(IA!C99="","",IA!C99)</f>
        <v/>
      </c>
      <c r="D99" s="143"/>
      <c r="E99" s="6"/>
      <c r="F99" s="6"/>
      <c r="G99" s="6"/>
      <c r="H99" s="6"/>
      <c r="I99" s="6"/>
      <c r="J99" s="6"/>
      <c r="K99" s="144"/>
      <c r="L99" s="6"/>
      <c r="M99" s="6"/>
      <c r="N99" s="6"/>
      <c r="O99" s="6"/>
      <c r="P99" s="6"/>
      <c r="Q99" s="25"/>
      <c r="S99" s="51">
        <f t="shared" si="14"/>
        <v>0</v>
      </c>
      <c r="T99" s="51">
        <f t="shared" si="15"/>
        <v>0</v>
      </c>
      <c r="U99" s="51">
        <f t="shared" si="16"/>
        <v>0</v>
      </c>
      <c r="V99" s="51">
        <f t="shared" si="17"/>
        <v>0</v>
      </c>
      <c r="W99" s="51">
        <f t="shared" si="18"/>
        <v>0</v>
      </c>
      <c r="X99" s="51">
        <f t="shared" si="19"/>
        <v>0</v>
      </c>
      <c r="Y99" s="7"/>
      <c r="Z99" s="52" t="str">
        <f t="shared" si="20"/>
        <v/>
      </c>
      <c r="AA99" s="52" t="str">
        <f t="shared" si="21"/>
        <v/>
      </c>
      <c r="AB99" s="52" t="str">
        <f t="shared" si="22"/>
        <v/>
      </c>
      <c r="AC99" s="52" t="str">
        <f t="shared" si="23"/>
        <v/>
      </c>
      <c r="AD99" s="52" t="str">
        <f t="shared" si="24"/>
        <v/>
      </c>
      <c r="AE99" s="52" t="str">
        <f t="shared" si="25"/>
        <v/>
      </c>
    </row>
    <row r="100" spans="1:31" x14ac:dyDescent="0.3">
      <c r="A100" s="6"/>
      <c r="B100" s="6" t="str">
        <f>IF(IA!B100="","",IA!B100)</f>
        <v/>
      </c>
      <c r="C100" s="6" t="str">
        <f>IF(IA!C100="","",IA!C100)</f>
        <v/>
      </c>
      <c r="D100" s="143"/>
      <c r="E100" s="6"/>
      <c r="F100" s="6"/>
      <c r="G100" s="6"/>
      <c r="H100" s="6"/>
      <c r="I100" s="6"/>
      <c r="J100" s="6"/>
      <c r="K100" s="144"/>
      <c r="L100" s="6"/>
      <c r="M100" s="6"/>
      <c r="N100" s="6"/>
      <c r="O100" s="6"/>
      <c r="P100" s="6"/>
      <c r="Q100" s="25"/>
      <c r="S100" s="51">
        <f t="shared" si="14"/>
        <v>0</v>
      </c>
      <c r="T100" s="51">
        <f t="shared" si="15"/>
        <v>0</v>
      </c>
      <c r="U100" s="51">
        <f t="shared" si="16"/>
        <v>0</v>
      </c>
      <c r="V100" s="51">
        <f t="shared" si="17"/>
        <v>0</v>
      </c>
      <c r="W100" s="51">
        <f t="shared" si="18"/>
        <v>0</v>
      </c>
      <c r="X100" s="51">
        <f t="shared" si="19"/>
        <v>0</v>
      </c>
      <c r="Y100" s="7"/>
      <c r="Z100" s="52" t="str">
        <f t="shared" si="20"/>
        <v/>
      </c>
      <c r="AA100" s="52" t="str">
        <f t="shared" si="21"/>
        <v/>
      </c>
      <c r="AB100" s="52" t="str">
        <f t="shared" si="22"/>
        <v/>
      </c>
      <c r="AC100" s="52" t="str">
        <f t="shared" si="23"/>
        <v/>
      </c>
      <c r="AD100" s="52" t="str">
        <f t="shared" si="24"/>
        <v/>
      </c>
      <c r="AE100" s="52" t="str">
        <f t="shared" si="25"/>
        <v/>
      </c>
    </row>
    <row r="101" spans="1:31" x14ac:dyDescent="0.3">
      <c r="A101" s="6"/>
      <c r="B101" s="6" t="str">
        <f>IF(IA!B101="","",IA!B101)</f>
        <v/>
      </c>
      <c r="C101" s="6" t="str">
        <f>IF(IA!C101="","",IA!C101)</f>
        <v/>
      </c>
      <c r="D101" s="143"/>
      <c r="E101" s="6"/>
      <c r="F101" s="6"/>
      <c r="G101" s="6"/>
      <c r="H101" s="6"/>
      <c r="I101" s="6"/>
      <c r="J101" s="6"/>
      <c r="K101" s="144"/>
      <c r="L101" s="6"/>
      <c r="M101" s="6"/>
      <c r="N101" s="6"/>
      <c r="O101" s="6"/>
      <c r="P101" s="6"/>
      <c r="Q101" s="25"/>
      <c r="S101" s="51">
        <f t="shared" si="14"/>
        <v>0</v>
      </c>
      <c r="T101" s="51">
        <f t="shared" si="15"/>
        <v>0</v>
      </c>
      <c r="U101" s="51">
        <f t="shared" si="16"/>
        <v>0</v>
      </c>
      <c r="V101" s="51">
        <f t="shared" si="17"/>
        <v>0</v>
      </c>
      <c r="W101" s="51">
        <f t="shared" si="18"/>
        <v>0</v>
      </c>
      <c r="X101" s="51">
        <f t="shared" si="19"/>
        <v>0</v>
      </c>
      <c r="Y101" s="7"/>
      <c r="Z101" s="52" t="str">
        <f t="shared" si="20"/>
        <v/>
      </c>
      <c r="AA101" s="52" t="str">
        <f t="shared" si="21"/>
        <v/>
      </c>
      <c r="AB101" s="52" t="str">
        <f t="shared" si="22"/>
        <v/>
      </c>
      <c r="AC101" s="52" t="str">
        <f t="shared" si="23"/>
        <v/>
      </c>
      <c r="AD101" s="52" t="str">
        <f t="shared" si="24"/>
        <v/>
      </c>
      <c r="AE101" s="52" t="str">
        <f t="shared" si="25"/>
        <v/>
      </c>
    </row>
    <row r="102" spans="1:31" x14ac:dyDescent="0.3">
      <c r="A102" s="6"/>
      <c r="B102" s="6" t="str">
        <f>IF(IA!B102="","",IA!B102)</f>
        <v/>
      </c>
      <c r="C102" s="6" t="str">
        <f>IF(IA!C102="","",IA!C102)</f>
        <v/>
      </c>
      <c r="D102" s="143"/>
      <c r="E102" s="6"/>
      <c r="F102" s="6"/>
      <c r="G102" s="6"/>
      <c r="H102" s="6"/>
      <c r="I102" s="6"/>
      <c r="J102" s="6"/>
      <c r="K102" s="144"/>
      <c r="L102" s="6"/>
      <c r="M102" s="6"/>
      <c r="N102" s="6"/>
      <c r="O102" s="6"/>
      <c r="P102" s="6"/>
      <c r="Q102" s="25"/>
      <c r="S102" s="51">
        <f t="shared" si="14"/>
        <v>0</v>
      </c>
      <c r="T102" s="51">
        <f t="shared" si="15"/>
        <v>0</v>
      </c>
      <c r="U102" s="51">
        <f t="shared" si="16"/>
        <v>0</v>
      </c>
      <c r="V102" s="51">
        <f t="shared" si="17"/>
        <v>0</v>
      </c>
      <c r="W102" s="51">
        <f t="shared" si="18"/>
        <v>0</v>
      </c>
      <c r="X102" s="51">
        <f t="shared" si="19"/>
        <v>0</v>
      </c>
      <c r="Y102" s="7"/>
      <c r="Z102" s="52" t="str">
        <f t="shared" si="20"/>
        <v/>
      </c>
      <c r="AA102" s="52" t="str">
        <f t="shared" si="21"/>
        <v/>
      </c>
      <c r="AB102" s="52" t="str">
        <f t="shared" si="22"/>
        <v/>
      </c>
      <c r="AC102" s="52" t="str">
        <f t="shared" si="23"/>
        <v/>
      </c>
      <c r="AD102" s="52" t="str">
        <f t="shared" si="24"/>
        <v/>
      </c>
      <c r="AE102" s="52" t="str">
        <f t="shared" si="25"/>
        <v/>
      </c>
    </row>
    <row r="103" spans="1:31" x14ac:dyDescent="0.3">
      <c r="A103" s="6"/>
      <c r="B103" s="6" t="str">
        <f>IF(IA!B103="","",IA!B103)</f>
        <v/>
      </c>
      <c r="C103" s="6" t="str">
        <f>IF(IA!C103="","",IA!C103)</f>
        <v/>
      </c>
      <c r="D103" s="143"/>
      <c r="E103" s="6"/>
      <c r="F103" s="6"/>
      <c r="G103" s="6"/>
      <c r="H103" s="6"/>
      <c r="I103" s="6"/>
      <c r="J103" s="6"/>
      <c r="K103" s="144"/>
      <c r="L103" s="6"/>
      <c r="M103" s="6"/>
      <c r="N103" s="6"/>
      <c r="O103" s="6"/>
      <c r="P103" s="6"/>
      <c r="Q103" s="25"/>
      <c r="S103" s="51">
        <f t="shared" si="14"/>
        <v>0</v>
      </c>
      <c r="T103" s="51">
        <f t="shared" si="15"/>
        <v>0</v>
      </c>
      <c r="U103" s="51">
        <f t="shared" si="16"/>
        <v>0</v>
      </c>
      <c r="V103" s="51">
        <f t="shared" si="17"/>
        <v>0</v>
      </c>
      <c r="W103" s="51">
        <f t="shared" si="18"/>
        <v>0</v>
      </c>
      <c r="X103" s="51">
        <f t="shared" si="19"/>
        <v>0</v>
      </c>
      <c r="Y103" s="7"/>
      <c r="Z103" s="52" t="str">
        <f t="shared" si="20"/>
        <v/>
      </c>
      <c r="AA103" s="52" t="str">
        <f t="shared" si="21"/>
        <v/>
      </c>
      <c r="AB103" s="52" t="str">
        <f t="shared" si="22"/>
        <v/>
      </c>
      <c r="AC103" s="52" t="str">
        <f t="shared" si="23"/>
        <v/>
      </c>
      <c r="AD103" s="52" t="str">
        <f t="shared" si="24"/>
        <v/>
      </c>
      <c r="AE103" s="52" t="str">
        <f t="shared" si="25"/>
        <v/>
      </c>
    </row>
    <row r="104" spans="1:31" x14ac:dyDescent="0.3">
      <c r="A104" s="6"/>
      <c r="B104" s="6" t="str">
        <f>IF(IA!B104="","",IA!B104)</f>
        <v/>
      </c>
      <c r="C104" s="6" t="str">
        <f>IF(IA!C104="","",IA!C104)</f>
        <v/>
      </c>
      <c r="D104" s="143"/>
      <c r="E104" s="6"/>
      <c r="F104" s="6"/>
      <c r="G104" s="6"/>
      <c r="H104" s="6"/>
      <c r="I104" s="6"/>
      <c r="J104" s="6"/>
      <c r="K104" s="144"/>
      <c r="L104" s="6"/>
      <c r="M104" s="6"/>
      <c r="N104" s="6"/>
      <c r="O104" s="6"/>
      <c r="P104" s="6"/>
      <c r="Q104" s="25"/>
      <c r="S104" s="51">
        <f t="shared" si="14"/>
        <v>0</v>
      </c>
      <c r="T104" s="51">
        <f t="shared" si="15"/>
        <v>0</v>
      </c>
      <c r="U104" s="51">
        <f t="shared" si="16"/>
        <v>0</v>
      </c>
      <c r="V104" s="51">
        <f t="shared" si="17"/>
        <v>0</v>
      </c>
      <c r="W104" s="51">
        <f t="shared" si="18"/>
        <v>0</v>
      </c>
      <c r="X104" s="51">
        <f t="shared" si="19"/>
        <v>0</v>
      </c>
      <c r="Y104" s="7"/>
      <c r="Z104" s="52" t="str">
        <f t="shared" si="20"/>
        <v/>
      </c>
      <c r="AA104" s="52" t="str">
        <f t="shared" si="21"/>
        <v/>
      </c>
      <c r="AB104" s="52" t="str">
        <f t="shared" si="22"/>
        <v/>
      </c>
      <c r="AC104" s="52" t="str">
        <f t="shared" si="23"/>
        <v/>
      </c>
      <c r="AD104" s="52" t="str">
        <f t="shared" si="24"/>
        <v/>
      </c>
      <c r="AE104" s="52" t="str">
        <f t="shared" si="25"/>
        <v/>
      </c>
    </row>
    <row r="105" spans="1:31" x14ac:dyDescent="0.3">
      <c r="A105" s="6"/>
      <c r="B105" s="6" t="str">
        <f>IF(IA!B105="","",IA!B105)</f>
        <v/>
      </c>
      <c r="C105" s="6" t="str">
        <f>IF(IA!C105="","",IA!C105)</f>
        <v/>
      </c>
      <c r="D105" s="143"/>
      <c r="E105" s="6"/>
      <c r="F105" s="6"/>
      <c r="G105" s="6"/>
      <c r="H105" s="6"/>
      <c r="I105" s="6"/>
      <c r="J105" s="6"/>
      <c r="K105" s="144"/>
      <c r="L105" s="6"/>
      <c r="M105" s="6"/>
      <c r="N105" s="6"/>
      <c r="O105" s="6"/>
      <c r="P105" s="6"/>
      <c r="Q105" s="25"/>
      <c r="S105" s="51">
        <f t="shared" si="14"/>
        <v>0</v>
      </c>
      <c r="T105" s="51">
        <f t="shared" si="15"/>
        <v>0</v>
      </c>
      <c r="U105" s="51">
        <f t="shared" si="16"/>
        <v>0</v>
      </c>
      <c r="V105" s="51">
        <f t="shared" si="17"/>
        <v>0</v>
      </c>
      <c r="W105" s="51">
        <f t="shared" si="18"/>
        <v>0</v>
      </c>
      <c r="X105" s="51">
        <f t="shared" si="19"/>
        <v>0</v>
      </c>
      <c r="Y105" s="7"/>
      <c r="Z105" s="52" t="str">
        <f t="shared" si="20"/>
        <v/>
      </c>
      <c r="AA105" s="52" t="str">
        <f t="shared" si="21"/>
        <v/>
      </c>
      <c r="AB105" s="52" t="str">
        <f t="shared" si="22"/>
        <v/>
      </c>
      <c r="AC105" s="52" t="str">
        <f t="shared" si="23"/>
        <v/>
      </c>
      <c r="AD105" s="52" t="str">
        <f t="shared" si="24"/>
        <v/>
      </c>
      <c r="AE105" s="52" t="str">
        <f t="shared" si="25"/>
        <v/>
      </c>
    </row>
    <row r="106" spans="1:31" x14ac:dyDescent="0.3">
      <c r="A106" s="6"/>
      <c r="B106" s="6" t="str">
        <f>IF(IA!B106="","",IA!B106)</f>
        <v/>
      </c>
      <c r="C106" s="6" t="str">
        <f>IF(IA!C106="","",IA!C106)</f>
        <v/>
      </c>
      <c r="D106" s="2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5"/>
      <c r="S106" s="51">
        <f t="shared" si="14"/>
        <v>0</v>
      </c>
      <c r="T106" s="51">
        <f t="shared" si="15"/>
        <v>0</v>
      </c>
      <c r="U106" s="51">
        <f t="shared" si="16"/>
        <v>0</v>
      </c>
      <c r="V106" s="51">
        <f t="shared" si="17"/>
        <v>0</v>
      </c>
      <c r="W106" s="51">
        <f t="shared" si="18"/>
        <v>0</v>
      </c>
      <c r="X106" s="51">
        <f t="shared" si="19"/>
        <v>0</v>
      </c>
      <c r="Y106" s="7"/>
      <c r="Z106" s="52" t="str">
        <f t="shared" si="20"/>
        <v/>
      </c>
      <c r="AA106" s="52" t="str">
        <f t="shared" si="21"/>
        <v/>
      </c>
      <c r="AB106" s="52" t="str">
        <f t="shared" si="22"/>
        <v/>
      </c>
      <c r="AC106" s="52" t="str">
        <f t="shared" si="23"/>
        <v/>
      </c>
      <c r="AD106" s="52" t="str">
        <f t="shared" si="24"/>
        <v/>
      </c>
      <c r="AE106" s="52" t="str">
        <f t="shared" si="25"/>
        <v/>
      </c>
    </row>
    <row r="107" spans="1:31" x14ac:dyDescent="0.3">
      <c r="A107" s="6"/>
      <c r="B107" s="6" t="str">
        <f>IF(IA!B107="","",IA!B107)</f>
        <v/>
      </c>
      <c r="C107" s="6" t="str">
        <f>IF(IA!C107="","",IA!C107)</f>
        <v/>
      </c>
      <c r="D107" s="2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5"/>
      <c r="S107" s="51">
        <f t="shared" si="14"/>
        <v>0</v>
      </c>
      <c r="T107" s="51">
        <f t="shared" si="15"/>
        <v>0</v>
      </c>
      <c r="U107" s="51">
        <f t="shared" si="16"/>
        <v>0</v>
      </c>
      <c r="V107" s="51">
        <f t="shared" si="17"/>
        <v>0</v>
      </c>
      <c r="W107" s="51">
        <f t="shared" si="18"/>
        <v>0</v>
      </c>
      <c r="X107" s="51">
        <f t="shared" si="19"/>
        <v>0</v>
      </c>
      <c r="Y107" s="7"/>
      <c r="Z107" s="52" t="str">
        <f t="shared" si="20"/>
        <v/>
      </c>
      <c r="AA107" s="52" t="str">
        <f t="shared" si="21"/>
        <v/>
      </c>
      <c r="AB107" s="52" t="str">
        <f t="shared" si="22"/>
        <v/>
      </c>
      <c r="AC107" s="52" t="str">
        <f t="shared" si="23"/>
        <v/>
      </c>
      <c r="AD107" s="52" t="str">
        <f t="shared" si="24"/>
        <v/>
      </c>
      <c r="AE107" s="52" t="str">
        <f t="shared" si="25"/>
        <v/>
      </c>
    </row>
    <row r="108" spans="1:31" x14ac:dyDescent="0.3"/>
  </sheetData>
  <sheetProtection algorithmName="SHA-512" hashValue="y68M+j68p6zabcQVN/X7zQoS5WYTUVHtZ2jG/5EJ1DBYEQjkXyy3crJk1PDHSJ12JHGV5YB2Jj82IqjPRjo7SA==" saltValue="dIlILKwj2jUHiaVoGVYjYg==" spinCount="100000" sheet="1" insertColumns="0" insertRows="0" deleteColumns="0" deleteRows="0"/>
  <protectedRanges>
    <protectedRange sqref="A6:Q8 A9 D9:Q9 A10:Q107" name="Range2"/>
    <protectedRange sqref="A7:D8 A9 D9 A10:D107" name="Range1"/>
    <protectedRange sqref="B9:C9" name="Range2_1"/>
    <protectedRange sqref="B9:C9" name="Range1_1"/>
    <protectedRange sqref="L1:Q5 D2:K5" name="Range2_3_1"/>
    <protectedRange sqref="A4" name="Range2_1_2_1"/>
  </protectedRanges>
  <mergeCells count="18">
    <mergeCell ref="AG16:AI16"/>
    <mergeCell ref="AG17:AL17"/>
    <mergeCell ref="AN10:AP10"/>
    <mergeCell ref="AN11:AP11"/>
    <mergeCell ref="AG13:AM13"/>
    <mergeCell ref="AG14:AL14"/>
    <mergeCell ref="AG15:AI15"/>
    <mergeCell ref="AG10:AM10"/>
    <mergeCell ref="AG11:AM11"/>
    <mergeCell ref="A1:B2"/>
    <mergeCell ref="A4:B4"/>
    <mergeCell ref="A5:C5"/>
    <mergeCell ref="AG8:AP8"/>
    <mergeCell ref="AN9:AP9"/>
    <mergeCell ref="Q7:Q9"/>
    <mergeCell ref="S7:X7"/>
    <mergeCell ref="Z7:AE7"/>
    <mergeCell ref="AG9:AM9"/>
  </mergeCells>
  <phoneticPr fontId="1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R90"/>
  <sheetViews>
    <sheetView showWhiteSpace="0" zoomScale="90" zoomScaleNormal="90" zoomScalePageLayoutView="50" workbookViewId="0">
      <selection activeCell="A18" sqref="A18"/>
    </sheetView>
  </sheetViews>
  <sheetFormatPr defaultColWidth="0" defaultRowHeight="14.4" x14ac:dyDescent="0.3"/>
  <cols>
    <col min="1" max="1" width="47.5546875" bestFit="1" customWidth="1"/>
    <col min="2" max="2" width="16.77734375" customWidth="1"/>
    <col min="3" max="3" width="10.33203125" bestFit="1" customWidth="1"/>
    <col min="4" max="4" width="9.33203125" bestFit="1" customWidth="1"/>
    <col min="5" max="5" width="10.88671875" bestFit="1" customWidth="1"/>
    <col min="6" max="6" width="12.33203125" customWidth="1"/>
    <col min="7" max="7" width="9.33203125" bestFit="1" customWidth="1"/>
    <col min="8" max="8" width="11.33203125" customWidth="1"/>
    <col min="9" max="9" width="9.33203125" bestFit="1" customWidth="1"/>
    <col min="10" max="10" width="12.77734375" customWidth="1"/>
    <col min="11" max="12" width="9.33203125" bestFit="1" customWidth="1"/>
    <col min="13" max="13" width="10.33203125" bestFit="1" customWidth="1"/>
    <col min="14" max="14" width="10.88671875" style="24" customWidth="1"/>
    <col min="15" max="15" width="9" style="24" bestFit="1" customWidth="1"/>
    <col min="16" max="16" width="9.33203125" bestFit="1" customWidth="1"/>
    <col min="17" max="18" width="8.88671875" customWidth="1"/>
    <col min="19" max="16384" width="8.88671875" hidden="1"/>
  </cols>
  <sheetData>
    <row r="1" spans="1:18" x14ac:dyDescent="0.3">
      <c r="A1" s="219"/>
      <c r="B1" s="220"/>
      <c r="C1" s="220"/>
      <c r="D1" s="220"/>
      <c r="E1" s="313"/>
      <c r="F1" s="313"/>
      <c r="G1" s="313"/>
      <c r="H1" s="313"/>
      <c r="I1" s="313"/>
      <c r="J1" s="313"/>
      <c r="K1" s="313"/>
      <c r="L1" s="313"/>
      <c r="M1" s="220"/>
      <c r="N1" s="220"/>
      <c r="O1" s="220"/>
      <c r="P1" s="220"/>
      <c r="Q1" s="221"/>
    </row>
    <row r="2" spans="1:18" ht="44.4" customHeight="1" thickBot="1" x14ac:dyDescent="0.35">
      <c r="A2" s="222"/>
      <c r="B2" s="24"/>
      <c r="C2" s="24"/>
      <c r="D2" s="24"/>
      <c r="E2" s="248"/>
      <c r="F2" s="248"/>
      <c r="G2" s="248"/>
      <c r="H2" s="248"/>
      <c r="I2" s="248"/>
      <c r="J2" s="248"/>
      <c r="K2" s="248"/>
      <c r="L2" s="248"/>
      <c r="M2" s="24"/>
      <c r="P2" s="24"/>
      <c r="Q2" s="223"/>
    </row>
    <row r="3" spans="1:18" x14ac:dyDescent="0.3">
      <c r="A3" s="87" t="s">
        <v>144</v>
      </c>
      <c r="B3" s="314">
        <f>START!C8</f>
        <v>0</v>
      </c>
      <c r="C3" s="314"/>
      <c r="D3" s="314"/>
      <c r="E3" s="315"/>
      <c r="F3" s="88"/>
      <c r="G3" s="88"/>
      <c r="H3" s="88"/>
      <c r="I3" s="88"/>
      <c r="J3" s="88"/>
      <c r="K3" s="88"/>
      <c r="L3" s="362" t="s">
        <v>117</v>
      </c>
      <c r="M3" s="363"/>
      <c r="N3" s="314">
        <f>START!C12</f>
        <v>0</v>
      </c>
      <c r="O3" s="314"/>
      <c r="P3" s="314"/>
      <c r="Q3" s="315"/>
    </row>
    <row r="4" spans="1:18" ht="15" thickBot="1" x14ac:dyDescent="0.35">
      <c r="A4" s="89" t="s">
        <v>143</v>
      </c>
      <c r="B4" s="360">
        <f>START!C9</f>
        <v>0</v>
      </c>
      <c r="C4" s="360"/>
      <c r="D4" s="360"/>
      <c r="E4" s="361"/>
      <c r="F4" s="88"/>
      <c r="G4" s="88"/>
      <c r="H4" s="88"/>
      <c r="I4" s="88"/>
      <c r="J4" s="88"/>
      <c r="K4" s="88"/>
      <c r="L4" s="364" t="s">
        <v>119</v>
      </c>
      <c r="M4" s="316"/>
      <c r="N4" s="316">
        <f>START!C11</f>
        <v>0</v>
      </c>
      <c r="O4" s="316"/>
      <c r="P4" s="316"/>
      <c r="Q4" s="317"/>
    </row>
    <row r="5" spans="1:18" x14ac:dyDescent="0.3">
      <c r="A5" s="89" t="s">
        <v>118</v>
      </c>
      <c r="B5" s="360">
        <f>START!C6</f>
        <v>0</v>
      </c>
      <c r="C5" s="360"/>
      <c r="D5" s="360"/>
      <c r="E5" s="361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236"/>
    </row>
    <row r="6" spans="1:18" ht="16.2" thickBot="1" x14ac:dyDescent="0.35">
      <c r="A6" s="90" t="s">
        <v>142</v>
      </c>
      <c r="B6" s="316">
        <f>START!C10</f>
        <v>0</v>
      </c>
      <c r="C6" s="316"/>
      <c r="D6" s="316"/>
      <c r="E6" s="317"/>
      <c r="F6" s="224"/>
      <c r="G6" s="224"/>
      <c r="H6" s="88"/>
      <c r="I6" s="88"/>
      <c r="J6" s="88"/>
      <c r="K6" s="88"/>
      <c r="L6" s="88"/>
      <c r="M6" s="88"/>
      <c r="N6" s="88"/>
      <c r="O6" s="88"/>
      <c r="P6" s="88"/>
      <c r="Q6" s="236"/>
    </row>
    <row r="7" spans="1:18" ht="21.6" thickBot="1" x14ac:dyDescent="0.45">
      <c r="A7" s="338" t="s">
        <v>70</v>
      </c>
      <c r="B7" s="339"/>
      <c r="C7" s="339"/>
      <c r="D7" s="339"/>
      <c r="E7" s="339"/>
      <c r="F7" s="339"/>
      <c r="G7" s="339"/>
      <c r="H7" s="339"/>
      <c r="I7" s="339"/>
      <c r="J7" s="339"/>
      <c r="K7" s="339"/>
      <c r="L7" s="339"/>
      <c r="M7" s="339"/>
      <c r="N7" s="339"/>
      <c r="O7" s="339"/>
      <c r="P7" s="339"/>
      <c r="Q7" s="340"/>
    </row>
    <row r="8" spans="1:18" x14ac:dyDescent="0.3">
      <c r="A8" s="225"/>
      <c r="B8" s="7"/>
      <c r="C8" s="7"/>
      <c r="D8" s="7"/>
      <c r="E8" s="7"/>
      <c r="F8" s="226"/>
      <c r="G8" s="226"/>
      <c r="H8" s="226"/>
      <c r="I8" s="226"/>
      <c r="J8" s="226"/>
      <c r="K8" s="226"/>
      <c r="L8" s="226"/>
      <c r="M8" s="226"/>
      <c r="N8" s="88"/>
      <c r="O8" s="88"/>
      <c r="P8" s="7"/>
      <c r="Q8" s="236"/>
    </row>
    <row r="9" spans="1:18" ht="18.600000000000001" thickBot="1" x14ac:dyDescent="0.4">
      <c r="A9" s="358" t="s">
        <v>71</v>
      </c>
      <c r="B9" s="359"/>
      <c r="C9" s="359"/>
      <c r="D9" s="7"/>
      <c r="E9" s="7"/>
      <c r="F9" s="7"/>
      <c r="G9" s="7"/>
      <c r="H9" s="7"/>
      <c r="I9" s="7"/>
      <c r="J9" s="7"/>
      <c r="K9" s="7"/>
      <c r="L9" s="7"/>
      <c r="M9" s="7"/>
      <c r="N9" s="88"/>
      <c r="O9" s="88"/>
      <c r="P9" s="7"/>
      <c r="Q9" s="236"/>
    </row>
    <row r="10" spans="1:18" ht="18.600000000000001" thickBot="1" x14ac:dyDescent="0.35">
      <c r="A10" s="149"/>
      <c r="B10" s="151" t="s">
        <v>72</v>
      </c>
      <c r="C10" s="151" t="s">
        <v>73</v>
      </c>
      <c r="D10" s="151" t="s">
        <v>74</v>
      </c>
      <c r="E10" s="151" t="s">
        <v>75</v>
      </c>
      <c r="F10" s="151" t="s">
        <v>76</v>
      </c>
      <c r="G10" s="151" t="s">
        <v>77</v>
      </c>
      <c r="H10" s="151" t="s">
        <v>78</v>
      </c>
      <c r="I10" s="151" t="s">
        <v>79</v>
      </c>
      <c r="J10" s="151" t="s">
        <v>80</v>
      </c>
      <c r="K10" s="151" t="s">
        <v>81</v>
      </c>
      <c r="L10" s="151" t="s">
        <v>82</v>
      </c>
      <c r="M10" s="151" t="s">
        <v>83</v>
      </c>
      <c r="N10" s="151" t="s">
        <v>84</v>
      </c>
      <c r="O10" s="155" t="s">
        <v>85</v>
      </c>
      <c r="P10" s="156" t="s">
        <v>113</v>
      </c>
      <c r="Q10" s="156" t="s">
        <v>114</v>
      </c>
      <c r="R10" s="48"/>
    </row>
    <row r="11" spans="1:18" ht="15" thickBot="1" x14ac:dyDescent="0.35">
      <c r="A11" s="150" t="s">
        <v>1</v>
      </c>
      <c r="B11" s="91" t="str">
        <f>START!C17</f>
        <v>-</v>
      </c>
      <c r="C11" s="91" t="str">
        <f>START!D17</f>
        <v>-</v>
      </c>
      <c r="D11" s="91" t="str">
        <f>START!E17</f>
        <v>-</v>
      </c>
      <c r="E11" s="91" t="str">
        <f>START!F17</f>
        <v>-</v>
      </c>
      <c r="F11" s="91" t="str">
        <f>START!G17</f>
        <v>-</v>
      </c>
      <c r="G11" s="91" t="str">
        <f>START!H17</f>
        <v>-</v>
      </c>
      <c r="H11" s="91" t="str">
        <f>START!I17</f>
        <v>-</v>
      </c>
      <c r="I11" s="91" t="str">
        <f>START!J17</f>
        <v>-</v>
      </c>
      <c r="J11" s="91" t="str">
        <f>START!K17</f>
        <v>-</v>
      </c>
      <c r="K11" s="91" t="str">
        <f>START!L17</f>
        <v>-</v>
      </c>
      <c r="L11" s="91" t="str">
        <f>START!M17</f>
        <v>-</v>
      </c>
      <c r="M11" s="91" t="str">
        <f>START!N17</f>
        <v>-</v>
      </c>
      <c r="N11" s="91" t="str">
        <f>START!O17</f>
        <v>-</v>
      </c>
      <c r="O11" s="154" t="str">
        <f>START!P17</f>
        <v>-</v>
      </c>
      <c r="P11" s="154" t="str">
        <f>START!Q17</f>
        <v>-</v>
      </c>
      <c r="Q11" s="195" t="str">
        <f>START!R17</f>
        <v>-</v>
      </c>
    </row>
    <row r="12" spans="1:18" ht="15" thickBot="1" x14ac:dyDescent="0.35">
      <c r="A12" s="150" t="s">
        <v>2</v>
      </c>
      <c r="B12" s="91" t="str">
        <f>START!C18</f>
        <v>-</v>
      </c>
      <c r="C12" s="91" t="str">
        <f>START!D18</f>
        <v>-</v>
      </c>
      <c r="D12" s="91" t="str">
        <f>START!E18</f>
        <v>-</v>
      </c>
      <c r="E12" s="91" t="str">
        <f>START!F18</f>
        <v>-</v>
      </c>
      <c r="F12" s="91" t="str">
        <f>START!G18</f>
        <v>-</v>
      </c>
      <c r="G12" s="91" t="str">
        <f>START!H18</f>
        <v>-</v>
      </c>
      <c r="H12" s="91" t="str">
        <f>START!I18</f>
        <v>-</v>
      </c>
      <c r="I12" s="91" t="str">
        <f>START!J18</f>
        <v>-</v>
      </c>
      <c r="J12" s="91" t="str">
        <f>START!K18</f>
        <v>-</v>
      </c>
      <c r="K12" s="91" t="str">
        <f>START!L18</f>
        <v>-</v>
      </c>
      <c r="L12" s="91" t="str">
        <f>START!M18</f>
        <v>-</v>
      </c>
      <c r="M12" s="91" t="str">
        <f>START!N18</f>
        <v>-</v>
      </c>
      <c r="N12" s="91" t="str">
        <f>START!O18</f>
        <v>-</v>
      </c>
      <c r="O12" s="91" t="str">
        <f>START!P18</f>
        <v>-</v>
      </c>
      <c r="P12" s="91" t="str">
        <f>START!Q18</f>
        <v>-</v>
      </c>
      <c r="Q12" s="196" t="str">
        <f>START!R18</f>
        <v>-</v>
      </c>
    </row>
    <row r="13" spans="1:18" ht="15" thickBot="1" x14ac:dyDescent="0.35">
      <c r="A13" s="150" t="s">
        <v>3</v>
      </c>
      <c r="B13" s="91" t="str">
        <f>START!C19</f>
        <v>-</v>
      </c>
      <c r="C13" s="91" t="str">
        <f>START!D19</f>
        <v>-</v>
      </c>
      <c r="D13" s="91" t="str">
        <f>START!E19</f>
        <v>-</v>
      </c>
      <c r="E13" s="91" t="str">
        <f>START!F19</f>
        <v>-</v>
      </c>
      <c r="F13" s="91" t="str">
        <f>START!G19</f>
        <v>-</v>
      </c>
      <c r="G13" s="91" t="str">
        <f>START!H19</f>
        <v>-</v>
      </c>
      <c r="H13" s="91" t="str">
        <f>START!I19</f>
        <v>-</v>
      </c>
      <c r="I13" s="91" t="str">
        <f>START!J19</f>
        <v>-</v>
      </c>
      <c r="J13" s="91" t="str">
        <f>START!K19</f>
        <v>-</v>
      </c>
      <c r="K13" s="91" t="str">
        <f>START!L19</f>
        <v>-</v>
      </c>
      <c r="L13" s="91" t="str">
        <f>START!M19</f>
        <v>-</v>
      </c>
      <c r="M13" s="91" t="str">
        <f>START!N19</f>
        <v>-</v>
      </c>
      <c r="N13" s="91" t="str">
        <f>START!O19</f>
        <v>-</v>
      </c>
      <c r="O13" s="91" t="str">
        <f>START!P19</f>
        <v>-</v>
      </c>
      <c r="P13" s="91" t="str">
        <f>START!Q19</f>
        <v>-</v>
      </c>
      <c r="Q13" s="196" t="str">
        <f>START!R19</f>
        <v>-</v>
      </c>
    </row>
    <row r="14" spans="1:18" ht="15" thickBot="1" x14ac:dyDescent="0.35">
      <c r="A14" s="150" t="s">
        <v>6</v>
      </c>
      <c r="B14" s="91" t="str">
        <f>START!C20</f>
        <v>-</v>
      </c>
      <c r="C14" s="91" t="str">
        <f>START!D20</f>
        <v>-</v>
      </c>
      <c r="D14" s="91" t="str">
        <f>START!E20</f>
        <v>-</v>
      </c>
      <c r="E14" s="91" t="str">
        <f>START!F20</f>
        <v>-</v>
      </c>
      <c r="F14" s="91" t="str">
        <f>START!G20</f>
        <v>-</v>
      </c>
      <c r="G14" s="91" t="str">
        <f>START!H20</f>
        <v>-</v>
      </c>
      <c r="H14" s="91" t="str">
        <f>START!I20</f>
        <v>-</v>
      </c>
      <c r="I14" s="91" t="str">
        <f>START!J20</f>
        <v>-</v>
      </c>
      <c r="J14" s="91" t="str">
        <f>START!K20</f>
        <v>-</v>
      </c>
      <c r="K14" s="91" t="str">
        <f>START!L20</f>
        <v>-</v>
      </c>
      <c r="L14" s="91" t="str">
        <f>START!M20</f>
        <v>-</v>
      </c>
      <c r="M14" s="91" t="str">
        <f>START!N20</f>
        <v>-</v>
      </c>
      <c r="N14" s="91" t="str">
        <f>START!O20</f>
        <v>-</v>
      </c>
      <c r="O14" s="91" t="str">
        <f>START!P20</f>
        <v>-</v>
      </c>
      <c r="P14" s="91" t="str">
        <f>START!Q20</f>
        <v>-</v>
      </c>
      <c r="Q14" s="196" t="str">
        <f>START!R20</f>
        <v>-</v>
      </c>
    </row>
    <row r="15" spans="1:18" ht="15" thickBot="1" x14ac:dyDescent="0.35">
      <c r="A15" s="150" t="s">
        <v>5</v>
      </c>
      <c r="B15" s="91" t="str">
        <f>START!C21</f>
        <v>-</v>
      </c>
      <c r="C15" s="91" t="str">
        <f>START!D21</f>
        <v>-</v>
      </c>
      <c r="D15" s="91" t="str">
        <f>START!E21</f>
        <v>-</v>
      </c>
      <c r="E15" s="91" t="str">
        <f>START!F21</f>
        <v>-</v>
      </c>
      <c r="F15" s="91" t="str">
        <f>START!G21</f>
        <v>-</v>
      </c>
      <c r="G15" s="91" t="str">
        <f>START!H21</f>
        <v>-</v>
      </c>
      <c r="H15" s="91" t="str">
        <f>START!I21</f>
        <v>-</v>
      </c>
      <c r="I15" s="91" t="str">
        <f>START!J21</f>
        <v>-</v>
      </c>
      <c r="J15" s="91" t="str">
        <f>START!K21</f>
        <v>-</v>
      </c>
      <c r="K15" s="91" t="str">
        <f>START!L21</f>
        <v>-</v>
      </c>
      <c r="L15" s="91" t="str">
        <f>START!M21</f>
        <v>-</v>
      </c>
      <c r="M15" s="91" t="str">
        <f>START!N21</f>
        <v>-</v>
      </c>
      <c r="N15" s="91" t="str">
        <f>START!O21</f>
        <v>-</v>
      </c>
      <c r="O15" s="91" t="str">
        <f>START!P21</f>
        <v>-</v>
      </c>
      <c r="P15" s="91" t="str">
        <f>START!Q21</f>
        <v>-</v>
      </c>
      <c r="Q15" s="196" t="str">
        <f>START!R21</f>
        <v>-</v>
      </c>
    </row>
    <row r="16" spans="1:18" ht="15" thickBot="1" x14ac:dyDescent="0.35">
      <c r="A16" s="150" t="s">
        <v>4</v>
      </c>
      <c r="B16" s="91" t="str">
        <f>START!C22</f>
        <v>-</v>
      </c>
      <c r="C16" s="91" t="str">
        <f>START!D22</f>
        <v>-</v>
      </c>
      <c r="D16" s="91" t="str">
        <f>START!E22</f>
        <v>-</v>
      </c>
      <c r="E16" s="91" t="str">
        <f>START!F22</f>
        <v>-</v>
      </c>
      <c r="F16" s="91" t="str">
        <f>START!G22</f>
        <v>-</v>
      </c>
      <c r="G16" s="91" t="str">
        <f>START!H22</f>
        <v>-</v>
      </c>
      <c r="H16" s="91" t="str">
        <f>START!I22</f>
        <v>-</v>
      </c>
      <c r="I16" s="91" t="str">
        <f>START!J22</f>
        <v>-</v>
      </c>
      <c r="J16" s="91" t="str">
        <f>START!K22</f>
        <v>-</v>
      </c>
      <c r="K16" s="91" t="str">
        <f>START!L22</f>
        <v>-</v>
      </c>
      <c r="L16" s="91" t="str">
        <f>START!M22</f>
        <v>-</v>
      </c>
      <c r="M16" s="91" t="str">
        <f>START!N22</f>
        <v>-</v>
      </c>
      <c r="N16" s="91" t="str">
        <f>START!O22</f>
        <v>-</v>
      </c>
      <c r="O16" s="91" t="str">
        <f>START!P22</f>
        <v>-</v>
      </c>
      <c r="P16" s="91" t="str">
        <f>START!Q22</f>
        <v>-</v>
      </c>
      <c r="Q16" s="196" t="str">
        <f>START!R22</f>
        <v>-</v>
      </c>
    </row>
    <row r="17" spans="1:18" ht="15" thickBot="1" x14ac:dyDescent="0.35">
      <c r="A17" s="150" t="s">
        <v>87</v>
      </c>
      <c r="B17" s="197" t="str">
        <f>IFERROR(AVERAGE(B11:B16),"")</f>
        <v/>
      </c>
      <c r="C17" s="197" t="str">
        <f t="shared" ref="C17:Q17" si="0">IFERROR(AVERAGE(C11:C16),"")</f>
        <v/>
      </c>
      <c r="D17" s="197" t="str">
        <f t="shared" si="0"/>
        <v/>
      </c>
      <c r="E17" s="197" t="str">
        <f t="shared" si="0"/>
        <v/>
      </c>
      <c r="F17" s="197" t="str">
        <f t="shared" si="0"/>
        <v/>
      </c>
      <c r="G17" s="197" t="str">
        <f t="shared" si="0"/>
        <v/>
      </c>
      <c r="H17" s="197" t="str">
        <f t="shared" si="0"/>
        <v/>
      </c>
      <c r="I17" s="197" t="str">
        <f t="shared" si="0"/>
        <v/>
      </c>
      <c r="J17" s="197" t="str">
        <f t="shared" si="0"/>
        <v/>
      </c>
      <c r="K17" s="197" t="str">
        <f t="shared" si="0"/>
        <v/>
      </c>
      <c r="L17" s="197" t="str">
        <f t="shared" si="0"/>
        <v/>
      </c>
      <c r="M17" s="197" t="str">
        <f t="shared" si="0"/>
        <v/>
      </c>
      <c r="N17" s="197" t="str">
        <f t="shared" si="0"/>
        <v/>
      </c>
      <c r="O17" s="197" t="str">
        <f t="shared" si="0"/>
        <v/>
      </c>
      <c r="P17" s="197" t="str">
        <f t="shared" si="0"/>
        <v/>
      </c>
      <c r="Q17" s="198" t="str">
        <f t="shared" si="0"/>
        <v/>
      </c>
    </row>
    <row r="18" spans="1:18" x14ac:dyDescent="0.3">
      <c r="A18" s="22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8"/>
      <c r="O18" s="88"/>
      <c r="P18" s="7"/>
      <c r="Q18" s="236"/>
    </row>
    <row r="19" spans="1:18" ht="15" thickBot="1" x14ac:dyDescent="0.35">
      <c r="A19" s="22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8"/>
      <c r="O19" s="88"/>
      <c r="P19" s="7"/>
      <c r="Q19" s="236"/>
    </row>
    <row r="20" spans="1:18" ht="18" x14ac:dyDescent="0.35">
      <c r="A20" s="199" t="s">
        <v>88</v>
      </c>
      <c r="B20" s="200" t="s">
        <v>89</v>
      </c>
      <c r="C20" s="200" t="s">
        <v>90</v>
      </c>
      <c r="D20" s="200" t="s">
        <v>91</v>
      </c>
      <c r="E20" s="200" t="s">
        <v>92</v>
      </c>
      <c r="F20" s="200" t="s">
        <v>5</v>
      </c>
      <c r="G20" s="201" t="s">
        <v>4</v>
      </c>
      <c r="H20" s="7"/>
      <c r="I20" s="157" t="s">
        <v>93</v>
      </c>
      <c r="J20" s="341" t="s">
        <v>200</v>
      </c>
      <c r="K20" s="341"/>
      <c r="L20" s="341"/>
      <c r="M20" s="341"/>
      <c r="N20" s="341"/>
      <c r="O20" s="341"/>
      <c r="P20" s="342"/>
      <c r="Q20" s="236"/>
    </row>
    <row r="21" spans="1:18" ht="15.75" customHeight="1" thickBot="1" x14ac:dyDescent="0.35">
      <c r="A21" s="202" t="s">
        <v>94</v>
      </c>
      <c r="B21" s="203">
        <v>0</v>
      </c>
      <c r="C21" s="203">
        <v>0</v>
      </c>
      <c r="D21" s="203">
        <v>0</v>
      </c>
      <c r="E21" s="203">
        <v>0</v>
      </c>
      <c r="F21" s="203">
        <v>0</v>
      </c>
      <c r="G21" s="204">
        <v>0</v>
      </c>
      <c r="H21" s="7"/>
      <c r="I21" s="158">
        <v>3</v>
      </c>
      <c r="J21" s="321" t="str">
        <f>START!J9</f>
        <v>&gt;= 80  of students scoring&gt;= 50 marks</v>
      </c>
      <c r="K21" s="322"/>
      <c r="L21" s="322"/>
      <c r="M21" s="322"/>
      <c r="N21" s="93"/>
      <c r="O21" s="93"/>
      <c r="P21" s="159"/>
      <c r="Q21" s="236"/>
    </row>
    <row r="22" spans="1:18" ht="15.75" customHeight="1" thickBot="1" x14ac:dyDescent="0.35">
      <c r="A22" s="208" t="s">
        <v>95</v>
      </c>
      <c r="B22" s="209" cm="1">
        <f t="array" ref="B22:G22">TRANSPOSE(Q36:Q41)</f>
        <v>0</v>
      </c>
      <c r="C22" s="209">
        <v>0</v>
      </c>
      <c r="D22" s="209">
        <v>0</v>
      </c>
      <c r="E22" s="209">
        <v>0</v>
      </c>
      <c r="F22" s="209">
        <v>0</v>
      </c>
      <c r="G22" s="210">
        <v>0</v>
      </c>
      <c r="H22" s="7"/>
      <c r="I22" s="158">
        <v>2</v>
      </c>
      <c r="J22" s="321" t="str">
        <f>START!J10</f>
        <v xml:space="preserve"> 70-80 of students scoring&gt;=50 marks</v>
      </c>
      <c r="K22" s="322"/>
      <c r="L22" s="322"/>
      <c r="M22" s="322"/>
      <c r="N22" s="93"/>
      <c r="O22" s="93"/>
      <c r="P22" s="159"/>
      <c r="Q22" s="236"/>
    </row>
    <row r="23" spans="1:18" ht="16.2" thickBot="1" x14ac:dyDescent="0.35">
      <c r="A23" s="228"/>
      <c r="B23" s="229"/>
      <c r="C23" s="229"/>
      <c r="D23" s="229"/>
      <c r="E23" s="229"/>
      <c r="F23" s="7"/>
      <c r="G23" s="7"/>
      <c r="H23" s="7"/>
      <c r="I23" s="160">
        <v>1</v>
      </c>
      <c r="J23" s="323" t="str">
        <f>START!J11</f>
        <v>&lt; 70  of students scoring&gt;=50 marks</v>
      </c>
      <c r="K23" s="324"/>
      <c r="L23" s="324"/>
      <c r="M23" s="324"/>
      <c r="N23" s="161"/>
      <c r="O23" s="161"/>
      <c r="P23" s="162"/>
      <c r="Q23" s="236"/>
    </row>
    <row r="24" spans="1:18" ht="16.2" thickBot="1" x14ac:dyDescent="0.35">
      <c r="A24" s="327" t="s">
        <v>96</v>
      </c>
      <c r="B24" s="328"/>
      <c r="C24" s="329"/>
      <c r="D24" s="7"/>
      <c r="E24" s="7"/>
      <c r="F24" s="7"/>
      <c r="G24" s="7"/>
      <c r="H24" s="7"/>
      <c r="Q24" s="236"/>
    </row>
    <row r="25" spans="1:18" ht="18" x14ac:dyDescent="0.3">
      <c r="A25" s="94" t="s">
        <v>124</v>
      </c>
      <c r="B25" s="95">
        <f>N21</f>
        <v>0</v>
      </c>
      <c r="C25" s="205">
        <f>0.5*SEE!AG9</f>
        <v>0</v>
      </c>
      <c r="D25" s="7"/>
      <c r="E25" s="7"/>
      <c r="F25" s="7"/>
      <c r="G25" s="163" t="s">
        <v>198</v>
      </c>
      <c r="H25" s="164" t="s">
        <v>199</v>
      </c>
      <c r="I25" s="164" t="s">
        <v>93</v>
      </c>
      <c r="J25" s="348" t="s">
        <v>201</v>
      </c>
      <c r="K25" s="349"/>
      <c r="L25" s="349"/>
      <c r="M25" s="349"/>
      <c r="N25" s="349"/>
      <c r="O25" s="349"/>
      <c r="P25" s="350"/>
      <c r="Q25" s="236"/>
    </row>
    <row r="26" spans="1:18" ht="16.2" customHeight="1" x14ac:dyDescent="0.3">
      <c r="A26" s="96" t="s">
        <v>122</v>
      </c>
      <c r="B26" s="95">
        <f>N21</f>
        <v>0</v>
      </c>
      <c r="C26" s="206">
        <f>SEE!BG28</f>
        <v>0</v>
      </c>
      <c r="D26" s="7"/>
      <c r="E26" s="7"/>
      <c r="F26" s="7"/>
      <c r="G26" s="165"/>
      <c r="H26" s="141"/>
      <c r="I26" s="92">
        <v>3</v>
      </c>
      <c r="J26" s="352" t="str">
        <f xml:space="preserve"> "&gt;= "&amp; Q26 &amp;"  of students scoring&gt;= "&amp; R26 &amp;" marks"</f>
        <v>&gt;= 80  of students scoring&gt;= 50 marks</v>
      </c>
      <c r="K26" s="353"/>
      <c r="L26" s="353"/>
      <c r="M26" s="353"/>
      <c r="N26" s="353"/>
      <c r="O26" s="353"/>
      <c r="P26" s="354"/>
      <c r="Q26" s="230">
        <f>IF(G26="",START!H9,FINAL!G26)</f>
        <v>80</v>
      </c>
      <c r="R26" s="142">
        <f>IF(H26="",START!I9,FINAL!H26)</f>
        <v>50</v>
      </c>
    </row>
    <row r="27" spans="1:18" ht="13.2" customHeight="1" x14ac:dyDescent="0.3">
      <c r="A27" s="325" t="s">
        <v>125</v>
      </c>
      <c r="B27" s="326"/>
      <c r="C27" s="206">
        <f>SEE!BG27</f>
        <v>0</v>
      </c>
      <c r="D27" s="7"/>
      <c r="E27" s="7"/>
      <c r="F27" s="7"/>
      <c r="G27" s="165"/>
      <c r="H27" s="141"/>
      <c r="I27" s="92">
        <v>2</v>
      </c>
      <c r="J27" s="352" t="str">
        <f>" " &amp; Q27 &amp;" of students scoring&gt;="&amp;R27&amp;" marks"</f>
        <v xml:space="preserve"> 70-80 of students scoring&gt;=50 marks</v>
      </c>
      <c r="K27" s="353"/>
      <c r="L27" s="353"/>
      <c r="M27" s="353"/>
      <c r="N27" s="353"/>
      <c r="O27" s="353"/>
      <c r="P27" s="354"/>
      <c r="Q27" s="230" t="str">
        <f>IF(G27="",START!H10,FINAL!G27)</f>
        <v>70-80</v>
      </c>
      <c r="R27" s="142">
        <f>IF(H27="",START!I10,FINAL!H27)</f>
        <v>50</v>
      </c>
    </row>
    <row r="28" spans="1:18" ht="16.2" thickBot="1" x14ac:dyDescent="0.35">
      <c r="A28" s="94" t="s">
        <v>123</v>
      </c>
      <c r="B28" s="95">
        <f>N21</f>
        <v>0</v>
      </c>
      <c r="C28" s="206" t="e">
        <f>C26/C27*100</f>
        <v>#DIV/0!</v>
      </c>
      <c r="D28" s="7"/>
      <c r="E28" s="7"/>
      <c r="F28" s="7"/>
      <c r="G28" s="166"/>
      <c r="H28" s="167"/>
      <c r="I28" s="168">
        <v>1</v>
      </c>
      <c r="J28" s="355" t="str">
        <f xml:space="preserve"> "&lt; "&amp; Q28 &amp;"  of students scoring&gt;="&amp;R28&amp;" marks"</f>
        <v>&lt; 70  of students scoring&gt;=50 marks</v>
      </c>
      <c r="K28" s="356"/>
      <c r="L28" s="356"/>
      <c r="M28" s="356"/>
      <c r="N28" s="356"/>
      <c r="O28" s="356"/>
      <c r="P28" s="357"/>
      <c r="Q28" s="230">
        <f>IF(G28="",START!H11,FINAL!G28)</f>
        <v>70</v>
      </c>
      <c r="R28" s="142">
        <f>IF(H28="",START!I11,FINAL!H28)</f>
        <v>50</v>
      </c>
    </row>
    <row r="29" spans="1:18" ht="16.2" thickBot="1" x14ac:dyDescent="0.35">
      <c r="A29" s="330" t="s">
        <v>126</v>
      </c>
      <c r="B29" s="331"/>
      <c r="C29" s="207" t="str">
        <f>SEE!BG30</f>
        <v/>
      </c>
      <c r="D29" s="7"/>
      <c r="E29" s="7"/>
      <c r="F29" s="7"/>
      <c r="G29" s="7"/>
      <c r="H29" s="7"/>
      <c r="I29" s="7"/>
      <c r="J29" s="351"/>
      <c r="K29" s="351"/>
      <c r="L29" s="351"/>
      <c r="M29" s="351"/>
      <c r="N29" s="88"/>
      <c r="O29" s="88"/>
      <c r="P29" s="7"/>
      <c r="Q29" s="236"/>
    </row>
    <row r="30" spans="1:18" ht="21.6" hidden="1" x14ac:dyDescent="0.4">
      <c r="A30" s="231"/>
      <c r="B30" s="232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88"/>
      <c r="O30" s="88"/>
      <c r="P30" s="7"/>
      <c r="Q30" s="236"/>
    </row>
    <row r="31" spans="1:18" ht="21.6" hidden="1" x14ac:dyDescent="0.4">
      <c r="A31" s="231"/>
      <c r="B31" s="232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8"/>
      <c r="O31" s="88"/>
      <c r="P31" s="7"/>
      <c r="Q31" s="236"/>
    </row>
    <row r="32" spans="1:18" ht="15" thickBot="1" x14ac:dyDescent="0.35">
      <c r="A32" s="22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8"/>
      <c r="O32" s="88"/>
      <c r="P32" s="7"/>
      <c r="Q32" s="236"/>
    </row>
    <row r="33" spans="1:17" ht="52.95" customHeight="1" thickBot="1" x14ac:dyDescent="0.4">
      <c r="A33" s="174"/>
      <c r="B33" s="319" t="s">
        <v>97</v>
      </c>
      <c r="C33" s="319"/>
      <c r="D33" s="319"/>
      <c r="E33" s="319"/>
      <c r="F33" s="319"/>
      <c r="G33" s="319"/>
      <c r="H33" s="319"/>
      <c r="I33" s="319"/>
      <c r="J33" s="319"/>
      <c r="K33" s="319"/>
      <c r="L33" s="319"/>
      <c r="M33" s="319"/>
      <c r="N33" s="319"/>
      <c r="O33" s="320" t="s">
        <v>98</v>
      </c>
      <c r="P33" s="320"/>
      <c r="Q33" s="175" t="s">
        <v>99</v>
      </c>
    </row>
    <row r="34" spans="1:17" ht="24" customHeight="1" thickBot="1" x14ac:dyDescent="0.4">
      <c r="A34" s="189" t="s">
        <v>135</v>
      </c>
      <c r="B34" s="190" t="s">
        <v>136</v>
      </c>
      <c r="C34" s="191">
        <f>'CO COMPONENT (%)'!F21</f>
        <v>20</v>
      </c>
      <c r="D34" s="190" t="s">
        <v>137</v>
      </c>
      <c r="E34" s="191">
        <f>'CO COMPONENT (%)'!H21</f>
        <v>5</v>
      </c>
      <c r="F34" s="190" t="s">
        <v>132</v>
      </c>
      <c r="G34" s="191">
        <f>'CO COMPONENT (%)'!J21</f>
        <v>10</v>
      </c>
      <c r="H34" s="190" t="s">
        <v>138</v>
      </c>
      <c r="I34" s="191">
        <f>'CO COMPONENT (%)'!L21</f>
        <v>10</v>
      </c>
      <c r="J34" s="190">
        <f>SUM(C34,E34,G34,I34)</f>
        <v>45</v>
      </c>
      <c r="K34" s="190" t="s">
        <v>139</v>
      </c>
      <c r="L34" s="191">
        <f>'CO COMPONENT (%)'!N17</f>
        <v>50</v>
      </c>
      <c r="M34" s="190"/>
      <c r="N34" s="191">
        <f>'CO COMPONENT (%)'!H11</f>
        <v>80</v>
      </c>
      <c r="O34" s="192"/>
      <c r="P34" s="193" cm="1">
        <f t="array" ref="P34:Q34">'CO COMPONENT (%)'!R17:S17</f>
        <v>20</v>
      </c>
      <c r="Q34" s="194">
        <v>0</v>
      </c>
    </row>
    <row r="35" spans="1:17" ht="48.6" customHeight="1" x14ac:dyDescent="0.3">
      <c r="A35" s="176" t="s">
        <v>100</v>
      </c>
      <c r="B35" s="177" t="str">
        <f>"A= " &amp; B34 &amp; " (100% ) "</f>
        <v xml:space="preserve">A= Internal (100% ) </v>
      </c>
      <c r="C35" s="178" t="str">
        <f>"A1= " &amp; C34 &amp; " % of A "</f>
        <v xml:space="preserve">A1= 20 % of A </v>
      </c>
      <c r="D35" s="179" t="str">
        <f>"B= " &amp; D34 &amp; " (100% ) "</f>
        <v xml:space="preserve">B= MCQ (100% ) </v>
      </c>
      <c r="E35" s="179" t="str">
        <f>"B1= " &amp; E34 &amp; " % of B "</f>
        <v xml:space="preserve">B1= 5 % of B </v>
      </c>
      <c r="F35" s="180" t="str">
        <f>"C= " &amp; F34 &amp; " (100% ) "</f>
        <v xml:space="preserve">C= LAB (100% ) </v>
      </c>
      <c r="G35" s="180" t="str">
        <f>"C1= " &amp; G34 &amp; " % of C "</f>
        <v xml:space="preserve">C1= 10 % of C </v>
      </c>
      <c r="H35" s="181" t="str">
        <f>"D= " &amp; H34 &amp; " (100% ) "</f>
        <v xml:space="preserve">D= EXP L (100% ) </v>
      </c>
      <c r="I35" s="182" t="str">
        <f>"D1= " &amp; I34 &amp; " % of D "</f>
        <v xml:space="preserve">D1= 10 % of D </v>
      </c>
      <c r="J35" s="183" t="str">
        <f>"F= " &amp; J34 &amp; "% of IA, Direct(A1+B1+C1+D1) "</f>
        <v xml:space="preserve">F= 45% of IA, Direct(A1+B1+C1+D1) </v>
      </c>
      <c r="K35" s="184" t="str">
        <f>"G= " &amp; K34 &amp; " (100% ) "</f>
        <v xml:space="preserve">G= SEE (100% ) </v>
      </c>
      <c r="L35" s="183" t="str">
        <f>"G1= " &amp; L34 &amp; " % of G "</f>
        <v xml:space="preserve">G1= 50 % of G </v>
      </c>
      <c r="M35" s="185" t="s">
        <v>140</v>
      </c>
      <c r="N35" s="186" t="str">
        <f>"H1= " &amp; N34 &amp; "% of H, Direct(IA+SEE) "</f>
        <v xml:space="preserve">H1= 80% of H, Direct(IA+SEE) </v>
      </c>
      <c r="O35" s="187" t="str">
        <f>"I=Course Exit Survey " &amp;" (100% ) "</f>
        <v xml:space="preserve">I=Course Exit Survey  (100% ) </v>
      </c>
      <c r="P35" s="186" t="str">
        <f>"I1= " &amp; P34 &amp; " % of I "</f>
        <v xml:space="preserve">I1= 20 % of I </v>
      </c>
      <c r="Q35" s="188" t="s">
        <v>141</v>
      </c>
    </row>
    <row r="36" spans="1:17" ht="15.6" x14ac:dyDescent="0.3">
      <c r="A36" s="97" t="s">
        <v>1</v>
      </c>
      <c r="B36" s="152" t="str">
        <f t="array" ref="B36:B41">TRANSPOSE(IA!EB17:EG17)</f>
        <v/>
      </c>
      <c r="C36" s="152" t="str">
        <f>IFERROR(($C$34/100)*B36,"")</f>
        <v/>
      </c>
      <c r="D36" s="98" t="str">
        <f t="array" ref="D36:D41">TRANSPOSE(QUIZ!EB17:EG17)</f>
        <v/>
      </c>
      <c r="E36" s="98" t="str">
        <f>IFERROR(($E$34/100)*D36,"")</f>
        <v/>
      </c>
      <c r="F36" s="99" t="str">
        <f t="array" ref="F36:F41">TRANSPOSE(LAB!EW17:FB17)</f>
        <v/>
      </c>
      <c r="G36" s="100" t="str">
        <f>IFERROR(($G$34/100)*F36,"")</f>
        <v/>
      </c>
      <c r="H36" s="101" t="str">
        <f t="array" ref="H36:H41">TRANSPOSE('EXP L'!AV17:BA17)</f>
        <v/>
      </c>
      <c r="I36" s="101" t="str">
        <f>IFERROR(H36*($I$34/100),"")</f>
        <v/>
      </c>
      <c r="J36" s="102" t="str">
        <f>IFERROR((((SUM(C36,E36,G36,I36))*$J$34)/(45-(SUMIF(C36,"&lt;#N/A ",$C$34)+SUMIF(E36,"&lt;#N/A ",$E$34)+SUMIF(G36,"&lt;#N/A ",$G$34)+SUMIF(I36,"&lt;#N/A ",$I$34)))),"")</f>
        <v/>
      </c>
      <c r="K36" s="103" t="str">
        <f t="array" ref="K36:K41">IF(SEE!BG17="",TRANSPOSE(SEE!BG30:BL30),TRANSPOSE(SEE!BG17:BL17))</f>
        <v/>
      </c>
      <c r="L36" s="104" t="str">
        <f>IFERROR(($L$34/100)*K36,"")</f>
        <v/>
      </c>
      <c r="M36" s="105">
        <f>SUM(J36,L36)</f>
        <v>0</v>
      </c>
      <c r="N36" s="106">
        <f>IFERROR(($N$34/100)*M36,"")</f>
        <v>0</v>
      </c>
      <c r="O36" s="107" t="str">
        <f t="array" ref="O36:O41">TRANSPOSE(CES!AN17:AS17)</f>
        <v/>
      </c>
      <c r="P36" s="106" t="str">
        <f>IFERROR(($P$34/100)*O36,"")</f>
        <v/>
      </c>
      <c r="Q36" s="108">
        <f t="shared" ref="Q36:Q41" si="1">IFERROR((SUM(N36,P36)),"")</f>
        <v>0</v>
      </c>
    </row>
    <row r="37" spans="1:17" ht="15.6" x14ac:dyDescent="0.3">
      <c r="A37" s="97" t="s">
        <v>2</v>
      </c>
      <c r="B37" s="152" t="str">
        <v/>
      </c>
      <c r="C37" s="152" t="str">
        <f t="shared" ref="C37:C41" si="2">IFERROR(($C$34/100)*B37,"")</f>
        <v/>
      </c>
      <c r="D37" s="98" t="str">
        <v/>
      </c>
      <c r="E37" s="98" t="str">
        <f t="shared" ref="E37:E41" si="3">IFERROR(($E$34/100)*D37,"")</f>
        <v/>
      </c>
      <c r="F37" s="99" t="str">
        <v/>
      </c>
      <c r="G37" s="100" t="str">
        <f t="shared" ref="G37:G41" si="4">IFERROR(($G$34/100)*F37,"")</f>
        <v/>
      </c>
      <c r="H37" s="101" t="str">
        <v/>
      </c>
      <c r="I37" s="101" t="str">
        <f t="shared" ref="I37:I41" si="5">IFERROR(H37*($I$34/100),"")</f>
        <v/>
      </c>
      <c r="J37" s="102" t="str">
        <f t="shared" ref="J37:J41" si="6">IFERROR((((SUM(C37,E37,G37,I37))*$J$34)/(45-(SUMIF(C37,"&lt;#N/A ",$C$34)+SUMIF(E37,"&lt;#N/A ",$E$34)+SUMIF(G37,"&lt;#N/A ",$G$34)+SUMIF(I37,"&lt;#N/A ",$I$34)))),"")</f>
        <v/>
      </c>
      <c r="K37" s="103" t="str">
        <v/>
      </c>
      <c r="L37" s="104" t="str">
        <f t="shared" ref="L37:L41" si="7">IFERROR(($L$34/100)*K37,"")</f>
        <v/>
      </c>
      <c r="M37" s="105">
        <f t="shared" ref="M37:M41" si="8">SUM(J37,L37)</f>
        <v>0</v>
      </c>
      <c r="N37" s="106">
        <f t="shared" ref="N37:N41" si="9">IFERROR(($N$34/100)*M37,"")</f>
        <v>0</v>
      </c>
      <c r="O37" s="107" t="str">
        <v/>
      </c>
      <c r="P37" s="106" t="str">
        <f t="shared" ref="P37:P41" si="10">IFERROR(($P$34/100)*O37,"")</f>
        <v/>
      </c>
      <c r="Q37" s="108">
        <f t="shared" si="1"/>
        <v>0</v>
      </c>
    </row>
    <row r="38" spans="1:17" ht="15.6" x14ac:dyDescent="0.3">
      <c r="A38" s="109" t="s">
        <v>3</v>
      </c>
      <c r="B38" s="152" t="str">
        <v/>
      </c>
      <c r="C38" s="152" t="str">
        <f t="shared" si="2"/>
        <v/>
      </c>
      <c r="D38" s="98" t="str">
        <v/>
      </c>
      <c r="E38" s="98" t="str">
        <f t="shared" si="3"/>
        <v/>
      </c>
      <c r="F38" s="99" t="str">
        <v/>
      </c>
      <c r="G38" s="100" t="str">
        <f t="shared" si="4"/>
        <v/>
      </c>
      <c r="H38" s="101" t="str">
        <v/>
      </c>
      <c r="I38" s="101" t="str">
        <f t="shared" si="5"/>
        <v/>
      </c>
      <c r="J38" s="102" t="str">
        <f t="shared" si="6"/>
        <v/>
      </c>
      <c r="K38" s="103" t="str">
        <v/>
      </c>
      <c r="L38" s="104" t="str">
        <f t="shared" si="7"/>
        <v/>
      </c>
      <c r="M38" s="105">
        <f t="shared" si="8"/>
        <v>0</v>
      </c>
      <c r="N38" s="106">
        <f t="shared" si="9"/>
        <v>0</v>
      </c>
      <c r="O38" s="107" t="str">
        <v/>
      </c>
      <c r="P38" s="106" t="str">
        <f t="shared" si="10"/>
        <v/>
      </c>
      <c r="Q38" s="108">
        <f t="shared" si="1"/>
        <v>0</v>
      </c>
    </row>
    <row r="39" spans="1:17" ht="15.6" x14ac:dyDescent="0.3">
      <c r="A39" s="97" t="s">
        <v>6</v>
      </c>
      <c r="B39" s="152" t="str">
        <v/>
      </c>
      <c r="C39" s="152" t="str">
        <f t="shared" si="2"/>
        <v/>
      </c>
      <c r="D39" s="98" t="str">
        <v/>
      </c>
      <c r="E39" s="98" t="str">
        <f t="shared" si="3"/>
        <v/>
      </c>
      <c r="F39" s="99" t="str">
        <v/>
      </c>
      <c r="G39" s="100" t="str">
        <f t="shared" si="4"/>
        <v/>
      </c>
      <c r="H39" s="101" t="str">
        <v/>
      </c>
      <c r="I39" s="101" t="str">
        <f t="shared" si="5"/>
        <v/>
      </c>
      <c r="J39" s="102" t="str">
        <f t="shared" si="6"/>
        <v/>
      </c>
      <c r="K39" s="103" t="str">
        <v/>
      </c>
      <c r="L39" s="104" t="str">
        <f t="shared" si="7"/>
        <v/>
      </c>
      <c r="M39" s="105">
        <f t="shared" si="8"/>
        <v>0</v>
      </c>
      <c r="N39" s="106">
        <f t="shared" si="9"/>
        <v>0</v>
      </c>
      <c r="O39" s="107" t="str">
        <v/>
      </c>
      <c r="P39" s="106" t="str">
        <f t="shared" si="10"/>
        <v/>
      </c>
      <c r="Q39" s="108">
        <f t="shared" si="1"/>
        <v>0</v>
      </c>
    </row>
    <row r="40" spans="1:17" ht="15.6" x14ac:dyDescent="0.3">
      <c r="A40" s="97" t="s">
        <v>5</v>
      </c>
      <c r="B40" s="152" t="str">
        <v/>
      </c>
      <c r="C40" s="152" t="str">
        <f t="shared" si="2"/>
        <v/>
      </c>
      <c r="D40" s="98" t="str">
        <v/>
      </c>
      <c r="E40" s="98" t="str">
        <f t="shared" si="3"/>
        <v/>
      </c>
      <c r="F40" s="99" t="str">
        <v/>
      </c>
      <c r="G40" s="100" t="str">
        <f t="shared" si="4"/>
        <v/>
      </c>
      <c r="H40" s="101" t="str">
        <v/>
      </c>
      <c r="I40" s="101" t="str">
        <f t="shared" si="5"/>
        <v/>
      </c>
      <c r="J40" s="102" t="str">
        <f t="shared" si="6"/>
        <v/>
      </c>
      <c r="K40" s="103" t="str">
        <v/>
      </c>
      <c r="L40" s="104" t="str">
        <f t="shared" si="7"/>
        <v/>
      </c>
      <c r="M40" s="105">
        <f t="shared" si="8"/>
        <v>0</v>
      </c>
      <c r="N40" s="106">
        <f t="shared" si="9"/>
        <v>0</v>
      </c>
      <c r="O40" s="107" t="str">
        <v/>
      </c>
      <c r="P40" s="106" t="str">
        <f t="shared" si="10"/>
        <v/>
      </c>
      <c r="Q40" s="108">
        <f t="shared" si="1"/>
        <v>0</v>
      </c>
    </row>
    <row r="41" spans="1:17" ht="16.2" thickBot="1" x14ac:dyDescent="0.35">
      <c r="A41" s="110" t="s">
        <v>4</v>
      </c>
      <c r="B41" s="153" t="str">
        <v/>
      </c>
      <c r="C41" s="153" t="str">
        <f t="shared" si="2"/>
        <v/>
      </c>
      <c r="D41" s="111" t="str">
        <v/>
      </c>
      <c r="E41" s="111" t="str">
        <f t="shared" si="3"/>
        <v/>
      </c>
      <c r="F41" s="112" t="str">
        <v/>
      </c>
      <c r="G41" s="169" t="str">
        <f t="shared" si="4"/>
        <v/>
      </c>
      <c r="H41" s="113" t="str">
        <v/>
      </c>
      <c r="I41" s="113" t="str">
        <f t="shared" si="5"/>
        <v/>
      </c>
      <c r="J41" s="170" t="str">
        <f t="shared" si="6"/>
        <v/>
      </c>
      <c r="K41" s="114" t="str">
        <v/>
      </c>
      <c r="L41" s="171" t="str">
        <f t="shared" si="7"/>
        <v/>
      </c>
      <c r="M41" s="115">
        <f t="shared" si="8"/>
        <v>0</v>
      </c>
      <c r="N41" s="172">
        <f t="shared" si="9"/>
        <v>0</v>
      </c>
      <c r="O41" s="116" t="str">
        <v/>
      </c>
      <c r="P41" s="172" t="str">
        <f t="shared" si="10"/>
        <v/>
      </c>
      <c r="Q41" s="173">
        <f t="shared" si="1"/>
        <v>0</v>
      </c>
    </row>
    <row r="42" spans="1:17" x14ac:dyDescent="0.3">
      <c r="A42" s="22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8"/>
      <c r="O42" s="88"/>
      <c r="P42" s="7"/>
      <c r="Q42" s="236"/>
    </row>
    <row r="43" spans="1:17" ht="10.199999999999999" customHeight="1" thickBot="1" x14ac:dyDescent="0.35">
      <c r="A43" s="22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8"/>
      <c r="O43" s="88"/>
      <c r="P43" s="7"/>
      <c r="Q43" s="236"/>
    </row>
    <row r="44" spans="1:17" x14ac:dyDescent="0.3">
      <c r="A44" s="211" t="s">
        <v>133</v>
      </c>
      <c r="B44" s="212" t="s">
        <v>72</v>
      </c>
      <c r="C44" s="212" t="s">
        <v>73</v>
      </c>
      <c r="D44" s="212" t="s">
        <v>74</v>
      </c>
      <c r="E44" s="212" t="s">
        <v>75</v>
      </c>
      <c r="F44" s="212" t="s">
        <v>76</v>
      </c>
      <c r="G44" s="212" t="s">
        <v>77</v>
      </c>
      <c r="H44" s="212" t="s">
        <v>78</v>
      </c>
      <c r="I44" s="212" t="s">
        <v>79</v>
      </c>
      <c r="J44" s="212" t="s">
        <v>80</v>
      </c>
      <c r="K44" s="212" t="s">
        <v>81</v>
      </c>
      <c r="L44" s="212" t="s">
        <v>82</v>
      </c>
      <c r="M44" s="212" t="s">
        <v>83</v>
      </c>
      <c r="N44" s="212" t="s">
        <v>84</v>
      </c>
      <c r="O44" s="212" t="s">
        <v>85</v>
      </c>
      <c r="P44" s="212" t="s">
        <v>113</v>
      </c>
      <c r="Q44" s="213" t="s">
        <v>114</v>
      </c>
    </row>
    <row r="45" spans="1:17" x14ac:dyDescent="0.3">
      <c r="A45" s="214" t="s">
        <v>101</v>
      </c>
      <c r="B45" s="117" t="str">
        <f t="shared" ref="B45:Q45" si="11">B17</f>
        <v/>
      </c>
      <c r="C45" s="117" t="str">
        <f t="shared" si="11"/>
        <v/>
      </c>
      <c r="D45" s="117" t="str">
        <f t="shared" si="11"/>
        <v/>
      </c>
      <c r="E45" s="117" t="str">
        <f t="shared" si="11"/>
        <v/>
      </c>
      <c r="F45" s="117" t="str">
        <f t="shared" si="11"/>
        <v/>
      </c>
      <c r="G45" s="117" t="str">
        <f t="shared" si="11"/>
        <v/>
      </c>
      <c r="H45" s="117" t="str">
        <f t="shared" si="11"/>
        <v/>
      </c>
      <c r="I45" s="117" t="str">
        <f t="shared" si="11"/>
        <v/>
      </c>
      <c r="J45" s="117" t="str">
        <f t="shared" si="11"/>
        <v/>
      </c>
      <c r="K45" s="117" t="str">
        <f t="shared" si="11"/>
        <v/>
      </c>
      <c r="L45" s="117" t="str">
        <f t="shared" si="11"/>
        <v/>
      </c>
      <c r="M45" s="117" t="str">
        <f t="shared" si="11"/>
        <v/>
      </c>
      <c r="N45" s="117" t="str">
        <f t="shared" si="11"/>
        <v/>
      </c>
      <c r="O45" s="117" t="str">
        <f t="shared" si="11"/>
        <v/>
      </c>
      <c r="P45" s="117" t="str">
        <f t="shared" si="11"/>
        <v/>
      </c>
      <c r="Q45" s="215" t="str">
        <f t="shared" si="11"/>
        <v/>
      </c>
    </row>
    <row r="46" spans="1:17" ht="15" thickBot="1" x14ac:dyDescent="0.35">
      <c r="A46" s="216" t="s">
        <v>102</v>
      </c>
      <c r="B46" s="217" t="str">
        <f>IFERROR(B45/3*AVERAGE($Q$36:$Q$41),"")</f>
        <v/>
      </c>
      <c r="C46" s="217" t="str">
        <f t="shared" ref="C46:O46" si="12">IFERROR(C45/3*AVERAGE($Q$36:$Q$41),"")</f>
        <v/>
      </c>
      <c r="D46" s="217" t="str">
        <f t="shared" si="12"/>
        <v/>
      </c>
      <c r="E46" s="217" t="str">
        <f t="shared" si="12"/>
        <v/>
      </c>
      <c r="F46" s="217" t="str">
        <f t="shared" si="12"/>
        <v/>
      </c>
      <c r="G46" s="217" t="str">
        <f t="shared" si="12"/>
        <v/>
      </c>
      <c r="H46" s="217" t="str">
        <f t="shared" si="12"/>
        <v/>
      </c>
      <c r="I46" s="217" t="str">
        <f t="shared" si="12"/>
        <v/>
      </c>
      <c r="J46" s="217" t="str">
        <f t="shared" si="12"/>
        <v/>
      </c>
      <c r="K46" s="217" t="str">
        <f t="shared" si="12"/>
        <v/>
      </c>
      <c r="L46" s="217" t="str">
        <f t="shared" si="12"/>
        <v/>
      </c>
      <c r="M46" s="217" t="str">
        <f t="shared" si="12"/>
        <v/>
      </c>
      <c r="N46" s="217" t="str">
        <f t="shared" si="12"/>
        <v/>
      </c>
      <c r="O46" s="217" t="str">
        <f t="shared" si="12"/>
        <v/>
      </c>
      <c r="P46" s="217" t="str">
        <f t="shared" ref="P46" si="13">IFERROR(P45/3*AVERAGE($Q$36:$Q$41),"")</f>
        <v/>
      </c>
      <c r="Q46" s="218" t="str">
        <f t="shared" ref="Q46" si="14">IFERROR(Q45/3*AVERAGE($Q$36:$Q$41),"")</f>
        <v/>
      </c>
    </row>
    <row r="47" spans="1:17" ht="15" thickBot="1" x14ac:dyDescent="0.35">
      <c r="A47" s="233"/>
      <c r="B47" s="234"/>
      <c r="C47" s="234"/>
      <c r="D47" s="234"/>
      <c r="E47" s="234"/>
      <c r="F47" s="234"/>
      <c r="G47" s="234"/>
      <c r="H47" s="234"/>
      <c r="I47" s="234"/>
      <c r="J47" s="234"/>
      <c r="K47" s="234"/>
      <c r="L47" s="235"/>
      <c r="M47" s="234"/>
      <c r="N47" s="132"/>
      <c r="O47" s="132"/>
      <c r="P47" s="234"/>
      <c r="Q47" s="237"/>
    </row>
    <row r="48" spans="1:17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118"/>
      <c r="M48" s="119"/>
      <c r="N48" s="88"/>
      <c r="O48" s="119"/>
      <c r="P48" s="118"/>
      <c r="Q48" s="7"/>
    </row>
    <row r="49" spans="1:17" ht="79.95" customHeight="1" thickBot="1" x14ac:dyDescent="0.35">
      <c r="A49" s="7"/>
      <c r="B49" s="7"/>
      <c r="C49" s="7"/>
      <c r="D49" s="318"/>
      <c r="E49" s="318"/>
      <c r="F49" s="318"/>
      <c r="G49" s="318"/>
      <c r="H49" s="318"/>
      <c r="I49" s="318"/>
      <c r="J49" s="318"/>
      <c r="K49" s="318"/>
      <c r="L49" s="118"/>
      <c r="M49" s="7"/>
      <c r="N49" s="88"/>
      <c r="O49" s="88"/>
      <c r="P49" s="7"/>
      <c r="Q49" s="7"/>
    </row>
    <row r="50" spans="1:17" ht="21.6" thickBot="1" x14ac:dyDescent="0.45">
      <c r="A50" s="346" t="s">
        <v>134</v>
      </c>
      <c r="B50" s="347"/>
      <c r="C50" s="343" t="s">
        <v>103</v>
      </c>
      <c r="D50" s="344"/>
      <c r="E50" s="344"/>
      <c r="F50" s="344"/>
      <c r="G50" s="344"/>
      <c r="H50" s="344"/>
      <c r="I50" s="344"/>
      <c r="J50" s="344"/>
      <c r="K50" s="344"/>
      <c r="L50" s="344"/>
      <c r="M50" s="344"/>
      <c r="N50" s="344"/>
      <c r="O50" s="344"/>
      <c r="P50" s="345"/>
    </row>
    <row r="51" spans="1:17" ht="33" customHeight="1" thickBot="1" x14ac:dyDescent="0.4">
      <c r="A51" s="242" t="s">
        <v>1</v>
      </c>
      <c r="B51" s="245" t="str">
        <f>IF(B22&lt;B21,"Not Attained",IF(B22="","Not Measured","Attained"))</f>
        <v>Attained</v>
      </c>
      <c r="C51" s="332" t="s">
        <v>104</v>
      </c>
      <c r="D51" s="332"/>
      <c r="E51" s="332"/>
      <c r="F51" s="332"/>
      <c r="G51" s="332"/>
      <c r="H51" s="332"/>
      <c r="I51" s="332"/>
      <c r="J51" s="332"/>
      <c r="K51" s="332"/>
      <c r="L51" s="332"/>
      <c r="M51" s="332"/>
      <c r="N51" s="332"/>
      <c r="O51" s="332"/>
      <c r="P51" s="333"/>
    </row>
    <row r="52" spans="1:17" ht="33" customHeight="1" thickBot="1" x14ac:dyDescent="0.4">
      <c r="A52" s="244" t="s">
        <v>2</v>
      </c>
      <c r="B52" s="247" t="str">
        <f>IF(C22&lt;C21,"Not Attained",IF(C22="","Not Measured","Attained"))</f>
        <v>Attained</v>
      </c>
      <c r="C52" s="334"/>
      <c r="D52" s="334"/>
      <c r="E52" s="334"/>
      <c r="F52" s="334"/>
      <c r="G52" s="334"/>
      <c r="H52" s="334"/>
      <c r="I52" s="334"/>
      <c r="J52" s="334"/>
      <c r="K52" s="334"/>
      <c r="L52" s="334"/>
      <c r="M52" s="334"/>
      <c r="N52" s="334"/>
      <c r="O52" s="334"/>
      <c r="P52" s="335"/>
    </row>
    <row r="53" spans="1:17" ht="33" customHeight="1" x14ac:dyDescent="0.35">
      <c r="A53" s="243" t="s">
        <v>3</v>
      </c>
      <c r="B53" s="246" t="str">
        <f>IF(D22&lt;D21,"Not Attained",IF(D22="","Not Measured","Attained"))</f>
        <v>Attained</v>
      </c>
      <c r="C53" s="334"/>
      <c r="D53" s="334"/>
      <c r="E53" s="334"/>
      <c r="F53" s="334"/>
      <c r="G53" s="334"/>
      <c r="H53" s="334"/>
      <c r="I53" s="334"/>
      <c r="J53" s="334"/>
      <c r="K53" s="334"/>
      <c r="L53" s="334"/>
      <c r="M53" s="334"/>
      <c r="N53" s="334"/>
      <c r="O53" s="334"/>
      <c r="P53" s="335"/>
    </row>
    <row r="54" spans="1:17" ht="33" customHeight="1" x14ac:dyDescent="0.35">
      <c r="A54" s="239" t="s">
        <v>6</v>
      </c>
      <c r="B54" s="238" t="str">
        <f>IF(E22&lt;E21,"Not Attained",IF(E22="","Not Measured","Attained"))</f>
        <v>Attained</v>
      </c>
      <c r="C54" s="334"/>
      <c r="D54" s="334"/>
      <c r="E54" s="334"/>
      <c r="F54" s="334"/>
      <c r="G54" s="334"/>
      <c r="H54" s="334"/>
      <c r="I54" s="334"/>
      <c r="J54" s="334"/>
      <c r="K54" s="334"/>
      <c r="L54" s="334"/>
      <c r="M54" s="334"/>
      <c r="N54" s="334"/>
      <c r="O54" s="334"/>
      <c r="P54" s="335"/>
    </row>
    <row r="55" spans="1:17" ht="33" customHeight="1" x14ac:dyDescent="0.35">
      <c r="A55" s="239" t="s">
        <v>5</v>
      </c>
      <c r="B55" s="238" t="str">
        <f>IF(F22&lt;F21,"Not Attained",IF(F22="","Not Measured","Attained"))</f>
        <v>Attained</v>
      </c>
      <c r="C55" s="334"/>
      <c r="D55" s="334"/>
      <c r="E55" s="334"/>
      <c r="F55" s="334"/>
      <c r="G55" s="334"/>
      <c r="H55" s="334"/>
      <c r="I55" s="334"/>
      <c r="J55" s="334"/>
      <c r="K55" s="334"/>
      <c r="L55" s="334"/>
      <c r="M55" s="334"/>
      <c r="N55" s="334"/>
      <c r="O55" s="334"/>
      <c r="P55" s="335"/>
    </row>
    <row r="56" spans="1:17" ht="33" customHeight="1" thickBot="1" x14ac:dyDescent="0.4">
      <c r="A56" s="240" t="s">
        <v>4</v>
      </c>
      <c r="B56" s="241" t="str">
        <f>IF(G22&lt;G21,"Not Attained",IF(G22="","Not Measured","Attained"))</f>
        <v>Attained</v>
      </c>
      <c r="C56" s="336"/>
      <c r="D56" s="336"/>
      <c r="E56" s="336"/>
      <c r="F56" s="336"/>
      <c r="G56" s="336"/>
      <c r="H56" s="336"/>
      <c r="I56" s="336"/>
      <c r="J56" s="336"/>
      <c r="K56" s="336"/>
      <c r="L56" s="336"/>
      <c r="M56" s="336"/>
      <c r="N56" s="336"/>
      <c r="O56" s="336"/>
      <c r="P56" s="337"/>
    </row>
    <row r="89" spans="1:11" ht="15.6" x14ac:dyDescent="0.3">
      <c r="A89" s="129" t="s">
        <v>203</v>
      </c>
      <c r="K89" s="129" t="s">
        <v>205</v>
      </c>
    </row>
    <row r="90" spans="1:11" ht="15.6" x14ac:dyDescent="0.3">
      <c r="A90" s="129" t="s">
        <v>204</v>
      </c>
    </row>
  </sheetData>
  <protectedRanges>
    <protectedRange sqref="G26:H28" name="Range2"/>
    <protectedRange sqref="D50:J56 B50:C50 A51:C56" name="Range1"/>
  </protectedRanges>
  <mergeCells count="29">
    <mergeCell ref="L3:M3"/>
    <mergeCell ref="L4:M4"/>
    <mergeCell ref="C51:P56"/>
    <mergeCell ref="A7:Q7"/>
    <mergeCell ref="J20:P20"/>
    <mergeCell ref="C50:P50"/>
    <mergeCell ref="A50:B50"/>
    <mergeCell ref="J25:P25"/>
    <mergeCell ref="J29:M29"/>
    <mergeCell ref="J26:P26"/>
    <mergeCell ref="J27:P27"/>
    <mergeCell ref="J28:P28"/>
    <mergeCell ref="A9:C9"/>
    <mergeCell ref="E1:L2"/>
    <mergeCell ref="N3:Q3"/>
    <mergeCell ref="N4:Q4"/>
    <mergeCell ref="D49:K49"/>
    <mergeCell ref="B33:N33"/>
    <mergeCell ref="O33:P33"/>
    <mergeCell ref="J21:M21"/>
    <mergeCell ref="J22:M22"/>
    <mergeCell ref="J23:M23"/>
    <mergeCell ref="A27:B27"/>
    <mergeCell ref="A24:C24"/>
    <mergeCell ref="A29:B29"/>
    <mergeCell ref="B6:E6"/>
    <mergeCell ref="B3:E3"/>
    <mergeCell ref="B4:E4"/>
    <mergeCell ref="B5:E5"/>
  </mergeCells>
  <pageMargins left="0.7" right="0.7" top="0.75" bottom="0.75" header="0.3" footer="0.3"/>
  <pageSetup paperSize="9" scale="58" fitToHeight="0" orientation="landscape" r:id="rId1"/>
  <headerFooter>
    <oddFooter>&amp;CPrepared By: Dr Vishal Patil
Jain (Deemed-to-be University)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START</vt:lpstr>
      <vt:lpstr>CO COMPONENT (%)</vt:lpstr>
      <vt:lpstr>IA</vt:lpstr>
      <vt:lpstr>QUIZ</vt:lpstr>
      <vt:lpstr>LAB</vt:lpstr>
      <vt:lpstr>EXP L</vt:lpstr>
      <vt:lpstr>SEE</vt:lpstr>
      <vt:lpstr>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Jery Js</cp:lastModifiedBy>
  <cp:lastPrinted>2024-05-07T06:16:00Z</cp:lastPrinted>
  <dcterms:created xsi:type="dcterms:W3CDTF">2015-06-05T18:17:20Z</dcterms:created>
  <dcterms:modified xsi:type="dcterms:W3CDTF">2024-05-08T12:18:37Z</dcterms:modified>
</cp:coreProperties>
</file>