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6275" windowHeight="1209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8" i="1" l="1"/>
  <c r="E17" i="1"/>
  <c r="E16" i="1"/>
  <c r="E15" i="1"/>
  <c r="E14" i="1"/>
  <c r="E13" i="1"/>
  <c r="E12" i="1"/>
  <c r="E11" i="1"/>
  <c r="E10" i="1"/>
  <c r="E9" i="1"/>
  <c r="E155" i="1" l="1"/>
  <c r="E150" i="1"/>
  <c r="E130" i="1"/>
  <c r="E121" i="1"/>
  <c r="E112" i="1"/>
  <c r="E99" i="1"/>
  <c r="E92" i="1"/>
  <c r="E88" i="1"/>
  <c r="E84" i="1"/>
  <c r="E76" i="1"/>
  <c r="E66" i="1"/>
  <c r="E58" i="1"/>
  <c r="E50" i="1"/>
  <c r="E42" i="1"/>
  <c r="E33" i="1"/>
  <c r="E24" i="1"/>
  <c r="E19" i="1"/>
  <c r="F30" i="1" l="1"/>
  <c r="F26" i="1"/>
  <c r="F27" i="1"/>
  <c r="F28" i="1"/>
  <c r="F29" i="1"/>
  <c r="F31" i="1"/>
  <c r="F32" i="1"/>
  <c r="F25" i="1"/>
  <c r="F38" i="1"/>
  <c r="F35" i="1"/>
  <c r="F39" i="1"/>
  <c r="F40" i="1"/>
  <c r="F41" i="1"/>
  <c r="F34" i="1"/>
  <c r="F36" i="1"/>
  <c r="F37" i="1"/>
  <c r="F44" i="1"/>
  <c r="F45" i="1"/>
  <c r="F46" i="1"/>
  <c r="F48" i="1"/>
  <c r="F49" i="1"/>
  <c r="F43" i="1"/>
  <c r="F47" i="1"/>
  <c r="F53" i="1"/>
  <c r="F54" i="1"/>
  <c r="F55" i="1"/>
  <c r="F56" i="1"/>
  <c r="F57" i="1"/>
  <c r="F51" i="1"/>
  <c r="F52" i="1"/>
  <c r="F61" i="1"/>
  <c r="F59" i="1"/>
  <c r="F60" i="1"/>
  <c r="F62" i="1"/>
  <c r="F63" i="1"/>
  <c r="F64" i="1"/>
  <c r="F65" i="1"/>
  <c r="F69" i="1"/>
  <c r="F68" i="1"/>
  <c r="F70" i="1"/>
  <c r="F71" i="1"/>
  <c r="F72" i="1"/>
  <c r="F73" i="1"/>
  <c r="F74" i="1"/>
  <c r="F75" i="1"/>
  <c r="F67" i="1"/>
  <c r="F78" i="1"/>
  <c r="F80" i="1"/>
  <c r="F81" i="1"/>
  <c r="F82" i="1"/>
  <c r="F83" i="1"/>
  <c r="F79" i="1"/>
  <c r="F77" i="1"/>
  <c r="F87" i="1"/>
  <c r="F85" i="1"/>
  <c r="F86" i="1"/>
  <c r="F90" i="1"/>
  <c r="F91" i="1"/>
  <c r="F89" i="1"/>
  <c r="F98" i="1"/>
  <c r="F95" i="1"/>
  <c r="F96" i="1"/>
  <c r="F97" i="1"/>
  <c r="F93" i="1"/>
  <c r="F94" i="1"/>
  <c r="F101" i="1"/>
  <c r="F110" i="1"/>
  <c r="F102" i="1"/>
  <c r="F103" i="1"/>
  <c r="F104" i="1"/>
  <c r="F105" i="1"/>
  <c r="F106" i="1"/>
  <c r="F107" i="1"/>
  <c r="F108" i="1"/>
  <c r="F109" i="1"/>
  <c r="F111" i="1"/>
  <c r="F100" i="1"/>
  <c r="F114" i="1"/>
  <c r="F116" i="1"/>
  <c r="F117" i="1"/>
  <c r="F118" i="1"/>
  <c r="F120" i="1"/>
  <c r="F115" i="1"/>
  <c r="F119" i="1"/>
  <c r="F113" i="1"/>
  <c r="F123" i="1"/>
  <c r="F129" i="1"/>
  <c r="F122" i="1"/>
  <c r="F124" i="1"/>
  <c r="F125" i="1"/>
  <c r="F126" i="1"/>
  <c r="F127" i="1"/>
  <c r="F128" i="1"/>
  <c r="F135" i="1"/>
  <c r="F142" i="1"/>
  <c r="F143" i="1"/>
  <c r="F145" i="1"/>
  <c r="F148" i="1"/>
  <c r="F133" i="1"/>
  <c r="F131" i="1"/>
  <c r="F136" i="1"/>
  <c r="F137" i="1"/>
  <c r="F138" i="1"/>
  <c r="F139" i="1"/>
  <c r="F140" i="1"/>
  <c r="F141" i="1"/>
  <c r="F144" i="1"/>
  <c r="F146" i="1"/>
  <c r="F147" i="1"/>
  <c r="F132" i="1"/>
  <c r="F149" i="1"/>
  <c r="F134" i="1"/>
  <c r="F152" i="1"/>
  <c r="F154" i="1"/>
  <c r="F151" i="1"/>
  <c r="F153" i="1"/>
  <c r="F20" i="1"/>
  <c r="F22" i="1"/>
  <c r="F23" i="1"/>
  <c r="F21" i="1"/>
  <c r="F157" i="1"/>
  <c r="F163" i="1"/>
  <c r="F158" i="1"/>
  <c r="F159" i="1"/>
  <c r="F160" i="1"/>
  <c r="F161" i="1"/>
  <c r="F162" i="1"/>
  <c r="F164" i="1"/>
  <c r="F156" i="1"/>
  <c r="C4" i="1" l="1"/>
  <c r="D4" i="1"/>
  <c r="H40" i="1" l="1"/>
  <c r="H117" i="1"/>
  <c r="H122" i="1"/>
  <c r="H128" i="1"/>
  <c r="H69" i="1"/>
  <c r="H109" i="1"/>
  <c r="H160" i="1"/>
  <c r="H29" i="1"/>
  <c r="H49" i="1"/>
  <c r="H106" i="1"/>
  <c r="H96" i="1"/>
  <c r="H35" i="1"/>
  <c r="H136" i="1"/>
  <c r="H59" i="1"/>
  <c r="H97" i="1"/>
  <c r="H87" i="1"/>
  <c r="H28" i="1"/>
  <c r="H146" i="1"/>
  <c r="H47" i="1"/>
  <c r="H125" i="1"/>
  <c r="H132" i="1"/>
  <c r="H116" i="1"/>
  <c r="H22" i="1"/>
  <c r="H108" i="1"/>
  <c r="H91" i="1"/>
  <c r="H100" i="1"/>
  <c r="H127" i="1"/>
  <c r="H162" i="1"/>
  <c r="H78" i="1"/>
  <c r="H140" i="1"/>
  <c r="H134" i="1"/>
  <c r="H56" i="1"/>
  <c r="H129" i="1"/>
  <c r="H111" i="1"/>
  <c r="H61" i="1"/>
  <c r="H138" i="1"/>
  <c r="H144" i="1"/>
  <c r="H37" i="1"/>
  <c r="H27" i="1"/>
  <c r="H48" i="1"/>
  <c r="H65" i="1"/>
  <c r="H143" i="1"/>
  <c r="H142" i="1"/>
  <c r="H26" i="1"/>
  <c r="H46" i="1"/>
  <c r="H64" i="1"/>
  <c r="H77" i="1"/>
  <c r="H25" i="1"/>
  <c r="H57" i="1"/>
  <c r="H44" i="1"/>
  <c r="H45" i="1"/>
  <c r="H63" i="1"/>
  <c r="H79" i="1"/>
  <c r="H113" i="1"/>
  <c r="H157" i="1"/>
  <c r="H95" i="1"/>
  <c r="H60" i="1"/>
  <c r="H62" i="1"/>
  <c r="H83" i="1"/>
  <c r="H102" i="1"/>
  <c r="H70" i="1"/>
  <c r="H89" i="1"/>
  <c r="H36" i="1"/>
  <c r="H81" i="1"/>
  <c r="H82" i="1"/>
  <c r="H110" i="1"/>
  <c r="H119" i="1"/>
  <c r="H21" i="1"/>
  <c r="H159" i="1"/>
  <c r="H41" i="1"/>
  <c r="H94" i="1"/>
  <c r="H101" i="1"/>
  <c r="H115" i="1"/>
  <c r="H131" i="1"/>
  <c r="H124" i="1"/>
  <c r="H114" i="1"/>
  <c r="H51" i="1"/>
  <c r="H118" i="1"/>
  <c r="H120" i="1"/>
  <c r="H133" i="1"/>
  <c r="H32" i="1"/>
  <c r="H141" i="1"/>
  <c r="H93" i="1"/>
  <c r="H75" i="1"/>
  <c r="H145" i="1"/>
  <c r="H148" i="1"/>
  <c r="H151" i="1"/>
  <c r="H23" i="1"/>
  <c r="H126" i="1"/>
  <c r="H38" i="1"/>
  <c r="H135" i="1"/>
  <c r="H152" i="1"/>
  <c r="H154" i="1"/>
  <c r="H31" i="1"/>
  <c r="H139" i="1"/>
  <c r="H147" i="1"/>
  <c r="H55" i="1"/>
  <c r="H80" i="1"/>
  <c r="H156" i="1"/>
  <c r="H103" i="1"/>
  <c r="H54" i="1"/>
  <c r="H90" i="1"/>
  <c r="H149" i="1"/>
  <c r="H98" i="1"/>
  <c r="H34" i="1"/>
  <c r="H137" i="1"/>
  <c r="H39" i="1"/>
  <c r="H67" i="1"/>
  <c r="H107" i="1"/>
  <c r="H105" i="1"/>
  <c r="H123" i="1"/>
  <c r="H153" i="1"/>
  <c r="H43" i="1"/>
  <c r="H72" i="1"/>
  <c r="H164" i="1"/>
  <c r="H52" i="1"/>
  <c r="H163" i="1"/>
  <c r="H86" i="1"/>
  <c r="H68" i="1"/>
  <c r="H20" i="1"/>
  <c r="H74" i="1"/>
  <c r="H30" i="1"/>
  <c r="H158" i="1"/>
  <c r="H71" i="1"/>
  <c r="H53" i="1"/>
  <c r="H104" i="1"/>
  <c r="H85" i="1"/>
  <c r="H161" i="1"/>
  <c r="H73" i="1"/>
</calcChain>
</file>

<file path=xl/sharedStrings.xml><?xml version="1.0" encoding="utf-8"?>
<sst xmlns="http://schemas.openxmlformats.org/spreadsheetml/2006/main" count="164" uniqueCount="128">
  <si>
    <t>Truck Name</t>
  </si>
  <si>
    <t>daf.xf</t>
  </si>
  <si>
    <t>daf.xf_euro6</t>
  </si>
  <si>
    <t>iveco.hiway</t>
  </si>
  <si>
    <t>iveco.stralis</t>
  </si>
  <si>
    <t>man.tgx</t>
  </si>
  <si>
    <t>man.tgx_euro6</t>
  </si>
  <si>
    <t>mercedes.actros</t>
  </si>
  <si>
    <t>mercedes.actros2014</t>
  </si>
  <si>
    <t>renault.magnum</t>
  </si>
  <si>
    <t>renault.premium</t>
  </si>
  <si>
    <t>renault.t</t>
  </si>
  <si>
    <t>scania.r</t>
  </si>
  <si>
    <t>scania.r_2016</t>
  </si>
  <si>
    <t>scania.streamline</t>
  </si>
  <si>
    <t>scania.s_2016</t>
  </si>
  <si>
    <t>volvo.fh16</t>
  </si>
  <si>
    <t>volvo.fh16_2012</t>
  </si>
  <si>
    <t>First LEVEL</t>
  </si>
  <si>
    <t>Last Level</t>
  </si>
  <si>
    <t>Incl. Low HP (0-1)</t>
  </si>
  <si>
    <t>Incl. High HP</t>
  </si>
  <si>
    <t>ALT L HP</t>
  </si>
  <si>
    <t>ALT H HP</t>
  </si>
  <si>
    <t>mx265.sii</t>
  </si>
  <si>
    <t>mx300.sii</t>
  </si>
  <si>
    <t>mx340.sii</t>
  </si>
  <si>
    <t>mx375.sii</t>
  </si>
  <si>
    <t>mx11_270.sii</t>
  </si>
  <si>
    <t>mx11_320.sii</t>
  </si>
  <si>
    <t>mx11_330.sii</t>
  </si>
  <si>
    <t>mx13_303.sii</t>
  </si>
  <si>
    <t>mx13_340.sii</t>
  </si>
  <si>
    <t>mx13_355.sii</t>
  </si>
  <si>
    <t>mx13_375.sii</t>
  </si>
  <si>
    <t>mx13_390.sii</t>
  </si>
  <si>
    <t>cursor9_310hp.sii</t>
  </si>
  <si>
    <t>Lowest EHP</t>
  </si>
  <si>
    <t>Highest EHP</t>
  </si>
  <si>
    <t>Acc EHP</t>
  </si>
  <si>
    <t>cursor9_330hp.sii</t>
  </si>
  <si>
    <t>cursor9_360hp.sii</t>
  </si>
  <si>
    <t>cursor9_400hp.sii</t>
  </si>
  <si>
    <t>cursor11_420hp.sii</t>
  </si>
  <si>
    <t>cursor11_460hp.sii</t>
  </si>
  <si>
    <t>cursor13_500hp.sii</t>
  </si>
  <si>
    <t>cursor13_560hp.sii</t>
  </si>
  <si>
    <t>Engine HP</t>
  </si>
  <si>
    <t>Factory Lvl</t>
  </si>
  <si>
    <t>cursor8_310hp.sii</t>
  </si>
  <si>
    <t>cursor8_330hp.sii</t>
  </si>
  <si>
    <t>cursor8_360hp.sii</t>
  </si>
  <si>
    <t>cursor10_420hp.sii</t>
  </si>
  <si>
    <t>cursor10_450hp.sii</t>
  </si>
  <si>
    <t>d2066_235.sii</t>
  </si>
  <si>
    <t>d2066_265.sii</t>
  </si>
  <si>
    <t>d2066_294.sii</t>
  </si>
  <si>
    <t>d2676_324.sii</t>
  </si>
  <si>
    <t>d2676_353.sii</t>
  </si>
  <si>
    <t>d2676_397.sii</t>
  </si>
  <si>
    <t>d2868_500.sii</t>
  </si>
  <si>
    <t>d3876_382.sii</t>
  </si>
  <si>
    <t>d3876_412.sii</t>
  </si>
  <si>
    <t>d3876_471.sii</t>
  </si>
  <si>
    <t>1832ls.sii</t>
  </si>
  <si>
    <t>1836ls.sii</t>
  </si>
  <si>
    <t>1841ls.sii</t>
  </si>
  <si>
    <t>1844ls.sii</t>
  </si>
  <si>
    <t>1846ls.sii</t>
  </si>
  <si>
    <t>1848ls.sii</t>
  </si>
  <si>
    <t>1851ls.sii</t>
  </si>
  <si>
    <t>1855ls.sii</t>
  </si>
  <si>
    <t>1860ls.sii</t>
  </si>
  <si>
    <t>Engine Range</t>
  </si>
  <si>
    <t>Test your engine hp</t>
  </si>
  <si>
    <t>engine_1842.sii</t>
  </si>
  <si>
    <t>engine_1845.sii</t>
  </si>
  <si>
    <t>engine_1848.sii</t>
  </si>
  <si>
    <t>engine_1851.sii</t>
  </si>
  <si>
    <t>engine_1852.sii</t>
  </si>
  <si>
    <t>engine_1858.sii</t>
  </si>
  <si>
    <t>engine_1863.sii</t>
  </si>
  <si>
    <t>dxi13_440.sii</t>
  </si>
  <si>
    <t>dxi13_480.sii</t>
  </si>
  <si>
    <t>dxi13_520.sii</t>
  </si>
  <si>
    <t>dxi11_380.sii</t>
  </si>
  <si>
    <t>dxi11_430.sii</t>
  </si>
  <si>
    <t>dxi11_460.sii</t>
  </si>
  <si>
    <t>dti11_380.sii</t>
  </si>
  <si>
    <t>dti11_430.sii</t>
  </si>
  <si>
    <t>dti11_460.sii</t>
  </si>
  <si>
    <t>dti13_440.sii</t>
  </si>
  <si>
    <t>dti13_480.sii</t>
  </si>
  <si>
    <t>dti13_520.sii</t>
  </si>
  <si>
    <t>dc13_360.sii</t>
  </si>
  <si>
    <t>dc12_380.sii</t>
  </si>
  <si>
    <t>dc13_400.sii</t>
  </si>
  <si>
    <t>dc12_420.sii</t>
  </si>
  <si>
    <t>dc13_440.sii</t>
  </si>
  <si>
    <t>dc13_440_2.sii</t>
  </si>
  <si>
    <t>dc13_480.sii</t>
  </si>
  <si>
    <t>dc13_480_2.sii</t>
  </si>
  <si>
    <t>dc16_500.sii</t>
  </si>
  <si>
    <t>dc16_560.sii</t>
  </si>
  <si>
    <t>dc16_620.sii</t>
  </si>
  <si>
    <t>dc16_730.sii</t>
  </si>
  <si>
    <t>dc13_370.sii</t>
  </si>
  <si>
    <t>dc13_410.sii</t>
  </si>
  <si>
    <t>dc13_450.sii</t>
  </si>
  <si>
    <t>dc13_500.sii</t>
  </si>
  <si>
    <t>dc16_520.sii</t>
  </si>
  <si>
    <t>dc16_580.sii</t>
  </si>
  <si>
    <t>dc16_650.sii</t>
  </si>
  <si>
    <t>dc13_490.sii</t>
  </si>
  <si>
    <t>dc16_730_2.sii</t>
  </si>
  <si>
    <t>d16g540.sii</t>
  </si>
  <si>
    <t>d16g600.sii</t>
  </si>
  <si>
    <t>d16g700.sii</t>
  </si>
  <si>
    <t>d16g750.sii</t>
  </si>
  <si>
    <t>d13c420.sii</t>
  </si>
  <si>
    <t>d13c460.sii</t>
  </si>
  <si>
    <t>d13c500.sii</t>
  </si>
  <si>
    <t>d13c540.sii</t>
  </si>
  <si>
    <t>d13k460.sii</t>
  </si>
  <si>
    <t>Importance KEY</t>
  </si>
  <si>
    <t>Test your importance KEY</t>
  </si>
  <si>
    <t>TempKeyHP</t>
  </si>
  <si>
    <t>New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</si>
</sst>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topLeftCell="A129" workbookViewId="0">
      <selection activeCell="H3" sqref="H3"/>
    </sheetView>
  </sheetViews>
  <sheetFormatPr defaultRowHeight="15" x14ac:dyDescent="0.25"/>
  <cols>
    <col min="1" max="1" width="19.7109375" customWidth="1"/>
    <col min="2" max="2" width="10.140625" customWidth="1"/>
    <col min="3" max="3" width="10.7109375" customWidth="1"/>
    <col min="4" max="4" width="14.28515625" customWidth="1"/>
    <col min="5" max="5" width="8.5703125" customWidth="1"/>
    <col min="6" max="6" width="12.140625" customWidth="1"/>
    <col min="7" max="7" width="9.140625" customWidth="1"/>
    <col min="8" max="8" width="10.28515625" customWidth="1"/>
  </cols>
  <sheetData>
    <row r="1" spans="1:8" s="3" customFormat="1" x14ac:dyDescent="0.25">
      <c r="C1" s="3" t="s">
        <v>18</v>
      </c>
      <c r="D1" s="3" t="s">
        <v>19</v>
      </c>
      <c r="F1" s="3" t="s">
        <v>20</v>
      </c>
      <c r="H1" s="3" t="s">
        <v>21</v>
      </c>
    </row>
    <row r="2" spans="1:8" x14ac:dyDescent="0.25">
      <c r="C2" s="6">
        <v>5</v>
      </c>
      <c r="D2" s="7">
        <v>36</v>
      </c>
      <c r="F2" s="6">
        <v>0</v>
      </c>
      <c r="G2" s="8"/>
      <c r="H2" s="9">
        <v>1</v>
      </c>
    </row>
    <row r="3" spans="1:8" s="4" customFormat="1" x14ac:dyDescent="0.25">
      <c r="C3" s="4" t="s">
        <v>22</v>
      </c>
      <c r="D3" s="4" t="s">
        <v>23</v>
      </c>
    </row>
    <row r="4" spans="1:8" x14ac:dyDescent="0.25">
      <c r="C4" s="5">
        <f>MIN(F20:F164)</f>
        <v>870</v>
      </c>
      <c r="D4" s="5">
        <f>MAX(F20:F164)</f>
        <v>4800</v>
      </c>
    </row>
    <row r="5" spans="1:8" x14ac:dyDescent="0.25">
      <c r="A5" s="2"/>
      <c r="B5" s="2"/>
      <c r="C5" s="5"/>
      <c r="D5" s="5" t="s">
        <v>74</v>
      </c>
      <c r="E5" s="5"/>
      <c r="F5" s="2"/>
      <c r="G5" s="2"/>
    </row>
    <row r="6" spans="1:8" x14ac:dyDescent="0.25">
      <c r="A6" s="2"/>
      <c r="B6" s="2"/>
      <c r="C6" s="2"/>
      <c r="D6" s="10">
        <v>530</v>
      </c>
      <c r="E6" s="2"/>
      <c r="F6" s="2"/>
      <c r="G6" s="2"/>
    </row>
    <row r="7" spans="1:8" x14ac:dyDescent="0.25">
      <c r="A7" s="2"/>
      <c r="B7" s="2"/>
      <c r="C7" s="2" t="s">
        <v>73</v>
      </c>
      <c r="D7" s="2" t="s">
        <v>124</v>
      </c>
      <c r="E7" s="2" t="s">
        <v>125</v>
      </c>
      <c r="F7" s="2"/>
      <c r="G7" s="2"/>
    </row>
    <row r="8" spans="1:8" x14ac:dyDescent="0.25">
      <c r="A8" s="2"/>
      <c r="B8" s="2"/>
      <c r="C8" s="5">
        <v>340</v>
      </c>
      <c r="D8" s="11">
        <v>1</v>
      </c>
      <c r="E8" s="5">
        <f>IF($D$6&lt;=$C$8,1,0)*$D$8+0+0+0+0+0+0+0+0+0</f>
        <v>0</v>
      </c>
      <c r="F8" s="2"/>
      <c r="G8" s="2"/>
    </row>
    <row r="9" spans="1:8" x14ac:dyDescent="0.25">
      <c r="A9" s="2"/>
      <c r="B9" s="2"/>
      <c r="C9" s="5">
        <v>360</v>
      </c>
      <c r="D9" s="12">
        <v>1.2</v>
      </c>
      <c r="E9" s="5">
        <f>IF(AND($D$6&gt;$C$8,$D$6&lt;=$C$9),1,0)*$D$9</f>
        <v>0</v>
      </c>
      <c r="F9" s="2"/>
      <c r="G9" s="2"/>
    </row>
    <row r="10" spans="1:8" x14ac:dyDescent="0.25">
      <c r="A10" s="2"/>
      <c r="B10" s="2"/>
      <c r="C10" s="5">
        <v>400</v>
      </c>
      <c r="D10" s="12">
        <v>1.4</v>
      </c>
      <c r="E10" s="5">
        <f>IF(AND($D$6&gt;$C$9,$D$6&lt;=$C$10),1,0)*$D$10</f>
        <v>0</v>
      </c>
      <c r="F10" s="2"/>
      <c r="G10" s="2"/>
    </row>
    <row r="11" spans="1:8" x14ac:dyDescent="0.25">
      <c r="A11" s="2"/>
      <c r="B11" s="2"/>
      <c r="C11" s="5">
        <v>425</v>
      </c>
      <c r="D11" s="12">
        <v>1.6</v>
      </c>
      <c r="E11" s="5">
        <f>IF(AND($D$6&gt;$C$10,$D$6&lt;=$C$11),1,0)*$D$11</f>
        <v>0</v>
      </c>
      <c r="F11" s="2"/>
      <c r="G11" s="2"/>
    </row>
    <row r="12" spans="1:8" x14ac:dyDescent="0.25">
      <c r="A12" s="2"/>
      <c r="B12" s="2"/>
      <c r="C12" s="5">
        <v>450</v>
      </c>
      <c r="D12" s="12">
        <v>2</v>
      </c>
      <c r="E12" s="5">
        <f>IF(AND($D$6&gt;$C$11,$D$6&lt;=$C$12),1,0)*$D$12</f>
        <v>0</v>
      </c>
      <c r="F12" s="2"/>
      <c r="G12" s="2"/>
    </row>
    <row r="13" spans="1:8" x14ac:dyDescent="0.25">
      <c r="A13" s="2"/>
      <c r="B13" s="2"/>
      <c r="C13" s="5">
        <v>475</v>
      </c>
      <c r="D13" s="12">
        <v>2.4</v>
      </c>
      <c r="E13" s="5">
        <f>IF(AND($D$6&gt;$C$12,$D$6&lt;=$C$13),1,0)*$D$13</f>
        <v>0</v>
      </c>
      <c r="F13" s="2"/>
      <c r="G13" s="2"/>
    </row>
    <row r="14" spans="1:8" x14ac:dyDescent="0.25">
      <c r="A14" s="2"/>
      <c r="B14" s="2"/>
      <c r="C14" s="5">
        <v>500</v>
      </c>
      <c r="D14" s="12">
        <v>2.6</v>
      </c>
      <c r="E14" s="5">
        <f>IF(AND($D$6&gt;$C$13,$D$6&lt;=$C$14),1,0)*$D$14</f>
        <v>0</v>
      </c>
      <c r="F14" s="2"/>
      <c r="G14" s="2"/>
    </row>
    <row r="15" spans="1:8" x14ac:dyDescent="0.25">
      <c r="A15" s="2"/>
      <c r="B15" s="2"/>
      <c r="C15" s="5">
        <v>550</v>
      </c>
      <c r="D15" s="12">
        <v>2.8</v>
      </c>
      <c r="E15" s="5">
        <f>IF(AND($D$6&gt;$C$14,$D$6&lt;=$C$15),1,0)*$D$15</f>
        <v>2.8</v>
      </c>
      <c r="F15" s="2"/>
      <c r="G15" s="2"/>
    </row>
    <row r="16" spans="1:8" x14ac:dyDescent="0.25">
      <c r="A16" s="2"/>
      <c r="B16" s="2"/>
      <c r="C16" s="5">
        <v>600</v>
      </c>
      <c r="D16" s="12">
        <v>3</v>
      </c>
      <c r="E16" s="5">
        <f>IF(AND($D$6&gt;$C$15,$D$6&lt;=$C$16),1,0)*$D$16</f>
        <v>0</v>
      </c>
      <c r="F16" s="2"/>
      <c r="G16" s="2"/>
    </row>
    <row r="17" spans="1:8" x14ac:dyDescent="0.25">
      <c r="A17" s="2"/>
      <c r="B17" s="2"/>
      <c r="C17" s="5">
        <v>750</v>
      </c>
      <c r="D17" s="13">
        <v>3.2</v>
      </c>
      <c r="E17" s="5">
        <f>IF(AND($D$6&gt;$C$16,$D$6&lt;=$C$17),1,0)*$D$17</f>
        <v>0</v>
      </c>
      <c r="F17" s="2"/>
      <c r="G17" s="2"/>
    </row>
    <row r="18" spans="1:8" s="15" customFormat="1" x14ac:dyDescent="0.25">
      <c r="A18" s="14" t="s">
        <v>0</v>
      </c>
      <c r="B18" s="14" t="s">
        <v>47</v>
      </c>
      <c r="C18" s="14" t="s">
        <v>37</v>
      </c>
      <c r="D18" s="14" t="s">
        <v>38</v>
      </c>
      <c r="E18" s="14" t="s">
        <v>39</v>
      </c>
      <c r="F18" s="14" t="s">
        <v>126</v>
      </c>
      <c r="G18" s="14" t="s">
        <v>48</v>
      </c>
      <c r="H18" s="17" t="s">
        <v>127</v>
      </c>
    </row>
    <row r="19" spans="1:8" x14ac:dyDescent="0.25">
      <c r="A19" s="5" t="s">
        <v>1</v>
      </c>
      <c r="B19" s="5"/>
      <c r="C19" s="5">
        <v>360</v>
      </c>
      <c r="D19" s="5">
        <v>510</v>
      </c>
      <c r="E19" s="5">
        <f>($F$2*C19)+($H$2*D19)</f>
        <v>510</v>
      </c>
      <c r="H19" s="16"/>
    </row>
    <row r="20" spans="1:8" s="1" customFormat="1" x14ac:dyDescent="0.25">
      <c r="A20" s="1" t="s">
        <v>24</v>
      </c>
      <c r="B20" s="1">
        <v>360</v>
      </c>
      <c r="F20" s="1">
        <f>($E$19+B20)*(IF(B20&lt;=$C$8,1,0)*$D$8+IF(AND(B20&gt;$C$8,B20&lt;=$C$9),1,0)*$D$9+IF(AND(B20&gt;$C$9,B20&lt;=$C$10),1,0)*$D$10+IF(AND(B20&gt;$C$10,B20&lt;=$C$11),1,0)*$D$11+IF(AND(B20&gt;$C$11,B20&lt;=$C$12),1,0)*$D$12+IF(AND(B20&gt;$C$12,B20&lt;=$C$13),1,0)*$D$13+IF(AND(B20&gt;$C$13,B20&lt;=$C$14),1,0)*$D$14+IF(AND(B20&gt;$C$14,B20&lt;=$C$15),1,0)*$D$15+IF(AND(B20&gt;$C$15,B20&lt;=$C$16),1,0)*$D$16+IF(AND(B20&gt;$C$16,B20&lt;=$C$17),1,0)*$D$17)</f>
        <v>1044</v>
      </c>
      <c r="G20" s="1">
        <v>0</v>
      </c>
      <c r="H20" s="16">
        <f>ROUND(((F20-$C$4)/($D$4-$C$4))*($D$2-$C$2),0)+$C$2</f>
        <v>6</v>
      </c>
    </row>
    <row r="21" spans="1:8" s="1" customFormat="1" x14ac:dyDescent="0.25">
      <c r="A21" s="1" t="s">
        <v>25</v>
      </c>
      <c r="B21" s="1">
        <v>410</v>
      </c>
      <c r="F21" s="1">
        <f>($E$19+B21)*(IF(B21&lt;=$C$8,1,0)*$D$8+IF(AND(B21&gt;$C$8,B21&lt;=$C$9),1,0)*$D$9+IF(AND(B21&gt;$C$9,B21&lt;=$C$10),1,0)*$D$10+IF(AND(B21&gt;$C$10,B21&lt;=$C$11),1,0)*$D$11+IF(AND(B21&gt;$C$11,B21&lt;=$C$12),1,0)*$D$12+IF(AND(B21&gt;$C$12,B21&lt;=$C$13),1,0)*$D$13+IF(AND(B21&gt;$C$13,B21&lt;=$C$14),1,0)*$D$14+IF(AND(B21&gt;$C$14,B21&lt;=$C$15),1,0)*$D$15+IF(AND(B21&gt;$C$15,B21&lt;=$C$16),1,0)*$D$16+IF(AND(B21&gt;$C$16,B21&lt;=$C$17),1,0)*$D$17)</f>
        <v>1472</v>
      </c>
      <c r="G21" s="1">
        <v>6</v>
      </c>
      <c r="H21" s="16">
        <f>ROUND(((F21-$C$4)/($D$4-$C$4))*($D$2-$C$2),0)+$C$2</f>
        <v>10</v>
      </c>
    </row>
    <row r="22" spans="1:8" s="1" customFormat="1" x14ac:dyDescent="0.25">
      <c r="A22" s="1" t="s">
        <v>26</v>
      </c>
      <c r="B22" s="1">
        <v>460</v>
      </c>
      <c r="F22" s="1">
        <f>($E$19+B22)*(IF(B22&lt;=$C$8,1,0)*$D$8+IF(AND(B22&gt;$C$8,B22&lt;=$C$9),1,0)*$D$9+IF(AND(B22&gt;$C$9,B22&lt;=$C$10),1,0)*$D$10+IF(AND(B22&gt;$C$10,B22&lt;=$C$11),1,0)*$D$11+IF(AND(B22&gt;$C$11,B22&lt;=$C$12),1,0)*$D$12+IF(AND(B22&gt;$C$12,B22&lt;=$C$13),1,0)*$D$13+IF(AND(B22&gt;$C$13,B22&lt;=$C$14),1,0)*$D$14+IF(AND(B22&gt;$C$14,B22&lt;=$C$15),1,0)*$D$15+IF(AND(B22&gt;$C$15,B22&lt;=$C$16),1,0)*$D$16+IF(AND(B22&gt;$C$16,B22&lt;=$C$17),1,0)*$D$17)</f>
        <v>2328</v>
      </c>
      <c r="G22" s="1">
        <v>10</v>
      </c>
      <c r="H22" s="16">
        <f>ROUND(((F22-$C$4)/($D$4-$C$4))*($D$2-$C$2),0)+$C$2</f>
        <v>17</v>
      </c>
    </row>
    <row r="23" spans="1:8" s="1" customFormat="1" x14ac:dyDescent="0.25">
      <c r="A23" s="1" t="s">
        <v>27</v>
      </c>
      <c r="B23" s="1">
        <v>510</v>
      </c>
      <c r="F23" s="1">
        <f>($E$19+B23)*(IF(B23&lt;=$C$8,1,0)*$D$8+IF(AND(B23&gt;$C$8,B23&lt;=$C$9),1,0)*$D$9+IF(AND(B23&gt;$C$9,B23&lt;=$C$10),1,0)*$D$10+IF(AND(B23&gt;$C$10,B23&lt;=$C$11),1,0)*$D$11+IF(AND(B23&gt;$C$11,B23&lt;=$C$12),1,0)*$D$12+IF(AND(B23&gt;$C$12,B23&lt;=$C$13),1,0)*$D$13+IF(AND(B23&gt;$C$13,B23&lt;=$C$14),1,0)*$D$14+IF(AND(B23&gt;$C$14,B23&lt;=$C$15),1,0)*$D$15+IF(AND(B23&gt;$C$15,B23&lt;=$C$16),1,0)*$D$16+IF(AND(B23&gt;$C$16,B23&lt;=$C$17),1,0)*$D$17)</f>
        <v>2856</v>
      </c>
      <c r="G23" s="1">
        <v>16</v>
      </c>
      <c r="H23" s="16">
        <f>ROUND(((F23-$C$4)/($D$4-$C$4))*($D$2-$C$2),0)+$C$2</f>
        <v>21</v>
      </c>
    </row>
    <row r="24" spans="1:8" x14ac:dyDescent="0.25">
      <c r="A24" s="5" t="s">
        <v>2</v>
      </c>
      <c r="B24" s="5"/>
      <c r="C24" s="5">
        <v>370</v>
      </c>
      <c r="D24" s="5">
        <v>530</v>
      </c>
      <c r="E24" s="5">
        <f>($F$2*C24)+($H$2*D24)</f>
        <v>530</v>
      </c>
      <c r="H24" s="16"/>
    </row>
    <row r="25" spans="1:8" s="1" customFormat="1" x14ac:dyDescent="0.25">
      <c r="A25" s="1" t="s">
        <v>28</v>
      </c>
      <c r="B25" s="1">
        <v>370</v>
      </c>
      <c r="F25" s="1">
        <f>($E$24+B25)*(IF(B25&lt;=$C$8,1,0)*$D$8+IF(AND(B25&gt;$C$8,B25&lt;=$C$9),1,0)*$D$9+IF(AND(B25&gt;$C$9,B25&lt;=$C$10),1,0)*$D$10+IF(AND(B25&gt;$C$10,B25&lt;=$C$11),1,0)*$D$11+IF(AND(B25&gt;$C$11,B25&lt;=$C$12),1,0)*$D$12+IF(AND(B25&gt;$C$12,B25&lt;=$C$13),1,0)*$D$13+IF(AND(B25&gt;$C$13,B25&lt;=$C$14),1,0)*$D$14+IF(AND(B25&gt;$C$14,B25&lt;=$C$15),1,0)*$D$15+IF(AND(B25&gt;$C$15,B25&lt;=$C$16),1,0)*$D$16+IF(AND(B25&gt;$C$16,B25&lt;=$C$17),1,0)*$D$17)</f>
        <v>1260</v>
      </c>
      <c r="G25" s="1">
        <v>0</v>
      </c>
      <c r="H25" s="16">
        <f t="shared" ref="H25:H32" si="0">ROUND(((F25-$C$4)/($D$4-$C$4))*($D$2-$C$2),0)+$C$2</f>
        <v>8</v>
      </c>
    </row>
    <row r="26" spans="1:8" s="1" customFormat="1" x14ac:dyDescent="0.25">
      <c r="A26" s="1" t="s">
        <v>31</v>
      </c>
      <c r="B26" s="1">
        <v>410</v>
      </c>
      <c r="F26" s="1">
        <f t="shared" ref="F26:F32" si="1">($E$24+B26)*(IF(B26&lt;=$C$8,1,0)*$D$8+IF(AND(B26&gt;$C$8,B26&lt;=$C$9),1,0)*$D$9+IF(AND(B26&gt;$C$9,B26&lt;=$C$10),1,0)*$D$10+IF(AND(B26&gt;$C$10,B26&lt;=$C$11),1,0)*$D$11+IF(AND(B26&gt;$C$11,B26&lt;=$C$12),1,0)*$D$12+IF(AND(B26&gt;$C$12,B26&lt;=$C$13),1,0)*$D$13+IF(AND(B26&gt;$C$13,B26&lt;=$C$14),1,0)*$D$14+IF(AND(B26&gt;$C$14,B26&lt;=$C$15),1,0)*$D$15+IF(AND(B26&gt;$C$15,B26&lt;=$C$16),1,0)*$D$16+IF(AND(B26&gt;$C$16,B26&lt;=$C$17),1,0)*$D$17)</f>
        <v>1504</v>
      </c>
      <c r="G26" s="1">
        <v>2</v>
      </c>
      <c r="H26" s="16">
        <f t="shared" si="0"/>
        <v>10</v>
      </c>
    </row>
    <row r="27" spans="1:8" s="1" customFormat="1" x14ac:dyDescent="0.25">
      <c r="A27" s="1" t="s">
        <v>29</v>
      </c>
      <c r="B27" s="1">
        <v>435</v>
      </c>
      <c r="F27" s="1">
        <f t="shared" si="1"/>
        <v>1930</v>
      </c>
      <c r="G27" s="1">
        <v>6</v>
      </c>
      <c r="H27" s="16">
        <f t="shared" si="0"/>
        <v>13</v>
      </c>
    </row>
    <row r="28" spans="1:8" s="1" customFormat="1" x14ac:dyDescent="0.25">
      <c r="A28" s="1" t="s">
        <v>30</v>
      </c>
      <c r="B28" s="1">
        <v>450</v>
      </c>
      <c r="F28" s="1">
        <f t="shared" si="1"/>
        <v>1960</v>
      </c>
      <c r="G28" s="1">
        <v>8</v>
      </c>
      <c r="H28" s="16">
        <f t="shared" si="0"/>
        <v>14</v>
      </c>
    </row>
    <row r="29" spans="1:8" s="1" customFormat="1" x14ac:dyDescent="0.25">
      <c r="A29" s="1" t="s">
        <v>32</v>
      </c>
      <c r="B29" s="1">
        <v>460</v>
      </c>
      <c r="F29" s="1">
        <f t="shared" si="1"/>
        <v>2376</v>
      </c>
      <c r="G29" s="1">
        <v>10</v>
      </c>
      <c r="H29" s="16">
        <f t="shared" si="0"/>
        <v>17</v>
      </c>
    </row>
    <row r="30" spans="1:8" s="1" customFormat="1" x14ac:dyDescent="0.25">
      <c r="A30" s="1" t="s">
        <v>33</v>
      </c>
      <c r="B30" s="1">
        <v>480</v>
      </c>
      <c r="F30" s="1">
        <f t="shared" si="1"/>
        <v>2626</v>
      </c>
      <c r="G30" s="1">
        <v>14</v>
      </c>
      <c r="H30" s="16">
        <f t="shared" si="0"/>
        <v>19</v>
      </c>
    </row>
    <row r="31" spans="1:8" s="1" customFormat="1" x14ac:dyDescent="0.25">
      <c r="A31" s="1" t="s">
        <v>34</v>
      </c>
      <c r="B31" s="1">
        <v>510</v>
      </c>
      <c r="F31" s="1">
        <f t="shared" si="1"/>
        <v>2912</v>
      </c>
      <c r="G31" s="1">
        <v>16</v>
      </c>
      <c r="H31" s="16">
        <f t="shared" si="0"/>
        <v>21</v>
      </c>
    </row>
    <row r="32" spans="1:8" s="1" customFormat="1" x14ac:dyDescent="0.25">
      <c r="A32" s="1" t="s">
        <v>35</v>
      </c>
      <c r="B32" s="1">
        <v>530</v>
      </c>
      <c r="F32" s="1">
        <f t="shared" si="1"/>
        <v>2968</v>
      </c>
      <c r="G32" s="1">
        <v>18</v>
      </c>
      <c r="H32" s="16">
        <f t="shared" si="0"/>
        <v>22</v>
      </c>
    </row>
    <row r="33" spans="1:8" x14ac:dyDescent="0.25">
      <c r="A33" s="5" t="s">
        <v>3</v>
      </c>
      <c r="B33" s="5"/>
      <c r="C33" s="5">
        <v>310</v>
      </c>
      <c r="D33" s="5">
        <v>560</v>
      </c>
      <c r="E33" s="5">
        <f>($F$2*C33)+($H$2*D33)</f>
        <v>560</v>
      </c>
      <c r="H33" s="16"/>
    </row>
    <row r="34" spans="1:8" s="1" customFormat="1" x14ac:dyDescent="0.25">
      <c r="A34" s="1" t="s">
        <v>36</v>
      </c>
      <c r="B34" s="1">
        <v>310</v>
      </c>
      <c r="F34" s="1">
        <f>($E$33+B34)*(IF(B34&lt;=$C$8,1,0)*$D$8+IF(AND(B34&gt;$C$8,B34&lt;=$C$9),1,0)*$D$9+IF(AND(B34&gt;$C$9,B34&lt;=$C$10),1,0)*$D$10+IF(AND(B34&gt;$C$10,B34&lt;=$C$11),1,0)*$D$11+IF(AND(B34&gt;$C$11,B34&lt;=$C$12),1,0)*$D$12+IF(AND(B34&gt;$C$12,B34&lt;=$C$13),1,0)*$D$13+IF(AND(B34&gt;$C$13,B34&lt;=$C$14),1,0)*$D$14+IF(AND(B34&gt;$C$14,B34&lt;=$C$15),1,0)*$D$15+IF(AND(B34&gt;$C$15,B34&lt;=$C$16),1,0)*$D$16+IF(AND(B34&gt;$C$16,B34&lt;=$C$17),1,0)*$D$17)</f>
        <v>870</v>
      </c>
      <c r="G34" s="1">
        <v>0</v>
      </c>
      <c r="H34" s="16">
        <f t="shared" ref="H34:H41" si="2">ROUND(((F34-$C$4)/($D$4-$C$4))*($D$2-$C$2),0)+$C$2</f>
        <v>5</v>
      </c>
    </row>
    <row r="35" spans="1:8" s="1" customFormat="1" x14ac:dyDescent="0.25">
      <c r="A35" s="1" t="s">
        <v>40</v>
      </c>
      <c r="B35" s="1">
        <v>330</v>
      </c>
      <c r="F35" s="1">
        <f t="shared" ref="F35:F41" si="3">($E$33+B35)*(IF(B35&lt;=$C$8,1,0)*$D$8+IF(AND(B35&gt;$C$8,B35&lt;=$C$9),1,0)*$D$9+IF(AND(B35&gt;$C$9,B35&lt;=$C$10),1,0)*$D$10+IF(AND(B35&gt;$C$10,B35&lt;=$C$11),1,0)*$D$11+IF(AND(B35&gt;$C$11,B35&lt;=$C$12),1,0)*$D$12+IF(AND(B35&gt;$C$12,B35&lt;=$C$13),1,0)*$D$13+IF(AND(B35&gt;$C$13,B35&lt;=$C$14),1,0)*$D$14+IF(AND(B35&gt;$C$14,B35&lt;=$C$15),1,0)*$D$15+IF(AND(B35&gt;$C$15,B35&lt;=$C$16),1,0)*$D$16+IF(AND(B35&gt;$C$16,B35&lt;=$C$17),1,0)*$D$17)</f>
        <v>890</v>
      </c>
      <c r="G35" s="1">
        <v>6</v>
      </c>
      <c r="H35" s="16">
        <f t="shared" si="2"/>
        <v>5</v>
      </c>
    </row>
    <row r="36" spans="1:8" s="1" customFormat="1" x14ac:dyDescent="0.25">
      <c r="A36" s="1" t="s">
        <v>41</v>
      </c>
      <c r="B36" s="1">
        <v>360</v>
      </c>
      <c r="F36" s="1">
        <f t="shared" si="3"/>
        <v>1104</v>
      </c>
      <c r="G36" s="1">
        <v>8</v>
      </c>
      <c r="H36" s="16">
        <f t="shared" si="2"/>
        <v>7</v>
      </c>
    </row>
    <row r="37" spans="1:8" s="1" customFormat="1" x14ac:dyDescent="0.25">
      <c r="A37" s="1" t="s">
        <v>42</v>
      </c>
      <c r="B37" s="1">
        <v>400</v>
      </c>
      <c r="F37" s="1">
        <f t="shared" si="3"/>
        <v>1344</v>
      </c>
      <c r="G37" s="1">
        <v>9</v>
      </c>
      <c r="H37" s="16">
        <f t="shared" si="2"/>
        <v>9</v>
      </c>
    </row>
    <row r="38" spans="1:8" s="1" customFormat="1" x14ac:dyDescent="0.25">
      <c r="A38" s="1" t="s">
        <v>43</v>
      </c>
      <c r="B38" s="1">
        <v>420</v>
      </c>
      <c r="F38" s="1">
        <f t="shared" si="3"/>
        <v>1568</v>
      </c>
      <c r="G38" s="1">
        <v>10</v>
      </c>
      <c r="H38" s="16">
        <f t="shared" si="2"/>
        <v>11</v>
      </c>
    </row>
    <row r="39" spans="1:8" s="1" customFormat="1" x14ac:dyDescent="0.25">
      <c r="A39" s="1" t="s">
        <v>44</v>
      </c>
      <c r="B39" s="1">
        <v>460</v>
      </c>
      <c r="F39" s="1">
        <f t="shared" si="3"/>
        <v>2448</v>
      </c>
      <c r="G39" s="1">
        <v>12</v>
      </c>
      <c r="H39" s="16">
        <f t="shared" si="2"/>
        <v>17</v>
      </c>
    </row>
    <row r="40" spans="1:8" s="1" customFormat="1" x14ac:dyDescent="0.25">
      <c r="A40" s="1" t="s">
        <v>45</v>
      </c>
      <c r="B40" s="1">
        <v>500</v>
      </c>
      <c r="F40" s="1">
        <f t="shared" si="3"/>
        <v>2756</v>
      </c>
      <c r="G40" s="1">
        <v>14</v>
      </c>
      <c r="H40" s="16">
        <f t="shared" si="2"/>
        <v>20</v>
      </c>
    </row>
    <row r="41" spans="1:8" s="1" customFormat="1" x14ac:dyDescent="0.25">
      <c r="A41" s="1" t="s">
        <v>46</v>
      </c>
      <c r="B41" s="1">
        <v>560</v>
      </c>
      <c r="F41" s="1">
        <f t="shared" si="3"/>
        <v>3360</v>
      </c>
      <c r="G41" s="1">
        <v>16</v>
      </c>
      <c r="H41" s="16">
        <f t="shared" si="2"/>
        <v>25</v>
      </c>
    </row>
    <row r="42" spans="1:8" x14ac:dyDescent="0.25">
      <c r="A42" s="5" t="s">
        <v>4</v>
      </c>
      <c r="B42" s="5"/>
      <c r="C42" s="5">
        <v>310</v>
      </c>
      <c r="D42" s="5">
        <v>560</v>
      </c>
      <c r="E42" s="5">
        <f>($F$2*C42)+($H$2*D42)</f>
        <v>560</v>
      </c>
      <c r="H42" s="16"/>
    </row>
    <row r="43" spans="1:8" s="1" customFormat="1" x14ac:dyDescent="0.25">
      <c r="A43" s="1" t="s">
        <v>49</v>
      </c>
      <c r="B43" s="1">
        <v>310</v>
      </c>
      <c r="F43" s="1">
        <f>($E$42+B43)*(IF(B43&lt;=$C$8,1,0)*$D$8+IF(AND(B43&gt;$C$8,B43&lt;=$C$9),1,0)*$D$9+IF(AND(B43&gt;$C$9,B43&lt;=$C$10),1,0)*$D$10+IF(AND(B43&gt;$C$10,B43&lt;=$C$11),1,0)*$D$11+IF(AND(B43&gt;$C$11,B43&lt;=$C$12),1,0)*$D$12+IF(AND(B43&gt;$C$12,B43&lt;=$C$13),1,0)*$D$13+IF(AND(B43&gt;$C$13,B43&lt;=$C$14),1,0)*$D$14+IF(AND(B43&gt;$C$14,B43&lt;=$C$15),1,0)*$D$15+IF(AND(B43&gt;$C$15,B43&lt;=$C$16),1,0)*$D$16+IF(AND(B43&gt;$C$16,B43&lt;=$C$17),1,0)*$D$17)</f>
        <v>870</v>
      </c>
      <c r="G43" s="1">
        <v>0</v>
      </c>
      <c r="H43" s="16">
        <f t="shared" ref="H43:H49" si="4">ROUND(((F43-$C$4)/($D$4-$C$4))*($D$2-$C$2),0)+$C$2</f>
        <v>5</v>
      </c>
    </row>
    <row r="44" spans="1:8" s="1" customFormat="1" x14ac:dyDescent="0.25">
      <c r="A44" s="1" t="s">
        <v>50</v>
      </c>
      <c r="B44" s="1">
        <v>330</v>
      </c>
      <c r="F44" s="1">
        <f t="shared" ref="F44:F49" si="5">($E$42+B44)*(IF(B44&lt;=$C$8,1,0)*$D$8+IF(AND(B44&gt;$C$8,B44&lt;=$C$9),1,0)*$D$9+IF(AND(B44&gt;$C$9,B44&lt;=$C$10),1,0)*$D$10+IF(AND(B44&gt;$C$10,B44&lt;=$C$11),1,0)*$D$11+IF(AND(B44&gt;$C$11,B44&lt;=$C$12),1,0)*$D$12+IF(AND(B44&gt;$C$12,B44&lt;=$C$13),1,0)*$D$13+IF(AND(B44&gt;$C$13,B44&lt;=$C$14),1,0)*$D$14+IF(AND(B44&gt;$C$14,B44&lt;=$C$15),1,0)*$D$15+IF(AND(B44&gt;$C$15,B44&lt;=$C$16),1,0)*$D$16+IF(AND(B44&gt;$C$16,B44&lt;=$C$17),1,0)*$D$17)</f>
        <v>890</v>
      </c>
      <c r="G44" s="1">
        <v>6</v>
      </c>
      <c r="H44" s="16">
        <f t="shared" si="4"/>
        <v>5</v>
      </c>
    </row>
    <row r="45" spans="1:8" s="1" customFormat="1" x14ac:dyDescent="0.25">
      <c r="A45" s="1" t="s">
        <v>51</v>
      </c>
      <c r="B45" s="1">
        <v>360</v>
      </c>
      <c r="F45" s="1">
        <f t="shared" si="5"/>
        <v>1104</v>
      </c>
      <c r="G45" s="1">
        <v>8</v>
      </c>
      <c r="H45" s="16">
        <f t="shared" si="4"/>
        <v>7</v>
      </c>
    </row>
    <row r="46" spans="1:8" s="1" customFormat="1" x14ac:dyDescent="0.25">
      <c r="A46" s="1" t="s">
        <v>52</v>
      </c>
      <c r="B46" s="1">
        <v>420</v>
      </c>
      <c r="F46" s="1">
        <f t="shared" si="5"/>
        <v>1568</v>
      </c>
      <c r="G46" s="1">
        <v>10</v>
      </c>
      <c r="H46" s="16">
        <f t="shared" si="4"/>
        <v>11</v>
      </c>
    </row>
    <row r="47" spans="1:8" s="1" customFormat="1" x14ac:dyDescent="0.25">
      <c r="A47" s="1" t="s">
        <v>53</v>
      </c>
      <c r="B47" s="1">
        <v>450</v>
      </c>
      <c r="F47" s="1">
        <f t="shared" si="5"/>
        <v>2020</v>
      </c>
      <c r="G47" s="1">
        <v>12</v>
      </c>
      <c r="H47" s="16">
        <f t="shared" si="4"/>
        <v>14</v>
      </c>
    </row>
    <row r="48" spans="1:8" s="1" customFormat="1" x14ac:dyDescent="0.25">
      <c r="A48" s="1" t="s">
        <v>45</v>
      </c>
      <c r="B48" s="1">
        <v>500</v>
      </c>
      <c r="F48" s="1">
        <f t="shared" si="5"/>
        <v>2756</v>
      </c>
      <c r="G48" s="1">
        <v>14</v>
      </c>
      <c r="H48" s="16">
        <f t="shared" si="4"/>
        <v>20</v>
      </c>
    </row>
    <row r="49" spans="1:8" s="1" customFormat="1" x14ac:dyDescent="0.25">
      <c r="A49" s="1" t="s">
        <v>46</v>
      </c>
      <c r="B49" s="1">
        <v>560</v>
      </c>
      <c r="F49" s="1">
        <f t="shared" si="5"/>
        <v>3360</v>
      </c>
      <c r="G49" s="1">
        <v>16</v>
      </c>
      <c r="H49" s="16">
        <f t="shared" si="4"/>
        <v>25</v>
      </c>
    </row>
    <row r="50" spans="1:8" x14ac:dyDescent="0.25">
      <c r="A50" s="5" t="s">
        <v>5</v>
      </c>
      <c r="B50" s="5"/>
      <c r="C50" s="5">
        <v>320</v>
      </c>
      <c r="D50" s="5">
        <v>680</v>
      </c>
      <c r="E50" s="5">
        <f>($F$2*C50)+($H$2*D50)</f>
        <v>680</v>
      </c>
      <c r="H50" s="16"/>
    </row>
    <row r="51" spans="1:8" s="1" customFormat="1" x14ac:dyDescent="0.25">
      <c r="A51" s="1" t="s">
        <v>54</v>
      </c>
      <c r="B51" s="1">
        <v>320</v>
      </c>
      <c r="F51" s="1">
        <f>($E$50+B51)*(IF(B51&lt;=$C$8,1,0)*$D$8+IF(AND(B51&gt;$C$8,B51&lt;=$C$9),1,0)*$D$9+IF(AND(B51&gt;$C$9,B51&lt;=$C$10),1,0)*$D$10+IF(AND(B51&gt;$C$10,B51&lt;=$C$11),1,0)*$D$11+IF(AND(B51&gt;$C$11,B51&lt;=$C$12),1,0)*$D$12+IF(AND(B51&gt;$C$12,B51&lt;=$C$13),1,0)*$D$13+IF(AND(B51&gt;$C$13,B51&lt;=$C$14),1,0)*$D$14+IF(AND(B51&gt;$C$14,B51&lt;=$C$15),1,0)*$D$15+IF(AND(B51&gt;$C$15,B51&lt;=$C$16),1,0)*$D$16+IF(AND(B51&gt;$C$16,B51&lt;=$C$17),1,0)*$D$17)</f>
        <v>1000</v>
      </c>
      <c r="G51" s="1">
        <v>0</v>
      </c>
      <c r="H51" s="16">
        <f t="shared" ref="H51:H57" si="6">ROUND(((F51-$C$4)/($D$4-$C$4))*($D$2-$C$2),0)+$C$2</f>
        <v>6</v>
      </c>
    </row>
    <row r="52" spans="1:8" s="1" customFormat="1" x14ac:dyDescent="0.25">
      <c r="A52" s="1" t="s">
        <v>55</v>
      </c>
      <c r="B52" s="1">
        <v>360</v>
      </c>
      <c r="F52" s="1">
        <f t="shared" ref="F52:F57" si="7">($E$50+B52)*(IF(B52&lt;=$C$8,1,0)*$D$8+IF(AND(B52&gt;$C$8,B52&lt;=$C$9),1,0)*$D$9+IF(AND(B52&gt;$C$9,B52&lt;=$C$10),1,0)*$D$10+IF(AND(B52&gt;$C$10,B52&lt;=$C$11),1,0)*$D$11+IF(AND(B52&gt;$C$11,B52&lt;=$C$12),1,0)*$D$12+IF(AND(B52&gt;$C$12,B52&lt;=$C$13),1,0)*$D$13+IF(AND(B52&gt;$C$13,B52&lt;=$C$14),1,0)*$D$14+IF(AND(B52&gt;$C$14,B52&lt;=$C$15),1,0)*$D$15+IF(AND(B52&gt;$C$15,B52&lt;=$C$16),1,0)*$D$16+IF(AND(B52&gt;$C$16,B52&lt;=$C$17),1,0)*$D$17)</f>
        <v>1248</v>
      </c>
      <c r="G52" s="1">
        <v>6</v>
      </c>
      <c r="H52" s="16">
        <f t="shared" si="6"/>
        <v>8</v>
      </c>
    </row>
    <row r="53" spans="1:8" s="1" customFormat="1" x14ac:dyDescent="0.25">
      <c r="A53" s="1" t="s">
        <v>56</v>
      </c>
      <c r="B53" s="1">
        <v>400</v>
      </c>
      <c r="F53" s="1">
        <f t="shared" si="7"/>
        <v>1512</v>
      </c>
      <c r="G53" s="1">
        <v>8</v>
      </c>
      <c r="H53" s="16">
        <f t="shared" si="6"/>
        <v>10</v>
      </c>
    </row>
    <row r="54" spans="1:8" s="1" customFormat="1" x14ac:dyDescent="0.25">
      <c r="A54" s="1" t="s">
        <v>57</v>
      </c>
      <c r="B54" s="1">
        <v>440</v>
      </c>
      <c r="F54" s="1">
        <f t="shared" si="7"/>
        <v>2240</v>
      </c>
      <c r="G54" s="1">
        <v>10</v>
      </c>
      <c r="H54" s="16">
        <f t="shared" si="6"/>
        <v>16</v>
      </c>
    </row>
    <row r="55" spans="1:8" s="1" customFormat="1" x14ac:dyDescent="0.25">
      <c r="A55" s="1" t="s">
        <v>58</v>
      </c>
      <c r="B55" s="1">
        <v>480</v>
      </c>
      <c r="F55" s="1">
        <f t="shared" si="7"/>
        <v>3016</v>
      </c>
      <c r="G55" s="1">
        <v>12</v>
      </c>
      <c r="H55" s="16">
        <f t="shared" si="6"/>
        <v>22</v>
      </c>
    </row>
    <row r="56" spans="1:8" s="1" customFormat="1" x14ac:dyDescent="0.25">
      <c r="A56" s="1" t="s">
        <v>59</v>
      </c>
      <c r="B56" s="1">
        <v>540</v>
      </c>
      <c r="F56" s="1">
        <f t="shared" si="7"/>
        <v>3416</v>
      </c>
      <c r="G56" s="1">
        <v>14</v>
      </c>
      <c r="H56" s="16">
        <f t="shared" si="6"/>
        <v>25</v>
      </c>
    </row>
    <row r="57" spans="1:8" s="1" customFormat="1" x14ac:dyDescent="0.25">
      <c r="A57" s="1" t="s">
        <v>60</v>
      </c>
      <c r="B57" s="1">
        <v>680</v>
      </c>
      <c r="F57" s="1">
        <f t="shared" si="7"/>
        <v>4352</v>
      </c>
      <c r="G57" s="1">
        <v>16</v>
      </c>
      <c r="H57" s="16">
        <f t="shared" si="6"/>
        <v>32</v>
      </c>
    </row>
    <row r="58" spans="1:8" x14ac:dyDescent="0.25">
      <c r="A58" s="5" t="s">
        <v>6</v>
      </c>
      <c r="B58" s="5"/>
      <c r="C58" s="5">
        <v>360</v>
      </c>
      <c r="D58" s="5">
        <v>640</v>
      </c>
      <c r="E58" s="5">
        <f>($F$2*C58)+($H$2*D58)</f>
        <v>640</v>
      </c>
      <c r="H58" s="16"/>
    </row>
    <row r="59" spans="1:8" s="1" customFormat="1" x14ac:dyDescent="0.25">
      <c r="A59" s="1" t="s">
        <v>55</v>
      </c>
      <c r="B59" s="1">
        <v>360</v>
      </c>
      <c r="F59" s="1">
        <f>($E$58+B59)*(IF(B59&lt;=$C$8,1,0)*$D$8+IF(AND(B59&gt;$C$8,B59&lt;=$C$9),1,0)*$D$9+IF(AND(B59&gt;$C$9,B59&lt;=$C$10),1,0)*$D$10+IF(AND(B59&gt;$C$10,B59&lt;=$C$11),1,0)*$D$11+IF(AND(B59&gt;$C$11,B59&lt;=$C$12),1,0)*$D$12+IF(AND(B59&gt;$C$12,B59&lt;=$C$13),1,0)*$D$13+IF(AND(B59&gt;$C$13,B59&lt;=$C$14),1,0)*$D$14+IF(AND(B59&gt;$C$14,B59&lt;=$C$15),1,0)*$D$15+IF(AND(B59&gt;$C$15,B59&lt;=$C$16),1,0)*$D$16+IF(AND(B59&gt;$C$16,B59&lt;=$C$17),1,0)*$D$17)</f>
        <v>1200</v>
      </c>
      <c r="G59" s="1">
        <v>0</v>
      </c>
      <c r="H59" s="16">
        <f t="shared" ref="H59:H65" si="8">ROUND(((F59-$C$4)/($D$4-$C$4))*($D$2-$C$2),0)+$C$2</f>
        <v>8</v>
      </c>
    </row>
    <row r="60" spans="1:8" s="1" customFormat="1" x14ac:dyDescent="0.25">
      <c r="A60" s="1" t="s">
        <v>56</v>
      </c>
      <c r="B60" s="1">
        <v>400</v>
      </c>
      <c r="F60" s="1">
        <f t="shared" ref="F60:F65" si="9">($E$58+B60)*(IF(B60&lt;=$C$8,1,0)*$D$8+IF(AND(B60&gt;$C$8,B60&lt;=$C$9),1,0)*$D$9+IF(AND(B60&gt;$C$9,B60&lt;=$C$10),1,0)*$D$10+IF(AND(B60&gt;$C$10,B60&lt;=$C$11),1,0)*$D$11+IF(AND(B60&gt;$C$11,B60&lt;=$C$12),1,0)*$D$12+IF(AND(B60&gt;$C$12,B60&lt;=$C$13),1,0)*$D$13+IF(AND(B60&gt;$C$13,B60&lt;=$C$14),1,0)*$D$14+IF(AND(B60&gt;$C$14,B60&lt;=$C$15),1,0)*$D$15+IF(AND(B60&gt;$C$15,B60&lt;=$C$16),1,0)*$D$16+IF(AND(B60&gt;$C$16,B60&lt;=$C$17),1,0)*$D$17)</f>
        <v>1456</v>
      </c>
      <c r="G60" s="1">
        <v>6</v>
      </c>
      <c r="H60" s="16">
        <f t="shared" si="8"/>
        <v>10</v>
      </c>
    </row>
    <row r="61" spans="1:8" s="1" customFormat="1" x14ac:dyDescent="0.25">
      <c r="A61" s="1" t="s">
        <v>57</v>
      </c>
      <c r="B61" s="1">
        <v>440</v>
      </c>
      <c r="F61" s="1">
        <f t="shared" si="9"/>
        <v>2160</v>
      </c>
      <c r="G61" s="1">
        <v>8</v>
      </c>
      <c r="H61" s="16">
        <f t="shared" si="8"/>
        <v>15</v>
      </c>
    </row>
    <row r="62" spans="1:8" s="1" customFormat="1" x14ac:dyDescent="0.25">
      <c r="A62" s="1" t="s">
        <v>58</v>
      </c>
      <c r="B62" s="1">
        <v>480</v>
      </c>
      <c r="F62" s="1">
        <f t="shared" si="9"/>
        <v>2912</v>
      </c>
      <c r="G62" s="1">
        <v>12</v>
      </c>
      <c r="H62" s="16">
        <f t="shared" si="8"/>
        <v>21</v>
      </c>
    </row>
    <row r="63" spans="1:8" s="1" customFormat="1" x14ac:dyDescent="0.25">
      <c r="A63" s="1" t="s">
        <v>61</v>
      </c>
      <c r="B63" s="1">
        <v>520</v>
      </c>
      <c r="F63" s="1">
        <f t="shared" si="9"/>
        <v>3248</v>
      </c>
      <c r="G63" s="1">
        <v>16</v>
      </c>
      <c r="H63" s="16">
        <f t="shared" si="8"/>
        <v>24</v>
      </c>
    </row>
    <row r="64" spans="1:8" s="1" customFormat="1" x14ac:dyDescent="0.25">
      <c r="A64" s="1" t="s">
        <v>62</v>
      </c>
      <c r="B64" s="1">
        <v>560</v>
      </c>
      <c r="F64" s="1">
        <f t="shared" si="9"/>
        <v>3600</v>
      </c>
      <c r="G64" s="1">
        <v>18</v>
      </c>
      <c r="H64" s="16">
        <f t="shared" si="8"/>
        <v>27</v>
      </c>
    </row>
    <row r="65" spans="1:8" s="1" customFormat="1" x14ac:dyDescent="0.25">
      <c r="A65" s="1" t="s">
        <v>63</v>
      </c>
      <c r="B65" s="1">
        <v>640</v>
      </c>
      <c r="F65" s="1">
        <f t="shared" si="9"/>
        <v>4096</v>
      </c>
      <c r="G65" s="1">
        <v>20</v>
      </c>
      <c r="H65" s="16">
        <f t="shared" si="8"/>
        <v>30</v>
      </c>
    </row>
    <row r="66" spans="1:8" x14ac:dyDescent="0.25">
      <c r="A66" s="5" t="s">
        <v>7</v>
      </c>
      <c r="B66" s="5"/>
      <c r="C66" s="5">
        <v>320</v>
      </c>
      <c r="D66" s="5">
        <v>598</v>
      </c>
      <c r="E66" s="5">
        <f>($F$2*C66)+($H$2*D66)</f>
        <v>598</v>
      </c>
      <c r="H66" s="16"/>
    </row>
    <row r="67" spans="1:8" s="1" customFormat="1" x14ac:dyDescent="0.25">
      <c r="A67" s="1" t="s">
        <v>64</v>
      </c>
      <c r="B67" s="1">
        <v>320</v>
      </c>
      <c r="F67" s="1">
        <f>($E$66+B67)*(IF(B67&lt;=$C$8,1,0)*$D$8+IF(AND(B67&gt;$C$8,B67&lt;=$C$9),1,0)*$D$9+IF(AND(B67&gt;$C$9,B67&lt;=$C$10),1,0)*$D$10+IF(AND(B67&gt;$C$10,B67&lt;=$C$11),1,0)*$D$11+IF(AND(B67&gt;$C$11,B67&lt;=$C$12),1,0)*$D$12+IF(AND(B67&gt;$C$12,B67&lt;=$C$13),1,0)*$D$13+IF(AND(B67&gt;$C$13,B67&lt;=$C$14),1,0)*$D$14+IF(AND(B67&gt;$C$14,B67&lt;=$C$15),1,0)*$D$15+IF(AND(B67&gt;$C$15,B67&lt;=$C$16),1,0)*$D$16+IF(AND(B67&gt;$C$16,B67&lt;=$C$17),1,0)*$D$17)</f>
        <v>918</v>
      </c>
      <c r="G67" s="1">
        <v>0</v>
      </c>
      <c r="H67" s="16">
        <f t="shared" ref="H67:H75" si="10">ROUND(((F67-$C$4)/($D$4-$C$4))*($D$2-$C$2),0)+$C$2</f>
        <v>5</v>
      </c>
    </row>
    <row r="68" spans="1:8" s="1" customFormat="1" x14ac:dyDescent="0.25">
      <c r="A68" s="1" t="s">
        <v>65</v>
      </c>
      <c r="B68" s="1">
        <v>360</v>
      </c>
      <c r="F68" s="1">
        <f t="shared" ref="F68:F75" si="11">($E$66+B68)*(IF(B68&lt;=$C$8,1,0)*$D$8+IF(AND(B68&gt;$C$8,B68&lt;=$C$9),1,0)*$D$9+IF(AND(B68&gt;$C$9,B68&lt;=$C$10),1,0)*$D$10+IF(AND(B68&gt;$C$10,B68&lt;=$C$11),1,0)*$D$11+IF(AND(B68&gt;$C$11,B68&lt;=$C$12),1,0)*$D$12+IF(AND(B68&gt;$C$12,B68&lt;=$C$13),1,0)*$D$13+IF(AND(B68&gt;$C$13,B68&lt;=$C$14),1,0)*$D$14+IF(AND(B68&gt;$C$14,B68&lt;=$C$15),1,0)*$D$15+IF(AND(B68&gt;$C$15,B68&lt;=$C$16),1,0)*$D$16+IF(AND(B68&gt;$C$16,B68&lt;=$C$17),1,0)*$D$17)</f>
        <v>1149.5999999999999</v>
      </c>
      <c r="G68" s="1">
        <v>6</v>
      </c>
      <c r="H68" s="16">
        <f t="shared" si="10"/>
        <v>7</v>
      </c>
    </row>
    <row r="69" spans="1:8" s="1" customFormat="1" x14ac:dyDescent="0.25">
      <c r="A69" s="1" t="s">
        <v>66</v>
      </c>
      <c r="B69" s="1">
        <v>408</v>
      </c>
      <c r="F69" s="1">
        <f t="shared" si="11"/>
        <v>1609.6000000000001</v>
      </c>
      <c r="G69" s="1">
        <v>8</v>
      </c>
      <c r="H69" s="16">
        <f t="shared" si="10"/>
        <v>11</v>
      </c>
    </row>
    <row r="70" spans="1:8" s="1" customFormat="1" x14ac:dyDescent="0.25">
      <c r="A70" s="1" t="s">
        <v>67</v>
      </c>
      <c r="B70" s="1">
        <v>435</v>
      </c>
      <c r="F70" s="1">
        <f t="shared" si="11"/>
        <v>2066</v>
      </c>
      <c r="G70" s="1">
        <v>10</v>
      </c>
      <c r="H70" s="16">
        <f t="shared" si="10"/>
        <v>14</v>
      </c>
    </row>
    <row r="71" spans="1:8" s="1" customFormat="1" x14ac:dyDescent="0.25">
      <c r="A71" s="1" t="s">
        <v>68</v>
      </c>
      <c r="B71" s="1">
        <v>456</v>
      </c>
      <c r="F71" s="1">
        <f t="shared" si="11"/>
        <v>2529.6</v>
      </c>
      <c r="G71" s="1">
        <v>12</v>
      </c>
      <c r="H71" s="16">
        <f t="shared" si="10"/>
        <v>18</v>
      </c>
    </row>
    <row r="72" spans="1:8" s="1" customFormat="1" x14ac:dyDescent="0.25">
      <c r="A72" s="1" t="s">
        <v>69</v>
      </c>
      <c r="B72" s="1">
        <v>476</v>
      </c>
      <c r="F72" s="1">
        <f t="shared" si="11"/>
        <v>2792.4</v>
      </c>
      <c r="G72" s="1">
        <v>14</v>
      </c>
      <c r="H72" s="16">
        <f t="shared" si="10"/>
        <v>20</v>
      </c>
    </row>
    <row r="73" spans="1:8" s="1" customFormat="1" x14ac:dyDescent="0.25">
      <c r="A73" s="1" t="s">
        <v>70</v>
      </c>
      <c r="B73" s="1">
        <v>510</v>
      </c>
      <c r="F73" s="1">
        <f t="shared" si="11"/>
        <v>3102.3999999999996</v>
      </c>
      <c r="G73" s="1">
        <v>16</v>
      </c>
      <c r="H73" s="16">
        <f t="shared" si="10"/>
        <v>23</v>
      </c>
    </row>
    <row r="74" spans="1:8" s="1" customFormat="1" x14ac:dyDescent="0.25">
      <c r="A74" s="1" t="s">
        <v>71</v>
      </c>
      <c r="B74" s="1">
        <v>551</v>
      </c>
      <c r="F74" s="1">
        <f t="shared" si="11"/>
        <v>3447</v>
      </c>
      <c r="G74" s="1">
        <v>18</v>
      </c>
      <c r="H74" s="16">
        <f t="shared" si="10"/>
        <v>25</v>
      </c>
    </row>
    <row r="75" spans="1:8" s="1" customFormat="1" x14ac:dyDescent="0.25">
      <c r="A75" s="1" t="s">
        <v>72</v>
      </c>
      <c r="B75" s="1">
        <v>598</v>
      </c>
      <c r="F75" s="1">
        <f t="shared" si="11"/>
        <v>3588</v>
      </c>
      <c r="G75" s="1">
        <v>20</v>
      </c>
      <c r="H75" s="16">
        <f t="shared" si="10"/>
        <v>26</v>
      </c>
    </row>
    <row r="76" spans="1:8" x14ac:dyDescent="0.25">
      <c r="A76" s="5" t="s">
        <v>8</v>
      </c>
      <c r="B76" s="5"/>
      <c r="C76" s="5">
        <v>421</v>
      </c>
      <c r="D76" s="5">
        <v>625</v>
      </c>
      <c r="E76" s="5">
        <f>($F$2*C76)+($H$2*D76)</f>
        <v>625</v>
      </c>
      <c r="H76" s="16"/>
    </row>
    <row r="77" spans="1:8" s="1" customFormat="1" x14ac:dyDescent="0.25">
      <c r="A77" s="1" t="s">
        <v>75</v>
      </c>
      <c r="B77" s="1">
        <v>421</v>
      </c>
      <c r="F77" s="1">
        <f>($E$76+B77)*(IF(B77&lt;=$C$8,1,0)*$D$8+IF(AND(B77&gt;$C$8,B77&lt;=$C$9),1,0)*$D$9+IF(AND(B77&gt;$C$9,B77&lt;=$C$10),1,0)*$D$10+IF(AND(B77&gt;$C$10,B77&lt;=$C$11),1,0)*$D$11+IF(AND(B77&gt;$C$11,B77&lt;=$C$12),1,0)*$D$12+IF(AND(B77&gt;$C$12,B77&lt;=$C$13),1,0)*$D$13+IF(AND(B77&gt;$C$13,B77&lt;=$C$14),1,0)*$D$14+IF(AND(B77&gt;$C$14,B77&lt;=$C$15),1,0)*$D$15+IF(AND(B77&gt;$C$15,B77&lt;=$C$16),1,0)*$D$16+IF(AND(B77&gt;$C$16,B77&lt;=$C$17),1,0)*$D$17)</f>
        <v>1673.6000000000001</v>
      </c>
      <c r="G77" s="1">
        <v>0</v>
      </c>
      <c r="H77" s="16">
        <f t="shared" ref="H77:H83" si="12">ROUND(((F77-$C$4)/($D$4-$C$4))*($D$2-$C$2),0)+$C$2</f>
        <v>11</v>
      </c>
    </row>
    <row r="78" spans="1:8" s="1" customFormat="1" x14ac:dyDescent="0.25">
      <c r="A78" s="1" t="s">
        <v>76</v>
      </c>
      <c r="B78" s="1">
        <v>449</v>
      </c>
      <c r="F78" s="1">
        <f t="shared" ref="F78:F83" si="13">($E$76+B78)*(IF(B78&lt;=$C$8,1,0)*$D$8+IF(AND(B78&gt;$C$8,B78&lt;=$C$9),1,0)*$D$9+IF(AND(B78&gt;$C$9,B78&lt;=$C$10),1,0)*$D$10+IF(AND(B78&gt;$C$10,B78&lt;=$C$11),1,0)*$D$11+IF(AND(B78&gt;$C$11,B78&lt;=$C$12),1,0)*$D$12+IF(AND(B78&gt;$C$12,B78&lt;=$C$13),1,0)*$D$13+IF(AND(B78&gt;$C$13,B78&lt;=$C$14),1,0)*$D$14+IF(AND(B78&gt;$C$14,B78&lt;=$C$15),1,0)*$D$15+IF(AND(B78&gt;$C$15,B78&lt;=$C$16),1,0)*$D$16+IF(AND(B78&gt;$C$16,B78&lt;=$C$17),1,0)*$D$17)</f>
        <v>2148</v>
      </c>
      <c r="G78" s="1">
        <v>6</v>
      </c>
      <c r="H78" s="16">
        <f t="shared" si="12"/>
        <v>15</v>
      </c>
    </row>
    <row r="79" spans="1:8" s="1" customFormat="1" x14ac:dyDescent="0.25">
      <c r="A79" s="1" t="s">
        <v>77</v>
      </c>
      <c r="B79" s="1">
        <v>476</v>
      </c>
      <c r="F79" s="1">
        <f t="shared" si="13"/>
        <v>2862.6</v>
      </c>
      <c r="G79" s="1">
        <v>10</v>
      </c>
      <c r="H79" s="16">
        <f t="shared" si="12"/>
        <v>21</v>
      </c>
    </row>
    <row r="80" spans="1:8" s="1" customFormat="1" x14ac:dyDescent="0.25">
      <c r="A80" s="1" t="s">
        <v>78</v>
      </c>
      <c r="B80" s="1">
        <v>510</v>
      </c>
      <c r="F80" s="1">
        <f t="shared" si="13"/>
        <v>3178</v>
      </c>
      <c r="G80" s="1">
        <v>12</v>
      </c>
      <c r="H80" s="16">
        <f t="shared" si="12"/>
        <v>23</v>
      </c>
    </row>
    <row r="81" spans="1:8" s="1" customFormat="1" x14ac:dyDescent="0.25">
      <c r="A81" s="1" t="s">
        <v>79</v>
      </c>
      <c r="B81" s="1">
        <v>517</v>
      </c>
      <c r="F81" s="1">
        <f t="shared" si="13"/>
        <v>3197.6</v>
      </c>
      <c r="G81" s="1">
        <v>14</v>
      </c>
      <c r="H81" s="16">
        <f t="shared" si="12"/>
        <v>23</v>
      </c>
    </row>
    <row r="82" spans="1:8" s="1" customFormat="1" x14ac:dyDescent="0.25">
      <c r="A82" s="1" t="s">
        <v>80</v>
      </c>
      <c r="B82" s="1">
        <v>578</v>
      </c>
      <c r="F82" s="1">
        <f t="shared" si="13"/>
        <v>3609</v>
      </c>
      <c r="G82" s="1">
        <v>16</v>
      </c>
      <c r="H82" s="16">
        <f t="shared" si="12"/>
        <v>27</v>
      </c>
    </row>
    <row r="83" spans="1:8" s="1" customFormat="1" x14ac:dyDescent="0.25">
      <c r="A83" s="1" t="s">
        <v>81</v>
      </c>
      <c r="B83" s="1">
        <v>625</v>
      </c>
      <c r="F83" s="1">
        <f t="shared" si="13"/>
        <v>4000</v>
      </c>
      <c r="G83" s="1">
        <v>20</v>
      </c>
      <c r="H83" s="16">
        <f t="shared" si="12"/>
        <v>30</v>
      </c>
    </row>
    <row r="84" spans="1:8" x14ac:dyDescent="0.25">
      <c r="A84" s="5" t="s">
        <v>9</v>
      </c>
      <c r="B84" s="5"/>
      <c r="C84" s="5">
        <v>440</v>
      </c>
      <c r="D84" s="5">
        <v>520</v>
      </c>
      <c r="E84" s="5">
        <f>($F$2*C84)+($H$2*D84)</f>
        <v>520</v>
      </c>
      <c r="H84" s="16"/>
    </row>
    <row r="85" spans="1:8" s="1" customFormat="1" x14ac:dyDescent="0.25">
      <c r="A85" s="1" t="s">
        <v>82</v>
      </c>
      <c r="B85" s="1">
        <v>440</v>
      </c>
      <c r="F85" s="1">
        <f>($E$84+B85)*(IF(B85&lt;=$C$8,1,0)*$D$8+IF(AND(B85&gt;$C$8,B85&lt;=$C$9),1,0)*$D$9+IF(AND(B85&gt;$C$9,B85&lt;=$C$10),1,0)*$D$10+IF(AND(B85&gt;$C$10,B85&lt;=$C$11),1,0)*$D$11+IF(AND(B85&gt;$C$11,B85&lt;=$C$12),1,0)*$D$12+IF(AND(B85&gt;$C$12,B85&lt;=$C$13),1,0)*$D$13+IF(AND(B85&gt;$C$13,B85&lt;=$C$14),1,0)*$D$14+IF(AND(B85&gt;$C$14,B85&lt;=$C$15),1,0)*$D$15+IF(AND(B85&gt;$C$15,B85&lt;=$C$16),1,0)*$D$16+IF(AND(B85&gt;$C$16,B85&lt;=$C$17),1,0)*$D$17)</f>
        <v>1920</v>
      </c>
      <c r="G85" s="1">
        <v>0</v>
      </c>
      <c r="H85" s="16">
        <f>ROUND(((F85-$C$4)/($D$4-$C$4))*($D$2-$C$2),0)+$C$2</f>
        <v>13</v>
      </c>
    </row>
    <row r="86" spans="1:8" s="1" customFormat="1" x14ac:dyDescent="0.25">
      <c r="A86" s="1" t="s">
        <v>83</v>
      </c>
      <c r="B86" s="1">
        <v>480</v>
      </c>
      <c r="F86" s="1">
        <f>($E$84+B86)*(IF(B86&lt;=$C$8,1,0)*$D$8+IF(AND(B86&gt;$C$8,B86&lt;=$C$9),1,0)*$D$9+IF(AND(B86&gt;$C$9,B86&lt;=$C$10),1,0)*$D$10+IF(AND(B86&gt;$C$10,B86&lt;=$C$11),1,0)*$D$11+IF(AND(B86&gt;$C$11,B86&lt;=$C$12),1,0)*$D$12+IF(AND(B86&gt;$C$12,B86&lt;=$C$13),1,0)*$D$13+IF(AND(B86&gt;$C$13,B86&lt;=$C$14),1,0)*$D$14+IF(AND(B86&gt;$C$14,B86&lt;=$C$15),1,0)*$D$15+IF(AND(B86&gt;$C$15,B86&lt;=$C$16),1,0)*$D$16+IF(AND(B86&gt;$C$16,B86&lt;=$C$17),1,0)*$D$17)</f>
        <v>2600</v>
      </c>
      <c r="G86" s="1">
        <v>10</v>
      </c>
      <c r="H86" s="16">
        <f>ROUND(((F86-$C$4)/($D$4-$C$4))*($D$2-$C$2),0)+$C$2</f>
        <v>19</v>
      </c>
    </row>
    <row r="87" spans="1:8" s="1" customFormat="1" x14ac:dyDescent="0.25">
      <c r="A87" s="1" t="s">
        <v>84</v>
      </c>
      <c r="B87" s="1">
        <v>520</v>
      </c>
      <c r="F87" s="1">
        <f>($E$84+B87)*(IF(B87&lt;=$C$8,1,0)*$D$8+IF(AND(B87&gt;$C$8,B87&lt;=$C$9),1,0)*$D$9+IF(AND(B87&gt;$C$9,B87&lt;=$C$10),1,0)*$D$10+IF(AND(B87&gt;$C$10,B87&lt;=$C$11),1,0)*$D$11+IF(AND(B87&gt;$C$11,B87&lt;=$C$12),1,0)*$D$12+IF(AND(B87&gt;$C$12,B87&lt;=$C$13),1,0)*$D$13+IF(AND(B87&gt;$C$13,B87&lt;=$C$14),1,0)*$D$14+IF(AND(B87&gt;$C$14,B87&lt;=$C$15),1,0)*$D$15+IF(AND(B87&gt;$C$15,B87&lt;=$C$16),1,0)*$D$16+IF(AND(B87&gt;$C$16,B87&lt;=$C$17),1,0)*$D$17)</f>
        <v>2912</v>
      </c>
      <c r="G87" s="1">
        <v>16</v>
      </c>
      <c r="H87" s="16">
        <f>ROUND(((F87-$C$4)/($D$4-$C$4))*($D$2-$C$2),0)+$C$2</f>
        <v>21</v>
      </c>
    </row>
    <row r="88" spans="1:8" x14ac:dyDescent="0.25">
      <c r="A88" s="5" t="s">
        <v>10</v>
      </c>
      <c r="B88" s="5"/>
      <c r="C88" s="5">
        <v>380</v>
      </c>
      <c r="D88" s="5">
        <v>460</v>
      </c>
      <c r="E88" s="5">
        <f>($F$2*C88)+($H$2*D88)</f>
        <v>460</v>
      </c>
      <c r="H88" s="16"/>
    </row>
    <row r="89" spans="1:8" s="1" customFormat="1" x14ac:dyDescent="0.25">
      <c r="A89" s="1" t="s">
        <v>85</v>
      </c>
      <c r="B89" s="1">
        <v>380</v>
      </c>
      <c r="F89" s="1">
        <f>($E$88+B89)*(IF(B89&lt;=$C$8,1,0)*$D$8+IF(AND(B89&gt;$C$8,B89&lt;=$C$9),1,0)*$D$9+IF(AND(B89&gt;$C$9,B89&lt;=$C$10),1,0)*$D$10+IF(AND(B89&gt;$C$10,B89&lt;=$C$11),1,0)*$D$11+IF(AND(B89&gt;$C$11,B89&lt;=$C$12),1,0)*$D$12+IF(AND(B89&gt;$C$12,B89&lt;=$C$13),1,0)*$D$13+IF(AND(B89&gt;$C$13,B89&lt;=$C$14),1,0)*$D$14+IF(AND(B89&gt;$C$14,B89&lt;=$C$15),1,0)*$D$15+IF(AND(B89&gt;$C$15,B89&lt;=$C$16),1,0)*$D$16+IF(AND(B89&gt;$C$16,B89&lt;=$C$17),1,0)*$D$17)</f>
        <v>1176</v>
      </c>
      <c r="G89" s="1">
        <v>0</v>
      </c>
      <c r="H89" s="16">
        <f>ROUND(((F89-$C$4)/($D$4-$C$4))*($D$2-$C$2),0)+$C$2</f>
        <v>7</v>
      </c>
    </row>
    <row r="90" spans="1:8" s="1" customFormat="1" x14ac:dyDescent="0.25">
      <c r="A90" s="1" t="s">
        <v>86</v>
      </c>
      <c r="B90" s="1">
        <v>430</v>
      </c>
      <c r="F90" s="1">
        <f>($E$88+B90)*(IF(B90&lt;=$C$8,1,0)*$D$8+IF(AND(B90&gt;$C$8,B90&lt;=$C$9),1,0)*$D$9+IF(AND(B90&gt;$C$9,B90&lt;=$C$10),1,0)*$D$10+IF(AND(B90&gt;$C$10,B90&lt;=$C$11),1,0)*$D$11+IF(AND(B90&gt;$C$11,B90&lt;=$C$12),1,0)*$D$12+IF(AND(B90&gt;$C$12,B90&lt;=$C$13),1,0)*$D$13+IF(AND(B90&gt;$C$13,B90&lt;=$C$14),1,0)*$D$14+IF(AND(B90&gt;$C$14,B90&lt;=$C$15),1,0)*$D$15+IF(AND(B90&gt;$C$15,B90&lt;=$C$16),1,0)*$D$16+IF(AND(B90&gt;$C$16,B90&lt;=$C$17),1,0)*$D$17)</f>
        <v>1780</v>
      </c>
      <c r="G90" s="1">
        <v>10</v>
      </c>
      <c r="H90" s="16">
        <f>ROUND(((F90-$C$4)/($D$4-$C$4))*($D$2-$C$2),0)+$C$2</f>
        <v>12</v>
      </c>
    </row>
    <row r="91" spans="1:8" s="1" customFormat="1" x14ac:dyDescent="0.25">
      <c r="A91" s="1" t="s">
        <v>87</v>
      </c>
      <c r="B91" s="1">
        <v>460</v>
      </c>
      <c r="F91" s="1">
        <f>($E$88+B91)*(IF(B91&lt;=$C$8,1,0)*$D$8+IF(AND(B91&gt;$C$8,B91&lt;=$C$9),1,0)*$D$9+IF(AND(B91&gt;$C$9,B91&lt;=$C$10),1,0)*$D$10+IF(AND(B91&gt;$C$10,B91&lt;=$C$11),1,0)*$D$11+IF(AND(B91&gt;$C$11,B91&lt;=$C$12),1,0)*$D$12+IF(AND(B91&gt;$C$12,B91&lt;=$C$13),1,0)*$D$13+IF(AND(B91&gt;$C$13,B91&lt;=$C$14),1,0)*$D$14+IF(AND(B91&gt;$C$14,B91&lt;=$C$15),1,0)*$D$15+IF(AND(B91&gt;$C$15,B91&lt;=$C$16),1,0)*$D$16+IF(AND(B91&gt;$C$16,B91&lt;=$C$17),1,0)*$D$17)</f>
        <v>2208</v>
      </c>
      <c r="G91" s="1">
        <v>16</v>
      </c>
      <c r="H91" s="16">
        <f>ROUND(((F91-$C$4)/($D$4-$C$4))*($D$2-$C$2),0)+$C$2</f>
        <v>16</v>
      </c>
    </row>
    <row r="92" spans="1:8" x14ac:dyDescent="0.25">
      <c r="A92" s="5" t="s">
        <v>11</v>
      </c>
      <c r="B92" s="5"/>
      <c r="C92" s="5">
        <v>380</v>
      </c>
      <c r="D92" s="5">
        <v>520</v>
      </c>
      <c r="E92" s="5">
        <f>($F$2*C92)+($H$2*D92)</f>
        <v>520</v>
      </c>
      <c r="H92" s="16"/>
    </row>
    <row r="93" spans="1:8" s="1" customFormat="1" x14ac:dyDescent="0.25">
      <c r="A93" s="1" t="s">
        <v>88</v>
      </c>
      <c r="B93" s="1">
        <v>380</v>
      </c>
      <c r="F93" s="1">
        <f t="shared" ref="F93:F98" si="14">($E$92+B93)*(IF(B93&lt;=$C$8,1,0)*$D$8+IF(AND(B93&gt;$C$8,B93&lt;=$C$9),1,0)*$D$9+IF(AND(B93&gt;$C$9,B93&lt;=$C$10),1,0)*$D$10+IF(AND(B93&gt;$C$10,B93&lt;=$C$11),1,0)*$D$11+IF(AND(B93&gt;$C$11,B93&lt;=$C$12),1,0)*$D$12+IF(AND(B93&gt;$C$12,B93&lt;=$C$13),1,0)*$D$13+IF(AND(B93&gt;$C$13,B93&lt;=$C$14),1,0)*$D$14+IF(AND(B93&gt;$C$14,B93&lt;=$C$15),1,0)*$D$15+IF(AND(B93&gt;$C$15,B93&lt;=$C$16),1,0)*$D$16+IF(AND(B93&gt;$C$16,B93&lt;=$C$17),1,0)*$D$17)</f>
        <v>1260</v>
      </c>
      <c r="G93" s="1">
        <v>0</v>
      </c>
      <c r="H93" s="16">
        <f t="shared" ref="H93:H98" si="15">ROUND(((F93-$C$4)/($D$4-$C$4))*($D$2-$C$2),0)+$C$2</f>
        <v>8</v>
      </c>
    </row>
    <row r="94" spans="1:8" s="1" customFormat="1" x14ac:dyDescent="0.25">
      <c r="A94" s="1" t="s">
        <v>89</v>
      </c>
      <c r="B94" s="1">
        <v>430</v>
      </c>
      <c r="F94" s="1">
        <f t="shared" si="14"/>
        <v>1900</v>
      </c>
      <c r="G94" s="1">
        <v>10</v>
      </c>
      <c r="H94" s="16">
        <f t="shared" si="15"/>
        <v>13</v>
      </c>
    </row>
    <row r="95" spans="1:8" s="1" customFormat="1" x14ac:dyDescent="0.25">
      <c r="A95" s="1" t="s">
        <v>91</v>
      </c>
      <c r="B95" s="1">
        <v>440</v>
      </c>
      <c r="F95" s="1">
        <f t="shared" si="14"/>
        <v>1920</v>
      </c>
      <c r="G95" s="1">
        <v>12</v>
      </c>
      <c r="H95" s="16">
        <f t="shared" si="15"/>
        <v>13</v>
      </c>
    </row>
    <row r="96" spans="1:8" s="1" customFormat="1" x14ac:dyDescent="0.25">
      <c r="A96" s="1" t="s">
        <v>90</v>
      </c>
      <c r="B96" s="1">
        <v>460</v>
      </c>
      <c r="F96" s="1">
        <f t="shared" si="14"/>
        <v>2352</v>
      </c>
      <c r="G96" s="1">
        <v>14</v>
      </c>
      <c r="H96" s="16">
        <f t="shared" si="15"/>
        <v>17</v>
      </c>
    </row>
    <row r="97" spans="1:8" s="1" customFormat="1" x14ac:dyDescent="0.25">
      <c r="A97" s="1" t="s">
        <v>92</v>
      </c>
      <c r="B97" s="1">
        <v>480</v>
      </c>
      <c r="F97" s="1">
        <f t="shared" si="14"/>
        <v>2600</v>
      </c>
      <c r="G97" s="1">
        <v>16</v>
      </c>
      <c r="H97" s="16">
        <f t="shared" si="15"/>
        <v>19</v>
      </c>
    </row>
    <row r="98" spans="1:8" s="1" customFormat="1" x14ac:dyDescent="0.25">
      <c r="A98" s="1" t="s">
        <v>93</v>
      </c>
      <c r="B98" s="1">
        <v>520</v>
      </c>
      <c r="F98" s="1">
        <f t="shared" si="14"/>
        <v>2912</v>
      </c>
      <c r="G98" s="1">
        <v>18</v>
      </c>
      <c r="H98" s="16">
        <f t="shared" si="15"/>
        <v>21</v>
      </c>
    </row>
    <row r="99" spans="1:8" x14ac:dyDescent="0.25">
      <c r="A99" s="5" t="s">
        <v>12</v>
      </c>
      <c r="B99" s="5"/>
      <c r="C99" s="5">
        <v>360</v>
      </c>
      <c r="D99" s="5">
        <v>730</v>
      </c>
      <c r="E99" s="5">
        <f>($F$2*C99)+($H$2*D99)</f>
        <v>730</v>
      </c>
      <c r="H99" s="16"/>
    </row>
    <row r="100" spans="1:8" s="1" customFormat="1" x14ac:dyDescent="0.25">
      <c r="A100" s="1" t="s">
        <v>94</v>
      </c>
      <c r="B100" s="1">
        <v>360</v>
      </c>
      <c r="F100" s="1">
        <f>($E$99+B100)*(IF(B100&lt;=$C$8,1,0)*$D$8+IF(AND(B100&gt;$C$8,B100&lt;=$C$9),1,0)*$D$9+IF(AND(B100&gt;$C$9,B100&lt;=$C$10),1,0)*$D$10+IF(AND(B100&gt;$C$10,B100&lt;=$C$11),1,0)*$D$11+IF(AND(B100&gt;$C$11,B100&lt;=$C$12),1,0)*$D$12+IF(AND(B100&gt;$C$12,B100&lt;=$C$13),1,0)*$D$13+IF(AND(B100&gt;$C$13,B100&lt;=$C$14),1,0)*$D$14+IF(AND(B100&gt;$C$14,B100&lt;=$C$15),1,0)*$D$15+IF(AND(B100&gt;$C$15,B100&lt;=$C$16),1,0)*$D$16+IF(AND(B100&gt;$C$16,B100&lt;=$C$17),1,0)*$D$17)</f>
        <v>1308</v>
      </c>
      <c r="G100" s="1">
        <v>0</v>
      </c>
      <c r="H100" s="16">
        <f t="shared" ref="H100:H111" si="16">ROUND(((F100-$C$4)/($D$4-$C$4))*($D$2-$C$2),0)+$C$2</f>
        <v>8</v>
      </c>
    </row>
    <row r="101" spans="1:8" s="1" customFormat="1" x14ac:dyDescent="0.25">
      <c r="A101" s="1" t="s">
        <v>95</v>
      </c>
      <c r="B101" s="1">
        <v>380</v>
      </c>
      <c r="F101" s="1">
        <f t="shared" ref="F101:F111" si="17">($E$99+B101)*(IF(B101&lt;=$C$8,1,0)*$D$8+IF(AND(B101&gt;$C$8,B101&lt;=$C$9),1,0)*$D$9+IF(AND(B101&gt;$C$9,B101&lt;=$C$10),1,0)*$D$10+IF(AND(B101&gt;$C$10,B101&lt;=$C$11),1,0)*$D$11+IF(AND(B101&gt;$C$11,B101&lt;=$C$12),1,0)*$D$12+IF(AND(B101&gt;$C$12,B101&lt;=$C$13),1,0)*$D$13+IF(AND(B101&gt;$C$13,B101&lt;=$C$14),1,0)*$D$14+IF(AND(B101&gt;$C$14,B101&lt;=$C$15),1,0)*$D$15+IF(AND(B101&gt;$C$15,B101&lt;=$C$16),1,0)*$D$16+IF(AND(B101&gt;$C$16,B101&lt;=$C$17),1,0)*$D$17)</f>
        <v>1554</v>
      </c>
      <c r="G101" s="1">
        <v>8</v>
      </c>
      <c r="H101" s="16">
        <f t="shared" si="16"/>
        <v>10</v>
      </c>
    </row>
    <row r="102" spans="1:8" s="1" customFormat="1" x14ac:dyDescent="0.25">
      <c r="A102" s="1" t="s">
        <v>96</v>
      </c>
      <c r="B102" s="1">
        <v>400</v>
      </c>
      <c r="F102" s="1">
        <f t="shared" si="17"/>
        <v>1582</v>
      </c>
      <c r="G102" s="1">
        <v>8</v>
      </c>
      <c r="H102" s="16">
        <f t="shared" si="16"/>
        <v>11</v>
      </c>
    </row>
    <row r="103" spans="1:8" s="1" customFormat="1" x14ac:dyDescent="0.25">
      <c r="A103" s="1" t="s">
        <v>97</v>
      </c>
      <c r="B103" s="1">
        <v>420</v>
      </c>
      <c r="F103" s="1">
        <f t="shared" si="17"/>
        <v>1840</v>
      </c>
      <c r="G103" s="1">
        <v>10</v>
      </c>
      <c r="H103" s="16">
        <f t="shared" si="16"/>
        <v>13</v>
      </c>
    </row>
    <row r="104" spans="1:8" s="1" customFormat="1" x14ac:dyDescent="0.25">
      <c r="A104" s="1" t="s">
        <v>98</v>
      </c>
      <c r="B104" s="1">
        <v>440</v>
      </c>
      <c r="F104" s="1">
        <f t="shared" si="17"/>
        <v>2340</v>
      </c>
      <c r="G104" s="1">
        <v>12</v>
      </c>
      <c r="H104" s="16">
        <f t="shared" si="16"/>
        <v>17</v>
      </c>
    </row>
    <row r="105" spans="1:8" s="1" customFormat="1" x14ac:dyDescent="0.25">
      <c r="A105" s="1" t="s">
        <v>99</v>
      </c>
      <c r="B105" s="1">
        <v>440</v>
      </c>
      <c r="F105" s="1">
        <f t="shared" si="17"/>
        <v>2340</v>
      </c>
      <c r="G105" s="1">
        <v>12</v>
      </c>
      <c r="H105" s="16">
        <f t="shared" si="16"/>
        <v>17</v>
      </c>
    </row>
    <row r="106" spans="1:8" s="1" customFormat="1" x14ac:dyDescent="0.25">
      <c r="A106" s="1" t="s">
        <v>100</v>
      </c>
      <c r="B106" s="1">
        <v>480</v>
      </c>
      <c r="F106" s="1">
        <f t="shared" si="17"/>
        <v>3146</v>
      </c>
      <c r="G106" s="1">
        <v>14</v>
      </c>
      <c r="H106" s="16">
        <f t="shared" si="16"/>
        <v>23</v>
      </c>
    </row>
    <row r="107" spans="1:8" s="1" customFormat="1" x14ac:dyDescent="0.25">
      <c r="A107" s="1" t="s">
        <v>101</v>
      </c>
      <c r="B107" s="1">
        <v>480</v>
      </c>
      <c r="F107" s="1">
        <f t="shared" si="17"/>
        <v>3146</v>
      </c>
      <c r="G107" s="1">
        <v>14</v>
      </c>
      <c r="H107" s="16">
        <f t="shared" si="16"/>
        <v>23</v>
      </c>
    </row>
    <row r="108" spans="1:8" s="1" customFormat="1" x14ac:dyDescent="0.25">
      <c r="A108" s="1" t="s">
        <v>102</v>
      </c>
      <c r="B108" s="1">
        <v>500</v>
      </c>
      <c r="F108" s="1">
        <f t="shared" si="17"/>
        <v>3198</v>
      </c>
      <c r="G108" s="1">
        <v>16</v>
      </c>
      <c r="H108" s="16">
        <f t="shared" si="16"/>
        <v>23</v>
      </c>
    </row>
    <row r="109" spans="1:8" s="1" customFormat="1" x14ac:dyDescent="0.25">
      <c r="A109" s="1" t="s">
        <v>103</v>
      </c>
      <c r="B109" s="1">
        <v>560</v>
      </c>
      <c r="F109" s="1">
        <f t="shared" si="17"/>
        <v>3870</v>
      </c>
      <c r="G109" s="1">
        <v>18</v>
      </c>
      <c r="H109" s="16">
        <f t="shared" si="16"/>
        <v>29</v>
      </c>
    </row>
    <row r="110" spans="1:8" s="1" customFormat="1" x14ac:dyDescent="0.25">
      <c r="A110" s="1" t="s">
        <v>104</v>
      </c>
      <c r="B110" s="1">
        <v>620</v>
      </c>
      <c r="F110" s="1">
        <f t="shared" si="17"/>
        <v>4320</v>
      </c>
      <c r="G110" s="1">
        <v>20</v>
      </c>
      <c r="H110" s="16">
        <f t="shared" si="16"/>
        <v>32</v>
      </c>
    </row>
    <row r="111" spans="1:8" s="1" customFormat="1" x14ac:dyDescent="0.25">
      <c r="A111" s="1" t="s">
        <v>105</v>
      </c>
      <c r="B111" s="1">
        <v>730</v>
      </c>
      <c r="F111" s="1">
        <f t="shared" si="17"/>
        <v>4672</v>
      </c>
      <c r="G111" s="1">
        <v>25</v>
      </c>
      <c r="H111" s="16">
        <f t="shared" si="16"/>
        <v>35</v>
      </c>
    </row>
    <row r="112" spans="1:8" x14ac:dyDescent="0.25">
      <c r="A112" s="5" t="s">
        <v>13</v>
      </c>
      <c r="B112" s="5"/>
      <c r="C112" s="5">
        <v>370</v>
      </c>
      <c r="D112" s="5">
        <v>730</v>
      </c>
      <c r="E112" s="5">
        <f>($F$2*C112)+($H$2*D112)</f>
        <v>730</v>
      </c>
      <c r="H112" s="16"/>
    </row>
    <row r="113" spans="1:8" s="1" customFormat="1" x14ac:dyDescent="0.25">
      <c r="A113" s="1" t="s">
        <v>106</v>
      </c>
      <c r="B113" s="1">
        <v>370</v>
      </c>
      <c r="F113" s="1">
        <f>($E$112+B113)*(IF(B113&lt;=$C$8,1,0)*$D$8+IF(AND(B113&gt;$C$8,B113&lt;=$C$9),1,0)*$D$9+IF(AND(B113&gt;$C$9,B113&lt;=$C$10),1,0)*$D$10+IF(AND(B113&gt;$C$10,B113&lt;=$C$11),1,0)*$D$11+IF(AND(B113&gt;$C$11,B113&lt;=$C$12),1,0)*$D$12+IF(AND(B113&gt;$C$12,B113&lt;=$C$13),1,0)*$D$13+IF(AND(B113&gt;$C$13,B113&lt;=$C$14),1,0)*$D$14+IF(AND(B113&gt;$C$14,B113&lt;=$C$15),1,0)*$D$15+IF(AND(B113&gt;$C$15,B113&lt;=$C$16),1,0)*$D$16+IF(AND(B113&gt;$C$16,B113&lt;=$C$17),1,0)*$D$17)</f>
        <v>1540</v>
      </c>
      <c r="G113" s="1">
        <v>0</v>
      </c>
      <c r="H113" s="16">
        <f t="shared" ref="H113:H120" si="18">ROUND(((F113-$C$4)/($D$4-$C$4))*($D$2-$C$2),0)+$C$2</f>
        <v>10</v>
      </c>
    </row>
    <row r="114" spans="1:8" s="1" customFormat="1" x14ac:dyDescent="0.25">
      <c r="A114" s="1" t="s">
        <v>107</v>
      </c>
      <c r="B114" s="1">
        <v>410</v>
      </c>
      <c r="F114" s="1">
        <f t="shared" ref="F114:F120" si="19">($E$112+B114)*(IF(B114&lt;=$C$8,1,0)*$D$8+IF(AND(B114&gt;$C$8,B114&lt;=$C$9),1,0)*$D$9+IF(AND(B114&gt;$C$9,B114&lt;=$C$10),1,0)*$D$10+IF(AND(B114&gt;$C$10,B114&lt;=$C$11),1,0)*$D$11+IF(AND(B114&gt;$C$11,B114&lt;=$C$12),1,0)*$D$12+IF(AND(B114&gt;$C$12,B114&lt;=$C$13),1,0)*$D$13+IF(AND(B114&gt;$C$13,B114&lt;=$C$14),1,0)*$D$14+IF(AND(B114&gt;$C$14,B114&lt;=$C$15),1,0)*$D$15+IF(AND(B114&gt;$C$15,B114&lt;=$C$16),1,0)*$D$16+IF(AND(B114&gt;$C$16,B114&lt;=$C$17),1,0)*$D$17)</f>
        <v>1824</v>
      </c>
      <c r="G114" s="1">
        <v>6</v>
      </c>
      <c r="H114" s="16">
        <f t="shared" si="18"/>
        <v>13</v>
      </c>
    </row>
    <row r="115" spans="1:8" s="1" customFormat="1" x14ac:dyDescent="0.25">
      <c r="A115" s="1" t="s">
        <v>108</v>
      </c>
      <c r="B115" s="1">
        <v>450</v>
      </c>
      <c r="F115" s="1">
        <f t="shared" si="19"/>
        <v>2360</v>
      </c>
      <c r="G115" s="1">
        <v>10</v>
      </c>
      <c r="H115" s="16">
        <f t="shared" si="18"/>
        <v>17</v>
      </c>
    </row>
    <row r="116" spans="1:8" s="1" customFormat="1" x14ac:dyDescent="0.25">
      <c r="A116" s="1" t="s">
        <v>109</v>
      </c>
      <c r="B116" s="1">
        <v>500</v>
      </c>
      <c r="F116" s="1">
        <f t="shared" si="19"/>
        <v>3198</v>
      </c>
      <c r="G116" s="1">
        <v>12</v>
      </c>
      <c r="H116" s="16">
        <f t="shared" si="18"/>
        <v>23</v>
      </c>
    </row>
    <row r="117" spans="1:8" s="1" customFormat="1" x14ac:dyDescent="0.25">
      <c r="A117" s="1" t="s">
        <v>110</v>
      </c>
      <c r="B117" s="1">
        <v>520</v>
      </c>
      <c r="F117" s="1">
        <f t="shared" si="19"/>
        <v>3500</v>
      </c>
      <c r="G117" s="1">
        <v>15</v>
      </c>
      <c r="H117" s="16">
        <f t="shared" si="18"/>
        <v>26</v>
      </c>
    </row>
    <row r="118" spans="1:8" s="1" customFormat="1" x14ac:dyDescent="0.25">
      <c r="A118" s="1" t="s">
        <v>111</v>
      </c>
      <c r="B118" s="1">
        <v>580</v>
      </c>
      <c r="F118" s="1">
        <f t="shared" si="19"/>
        <v>3930</v>
      </c>
      <c r="G118" s="1">
        <v>18</v>
      </c>
      <c r="H118" s="16">
        <f t="shared" si="18"/>
        <v>29</v>
      </c>
    </row>
    <row r="119" spans="1:8" s="1" customFormat="1" x14ac:dyDescent="0.25">
      <c r="A119" s="1" t="s">
        <v>112</v>
      </c>
      <c r="B119" s="1">
        <v>650</v>
      </c>
      <c r="F119" s="1">
        <f t="shared" si="19"/>
        <v>4416</v>
      </c>
      <c r="G119" s="1">
        <v>20</v>
      </c>
      <c r="H119" s="16">
        <f t="shared" si="18"/>
        <v>33</v>
      </c>
    </row>
    <row r="120" spans="1:8" s="1" customFormat="1" x14ac:dyDescent="0.25">
      <c r="A120" s="1" t="s">
        <v>105</v>
      </c>
      <c r="B120" s="1">
        <v>730</v>
      </c>
      <c r="F120" s="1">
        <f t="shared" si="19"/>
        <v>4672</v>
      </c>
      <c r="G120" s="1">
        <v>25</v>
      </c>
      <c r="H120" s="16">
        <f t="shared" si="18"/>
        <v>35</v>
      </c>
    </row>
    <row r="121" spans="1:8" x14ac:dyDescent="0.25">
      <c r="A121" s="5" t="s">
        <v>15</v>
      </c>
      <c r="B121" s="5"/>
      <c r="C121" s="5">
        <v>370</v>
      </c>
      <c r="D121" s="5">
        <v>730</v>
      </c>
      <c r="E121" s="5">
        <f>($F$2*C121)+($H$2*D121)</f>
        <v>730</v>
      </c>
      <c r="H121" s="16"/>
    </row>
    <row r="122" spans="1:8" s="1" customFormat="1" x14ac:dyDescent="0.25">
      <c r="A122" s="1" t="s">
        <v>106</v>
      </c>
      <c r="B122" s="1">
        <v>370</v>
      </c>
      <c r="F122" s="1">
        <f>($E$121+B122)*(IF(B122&lt;=$C$8,1,0)*$D$8+IF(AND(B122&gt;$C$8,B122&lt;=$C$9),1,0)*$D$9+IF(AND(B122&gt;$C$9,B122&lt;=$C$10),1,0)*$D$10+IF(AND(B122&gt;$C$10,B122&lt;=$C$11),1,0)*$D$11+IF(AND(B122&gt;$C$11,B122&lt;=$C$12),1,0)*$D$12+IF(AND(B122&gt;$C$12,B122&lt;=$C$13),1,0)*$D$13+IF(AND(B122&gt;$C$13,B122&lt;=$C$14),1,0)*$D$14+IF(AND(B122&gt;$C$14,B122&lt;=$C$15),1,0)*$D$15+IF(AND(B122&gt;$C$15,B122&lt;=$C$16),1,0)*$D$16+IF(AND(B122&gt;$C$16,B122&lt;=$C$17),1,0)*$D$17)</f>
        <v>1540</v>
      </c>
      <c r="G122" s="1">
        <v>0</v>
      </c>
      <c r="H122" s="16">
        <f t="shared" ref="H122:H129" si="20">ROUND(((F122-$C$4)/($D$4-$C$4))*($D$2-$C$2),0)+$C$2</f>
        <v>10</v>
      </c>
    </row>
    <row r="123" spans="1:8" s="1" customFormat="1" x14ac:dyDescent="0.25">
      <c r="A123" s="1" t="s">
        <v>107</v>
      </c>
      <c r="B123" s="1">
        <v>410</v>
      </c>
      <c r="F123" s="1">
        <f t="shared" ref="F123:F129" si="21">($E$121+B123)*(IF(B123&lt;=$C$8,1,0)*$D$8+IF(AND(B123&gt;$C$8,B123&lt;=$C$9),1,0)*$D$9+IF(AND(B123&gt;$C$9,B123&lt;=$C$10),1,0)*$D$10+IF(AND(B123&gt;$C$10,B123&lt;=$C$11),1,0)*$D$11+IF(AND(B123&gt;$C$11,B123&lt;=$C$12),1,0)*$D$12+IF(AND(B123&gt;$C$12,B123&lt;=$C$13),1,0)*$D$13+IF(AND(B123&gt;$C$13,B123&lt;=$C$14),1,0)*$D$14+IF(AND(B123&gt;$C$14,B123&lt;=$C$15),1,0)*$D$15+IF(AND(B123&gt;$C$15,B123&lt;=$C$16),1,0)*$D$16+IF(AND(B123&gt;$C$16,B123&lt;=$C$17),1,0)*$D$17)</f>
        <v>1824</v>
      </c>
      <c r="G123" s="1">
        <v>6</v>
      </c>
      <c r="H123" s="16">
        <f t="shared" si="20"/>
        <v>13</v>
      </c>
    </row>
    <row r="124" spans="1:8" s="1" customFormat="1" x14ac:dyDescent="0.25">
      <c r="A124" s="1" t="s">
        <v>108</v>
      </c>
      <c r="B124" s="1">
        <v>450</v>
      </c>
      <c r="F124" s="1">
        <f t="shared" si="21"/>
        <v>2360</v>
      </c>
      <c r="G124" s="1">
        <v>10</v>
      </c>
      <c r="H124" s="16">
        <f t="shared" si="20"/>
        <v>17</v>
      </c>
    </row>
    <row r="125" spans="1:8" s="1" customFormat="1" x14ac:dyDescent="0.25">
      <c r="A125" s="1" t="s">
        <v>109</v>
      </c>
      <c r="B125" s="1">
        <v>500</v>
      </c>
      <c r="F125" s="1">
        <f t="shared" si="21"/>
        <v>3198</v>
      </c>
      <c r="G125" s="1">
        <v>12</v>
      </c>
      <c r="H125" s="16">
        <f t="shared" si="20"/>
        <v>23</v>
      </c>
    </row>
    <row r="126" spans="1:8" s="1" customFormat="1" x14ac:dyDescent="0.25">
      <c r="A126" s="1" t="s">
        <v>110</v>
      </c>
      <c r="B126" s="1">
        <v>520</v>
      </c>
      <c r="F126" s="1">
        <f t="shared" si="21"/>
        <v>3500</v>
      </c>
      <c r="G126" s="1">
        <v>15</v>
      </c>
      <c r="H126" s="16">
        <f t="shared" si="20"/>
        <v>26</v>
      </c>
    </row>
    <row r="127" spans="1:8" s="1" customFormat="1" x14ac:dyDescent="0.25">
      <c r="A127" s="1" t="s">
        <v>111</v>
      </c>
      <c r="B127" s="1">
        <v>580</v>
      </c>
      <c r="F127" s="1">
        <f t="shared" si="21"/>
        <v>3930</v>
      </c>
      <c r="G127" s="1">
        <v>18</v>
      </c>
      <c r="H127" s="16">
        <f t="shared" si="20"/>
        <v>29</v>
      </c>
    </row>
    <row r="128" spans="1:8" s="1" customFormat="1" x14ac:dyDescent="0.25">
      <c r="A128" s="1" t="s">
        <v>112</v>
      </c>
      <c r="B128" s="1">
        <v>650</v>
      </c>
      <c r="F128" s="1">
        <f t="shared" si="21"/>
        <v>4416</v>
      </c>
      <c r="G128" s="1">
        <v>20</v>
      </c>
      <c r="H128" s="16">
        <f t="shared" si="20"/>
        <v>33</v>
      </c>
    </row>
    <row r="129" spans="1:8" s="1" customFormat="1" x14ac:dyDescent="0.25">
      <c r="A129" s="1" t="s">
        <v>105</v>
      </c>
      <c r="B129" s="1">
        <v>730</v>
      </c>
      <c r="F129" s="1">
        <f t="shared" si="21"/>
        <v>4672</v>
      </c>
      <c r="G129" s="1">
        <v>25</v>
      </c>
      <c r="H129" s="16">
        <f t="shared" si="20"/>
        <v>35</v>
      </c>
    </row>
    <row r="130" spans="1:8" x14ac:dyDescent="0.25">
      <c r="A130" s="5" t="s">
        <v>14</v>
      </c>
      <c r="B130" s="5"/>
      <c r="C130" s="5">
        <v>360</v>
      </c>
      <c r="D130" s="5">
        <v>730</v>
      </c>
      <c r="E130" s="5">
        <f>($F$2*C130)+($H$2*D130)</f>
        <v>730</v>
      </c>
      <c r="H130" s="16"/>
    </row>
    <row r="131" spans="1:8" s="1" customFormat="1" x14ac:dyDescent="0.25">
      <c r="A131" s="1" t="s">
        <v>94</v>
      </c>
      <c r="B131" s="1">
        <v>360</v>
      </c>
      <c r="F131" s="1">
        <f>($E$130+B131)*(IF(B131&lt;=$C$8,1,0)*$D$8+IF(AND(B131&gt;$C$8,B131&lt;=$C$9),1,0)*$D$9+IF(AND(B131&gt;$C$9,B131&lt;=$C$10),1,0)*$D$10+IF(AND(B131&gt;$C$10,B131&lt;=$C$11),1,0)*$D$11+IF(AND(B131&gt;$C$11,B131&lt;=$C$12),1,0)*$D$12+IF(AND(B131&gt;$C$12,B131&lt;=$C$13),1,0)*$D$13+IF(AND(B131&gt;$C$13,B131&lt;=$C$14),1,0)*$D$14+IF(AND(B131&gt;$C$14,B131&lt;=$C$15),1,0)*$D$15+IF(AND(B131&gt;$C$15,B131&lt;=$C$16),1,0)*$D$16+IF(AND(B131&gt;$C$16,B131&lt;=$C$17),1,0)*$D$17)</f>
        <v>1308</v>
      </c>
      <c r="G131" s="1">
        <v>0</v>
      </c>
      <c r="H131" s="16">
        <f t="shared" ref="H131:H149" si="22">ROUND(((F131-$C$4)/($D$4-$C$4))*($D$2-$C$2),0)+$C$2</f>
        <v>8</v>
      </c>
    </row>
    <row r="132" spans="1:8" s="1" customFormat="1" x14ac:dyDescent="0.25">
      <c r="A132" s="1" t="s">
        <v>106</v>
      </c>
      <c r="B132" s="1">
        <v>370</v>
      </c>
      <c r="F132" s="1">
        <f t="shared" ref="F132:F149" si="23">($E$130+B132)*(IF(B132&lt;=$C$8,1,0)*$D$8+IF(AND(B132&gt;$C$8,B132&lt;=$C$9),1,0)*$D$9+IF(AND(B132&gt;$C$9,B132&lt;=$C$10),1,0)*$D$10+IF(AND(B132&gt;$C$10,B132&lt;=$C$11),1,0)*$D$11+IF(AND(B132&gt;$C$11,B132&lt;=$C$12),1,0)*$D$12+IF(AND(B132&gt;$C$12,B132&lt;=$C$13),1,0)*$D$13+IF(AND(B132&gt;$C$13,B132&lt;=$C$14),1,0)*$D$14+IF(AND(B132&gt;$C$14,B132&lt;=$C$15),1,0)*$D$15+IF(AND(B132&gt;$C$15,B132&lt;=$C$16),1,0)*$D$16+IF(AND(B132&gt;$C$16,B132&lt;=$C$17),1,0)*$D$17)</f>
        <v>1540</v>
      </c>
      <c r="G132" s="1">
        <v>3</v>
      </c>
      <c r="H132" s="16">
        <f t="shared" si="22"/>
        <v>10</v>
      </c>
    </row>
    <row r="133" spans="1:8" s="1" customFormat="1" x14ac:dyDescent="0.25">
      <c r="A133" s="1" t="s">
        <v>95</v>
      </c>
      <c r="B133" s="1">
        <v>380</v>
      </c>
      <c r="F133" s="1">
        <f t="shared" si="23"/>
        <v>1554</v>
      </c>
      <c r="G133" s="1">
        <v>0</v>
      </c>
      <c r="H133" s="16">
        <f t="shared" si="22"/>
        <v>10</v>
      </c>
    </row>
    <row r="134" spans="1:8" s="1" customFormat="1" x14ac:dyDescent="0.25">
      <c r="A134" s="1" t="s">
        <v>96</v>
      </c>
      <c r="B134" s="1">
        <v>400</v>
      </c>
      <c r="F134" s="1">
        <f t="shared" si="23"/>
        <v>1582</v>
      </c>
      <c r="G134" s="1">
        <v>8</v>
      </c>
      <c r="H134" s="16">
        <f t="shared" si="22"/>
        <v>11</v>
      </c>
    </row>
    <row r="135" spans="1:8" s="1" customFormat="1" x14ac:dyDescent="0.25">
      <c r="A135" s="1" t="s">
        <v>107</v>
      </c>
      <c r="B135" s="1">
        <v>410</v>
      </c>
      <c r="F135" s="1">
        <f t="shared" si="23"/>
        <v>1824</v>
      </c>
      <c r="G135" s="1">
        <v>12</v>
      </c>
      <c r="H135" s="16">
        <f t="shared" si="22"/>
        <v>13</v>
      </c>
    </row>
    <row r="136" spans="1:8" s="1" customFormat="1" x14ac:dyDescent="0.25">
      <c r="A136" s="1" t="s">
        <v>97</v>
      </c>
      <c r="B136" s="1">
        <v>420</v>
      </c>
      <c r="F136" s="1">
        <f t="shared" si="23"/>
        <v>1840</v>
      </c>
      <c r="G136" s="1">
        <v>10</v>
      </c>
      <c r="H136" s="16">
        <f t="shared" si="22"/>
        <v>13</v>
      </c>
    </row>
    <row r="137" spans="1:8" s="1" customFormat="1" x14ac:dyDescent="0.25">
      <c r="A137" s="1" t="s">
        <v>98</v>
      </c>
      <c r="B137" s="1">
        <v>440</v>
      </c>
      <c r="F137" s="1">
        <f t="shared" si="23"/>
        <v>2340</v>
      </c>
      <c r="G137" s="1">
        <v>12</v>
      </c>
      <c r="H137" s="16">
        <f t="shared" si="22"/>
        <v>17</v>
      </c>
    </row>
    <row r="138" spans="1:8" s="1" customFormat="1" x14ac:dyDescent="0.25">
      <c r="A138" s="1" t="s">
        <v>99</v>
      </c>
      <c r="B138" s="1">
        <v>440</v>
      </c>
      <c r="F138" s="1">
        <f t="shared" si="23"/>
        <v>2340</v>
      </c>
      <c r="G138" s="1">
        <v>12</v>
      </c>
      <c r="H138" s="16">
        <f t="shared" si="22"/>
        <v>17</v>
      </c>
    </row>
    <row r="139" spans="1:8" s="1" customFormat="1" x14ac:dyDescent="0.25">
      <c r="A139" s="1" t="s">
        <v>108</v>
      </c>
      <c r="B139" s="1">
        <v>450</v>
      </c>
      <c r="F139" s="1">
        <f t="shared" si="23"/>
        <v>2360</v>
      </c>
      <c r="G139" s="1">
        <v>14</v>
      </c>
      <c r="H139" s="16">
        <f t="shared" si="22"/>
        <v>17</v>
      </c>
    </row>
    <row r="140" spans="1:8" s="1" customFormat="1" x14ac:dyDescent="0.25">
      <c r="A140" s="1" t="s">
        <v>100</v>
      </c>
      <c r="B140" s="1">
        <v>480</v>
      </c>
      <c r="F140" s="1">
        <f t="shared" si="23"/>
        <v>3146</v>
      </c>
      <c r="G140" s="1">
        <v>14</v>
      </c>
      <c r="H140" s="16">
        <f t="shared" si="22"/>
        <v>23</v>
      </c>
    </row>
    <row r="141" spans="1:8" s="1" customFormat="1" x14ac:dyDescent="0.25">
      <c r="A141" s="1" t="s">
        <v>101</v>
      </c>
      <c r="B141" s="1">
        <v>480</v>
      </c>
      <c r="F141" s="1">
        <f t="shared" si="23"/>
        <v>3146</v>
      </c>
      <c r="G141" s="1">
        <v>14</v>
      </c>
      <c r="H141" s="16">
        <f t="shared" si="22"/>
        <v>23</v>
      </c>
    </row>
    <row r="142" spans="1:8" s="1" customFormat="1" x14ac:dyDescent="0.25">
      <c r="A142" s="1" t="s">
        <v>113</v>
      </c>
      <c r="B142" s="1">
        <v>490</v>
      </c>
      <c r="F142" s="1">
        <f t="shared" si="23"/>
        <v>3172</v>
      </c>
      <c r="G142" s="1">
        <v>15</v>
      </c>
      <c r="H142" s="16">
        <f t="shared" si="22"/>
        <v>23</v>
      </c>
    </row>
    <row r="143" spans="1:8" s="1" customFormat="1" x14ac:dyDescent="0.25">
      <c r="A143" s="1" t="s">
        <v>102</v>
      </c>
      <c r="B143" s="1">
        <v>500</v>
      </c>
      <c r="F143" s="1">
        <f t="shared" si="23"/>
        <v>3198</v>
      </c>
      <c r="G143" s="1">
        <v>16</v>
      </c>
      <c r="H143" s="16">
        <f t="shared" si="22"/>
        <v>23</v>
      </c>
    </row>
    <row r="144" spans="1:8" s="1" customFormat="1" x14ac:dyDescent="0.25">
      <c r="A144" s="1" t="s">
        <v>110</v>
      </c>
      <c r="B144" s="1">
        <v>520</v>
      </c>
      <c r="F144" s="1">
        <f t="shared" si="23"/>
        <v>3500</v>
      </c>
      <c r="G144" s="1">
        <v>17</v>
      </c>
      <c r="H144" s="16">
        <f t="shared" si="22"/>
        <v>26</v>
      </c>
    </row>
    <row r="145" spans="1:8" s="1" customFormat="1" x14ac:dyDescent="0.25">
      <c r="A145" s="1" t="s">
        <v>103</v>
      </c>
      <c r="B145" s="1">
        <v>560</v>
      </c>
      <c r="F145" s="1">
        <f t="shared" si="23"/>
        <v>3870</v>
      </c>
      <c r="G145" s="1">
        <v>18</v>
      </c>
      <c r="H145" s="16">
        <f t="shared" si="22"/>
        <v>29</v>
      </c>
    </row>
    <row r="146" spans="1:8" s="1" customFormat="1" x14ac:dyDescent="0.25">
      <c r="A146" s="1" t="s">
        <v>111</v>
      </c>
      <c r="B146" s="1">
        <v>580</v>
      </c>
      <c r="F146" s="1">
        <f t="shared" si="23"/>
        <v>3930</v>
      </c>
      <c r="G146" s="1">
        <v>18</v>
      </c>
      <c r="H146" s="16">
        <f t="shared" si="22"/>
        <v>29</v>
      </c>
    </row>
    <row r="147" spans="1:8" s="1" customFormat="1" x14ac:dyDescent="0.25">
      <c r="A147" s="1" t="s">
        <v>104</v>
      </c>
      <c r="B147" s="1">
        <v>620</v>
      </c>
      <c r="F147" s="1">
        <f t="shared" si="23"/>
        <v>4320</v>
      </c>
      <c r="G147" s="1">
        <v>20</v>
      </c>
      <c r="H147" s="16">
        <f t="shared" si="22"/>
        <v>32</v>
      </c>
    </row>
    <row r="148" spans="1:8" s="1" customFormat="1" x14ac:dyDescent="0.25">
      <c r="A148" s="1" t="s">
        <v>105</v>
      </c>
      <c r="B148" s="1">
        <v>730</v>
      </c>
      <c r="F148" s="1">
        <f t="shared" si="23"/>
        <v>4672</v>
      </c>
      <c r="G148" s="1">
        <v>24</v>
      </c>
      <c r="H148" s="16">
        <f t="shared" si="22"/>
        <v>35</v>
      </c>
    </row>
    <row r="149" spans="1:8" s="1" customFormat="1" x14ac:dyDescent="0.25">
      <c r="A149" s="1" t="s">
        <v>114</v>
      </c>
      <c r="B149" s="1">
        <v>730</v>
      </c>
      <c r="F149" s="1">
        <f t="shared" si="23"/>
        <v>4672</v>
      </c>
      <c r="G149" s="1">
        <v>25</v>
      </c>
      <c r="H149" s="16">
        <f t="shared" si="22"/>
        <v>35</v>
      </c>
    </row>
    <row r="150" spans="1:8" x14ac:dyDescent="0.25">
      <c r="A150" s="5" t="s">
        <v>16</v>
      </c>
      <c r="B150" s="5"/>
      <c r="C150" s="5">
        <v>540</v>
      </c>
      <c r="D150" s="5">
        <v>750</v>
      </c>
      <c r="E150" s="5">
        <f>($F$2*C150)+($H$2*D150)</f>
        <v>750</v>
      </c>
      <c r="H150" s="16"/>
    </row>
    <row r="151" spans="1:8" s="1" customFormat="1" x14ac:dyDescent="0.25">
      <c r="A151" s="1" t="s">
        <v>115</v>
      </c>
      <c r="B151" s="1">
        <v>540</v>
      </c>
      <c r="F151" s="1">
        <f>($E$150+B151)*(IF(B151&lt;=$C$8,1,0)*$D$8+IF(AND(B151&gt;$C$8,B151&lt;=$C$9),1,0)*$D$9+IF(AND(B151&gt;$C$9,B151&lt;=$C$10),1,0)*$D$10+IF(AND(B151&gt;$C$10,B151&lt;=$C$11),1,0)*$D$11+IF(AND(B151&gt;$C$11,B151&lt;=$C$12),1,0)*$D$12+IF(AND(B151&gt;$C$12,B151&lt;=$C$13),1,0)*$D$13+IF(AND(B151&gt;$C$13,B151&lt;=$C$14),1,0)*$D$14+IF(AND(B151&gt;$C$14,B151&lt;=$C$15),1,0)*$D$15+IF(AND(B151&gt;$C$15,B151&lt;=$C$16),1,0)*$D$16+IF(AND(B151&gt;$C$16,B151&lt;=$C$17),1,0)*$D$17)</f>
        <v>3611.9999999999995</v>
      </c>
      <c r="G151" s="1">
        <v>0</v>
      </c>
      <c r="H151" s="16">
        <f>ROUND(((F151-$C$4)/($D$4-$C$4))*($D$2-$C$2),0)+$C$2</f>
        <v>27</v>
      </c>
    </row>
    <row r="152" spans="1:8" s="1" customFormat="1" x14ac:dyDescent="0.25">
      <c r="A152" s="1" t="s">
        <v>116</v>
      </c>
      <c r="B152" s="1">
        <v>600</v>
      </c>
      <c r="F152" s="1">
        <f>($E$150+B152)*(IF(B152&lt;=$C$8,1,0)*$D$8+IF(AND(B152&gt;$C$8,B152&lt;=$C$9),1,0)*$D$9+IF(AND(B152&gt;$C$9,B152&lt;=$C$10),1,0)*$D$10+IF(AND(B152&gt;$C$10,B152&lt;=$C$11),1,0)*$D$11+IF(AND(B152&gt;$C$11,B152&lt;=$C$12),1,0)*$D$12+IF(AND(B152&gt;$C$12,B152&lt;=$C$13),1,0)*$D$13+IF(AND(B152&gt;$C$13,B152&lt;=$C$14),1,0)*$D$14+IF(AND(B152&gt;$C$14,B152&lt;=$C$15),1,0)*$D$15+IF(AND(B152&gt;$C$15,B152&lt;=$C$16),1,0)*$D$16+IF(AND(B152&gt;$C$16,B152&lt;=$C$17),1,0)*$D$17)</f>
        <v>4050</v>
      </c>
      <c r="G152" s="1">
        <v>6</v>
      </c>
      <c r="H152" s="16">
        <f>ROUND(((F152-$C$4)/($D$4-$C$4))*($D$2-$C$2),0)+$C$2</f>
        <v>30</v>
      </c>
    </row>
    <row r="153" spans="1:8" s="1" customFormat="1" x14ac:dyDescent="0.25">
      <c r="A153" s="1" t="s">
        <v>117</v>
      </c>
      <c r="B153" s="1">
        <v>700</v>
      </c>
      <c r="F153" s="1">
        <f>($E$150+B153)*(IF(B153&lt;=$C$8,1,0)*$D$8+IF(AND(B153&gt;$C$8,B153&lt;=$C$9),1,0)*$D$9+IF(AND(B153&gt;$C$9,B153&lt;=$C$10),1,0)*$D$10+IF(AND(B153&gt;$C$10,B153&lt;=$C$11),1,0)*$D$11+IF(AND(B153&gt;$C$11,B153&lt;=$C$12),1,0)*$D$12+IF(AND(B153&gt;$C$12,B153&lt;=$C$13),1,0)*$D$13+IF(AND(B153&gt;$C$13,B153&lt;=$C$14),1,0)*$D$14+IF(AND(B153&gt;$C$14,B153&lt;=$C$15),1,0)*$D$15+IF(AND(B153&gt;$C$15,B153&lt;=$C$16),1,0)*$D$16+IF(AND(B153&gt;$C$16,B153&lt;=$C$17),1,0)*$D$17)</f>
        <v>4640</v>
      </c>
      <c r="G153" s="1">
        <v>10</v>
      </c>
      <c r="H153" s="16">
        <f>ROUND(((F153-$C$4)/($D$4-$C$4))*($D$2-$C$2),0)+$C$2</f>
        <v>35</v>
      </c>
    </row>
    <row r="154" spans="1:8" s="1" customFormat="1" x14ac:dyDescent="0.25">
      <c r="A154" s="1" t="s">
        <v>118</v>
      </c>
      <c r="B154" s="1">
        <v>750</v>
      </c>
      <c r="F154" s="1">
        <f>($E$150+B154)*(IF(B154&lt;=$C$8,1,0)*$D$8+IF(AND(B154&gt;$C$8,B154&lt;=$C$9),1,0)*$D$9+IF(AND(B154&gt;$C$9,B154&lt;=$C$10),1,0)*$D$10+IF(AND(B154&gt;$C$10,B154&lt;=$C$11),1,0)*$D$11+IF(AND(B154&gt;$C$11,B154&lt;=$C$12),1,0)*$D$12+IF(AND(B154&gt;$C$12,B154&lt;=$C$13),1,0)*$D$13+IF(AND(B154&gt;$C$13,B154&lt;=$C$14),1,0)*$D$14+IF(AND(B154&gt;$C$14,B154&lt;=$C$15),1,0)*$D$15+IF(AND(B154&gt;$C$15,B154&lt;=$C$16),1,0)*$D$16+IF(AND(B154&gt;$C$16,B154&lt;=$C$17),1,0)*$D$17)</f>
        <v>4800</v>
      </c>
      <c r="G154" s="1">
        <v>16</v>
      </c>
      <c r="H154" s="16">
        <f>ROUND(((F154-$C$4)/($D$4-$C$4))*($D$2-$C$2),0)+$C$2</f>
        <v>36</v>
      </c>
    </row>
    <row r="155" spans="1:8" x14ac:dyDescent="0.25">
      <c r="A155" s="5" t="s">
        <v>17</v>
      </c>
      <c r="B155" s="5"/>
      <c r="C155" s="5">
        <v>420</v>
      </c>
      <c r="D155" s="5">
        <v>750</v>
      </c>
      <c r="E155" s="5">
        <f>($F$2*C155)+($H$2*D155)</f>
        <v>750</v>
      </c>
      <c r="H155" s="16"/>
    </row>
    <row r="156" spans="1:8" s="1" customFormat="1" x14ac:dyDescent="0.25">
      <c r="A156" s="1" t="s">
        <v>119</v>
      </c>
      <c r="B156" s="1">
        <v>420</v>
      </c>
      <c r="F156" s="1">
        <f>($E$155+B156)*(IF(B156&lt;=$C$8,1,0)*$D$8+IF(AND(B156&gt;$C$8,B156&lt;=$C$9),1,0)*$D$9+IF(AND(B156&gt;$C$9,B156&lt;=$C$10),1,0)*$D$10+IF(AND(B156&gt;$C$10,B156&lt;=$C$11),1,0)*$D$11+IF(AND(B156&gt;$C$11,B156&lt;=$C$12),1,0)*$D$12+IF(AND(B156&gt;$C$12,B156&lt;=$C$13),1,0)*$D$13+IF(AND(B156&gt;$C$13,B156&lt;=$C$14),1,0)*$D$14+IF(AND(B156&gt;$C$14,B156&lt;=$C$15),1,0)*$D$15+IF(AND(B156&gt;$C$15,B156&lt;=$C$16),1,0)*$D$16+IF(AND(B156&gt;$C$16,B156&lt;=$C$17),1,0)*$D$17)</f>
        <v>1872</v>
      </c>
      <c r="G156" s="1">
        <v>0</v>
      </c>
      <c r="H156" s="16">
        <f t="shared" ref="H156:H164" si="24">ROUND(((F156-$C$4)/($D$4-$C$4))*($D$2-$C$2),0)+$C$2</f>
        <v>13</v>
      </c>
    </row>
    <row r="157" spans="1:8" s="1" customFormat="1" x14ac:dyDescent="0.25">
      <c r="A157" s="1" t="s">
        <v>120</v>
      </c>
      <c r="B157" s="1">
        <v>460</v>
      </c>
      <c r="F157" s="1">
        <f t="shared" ref="F157:F164" si="25">($E$155+B157)*(IF(B157&lt;=$C$8,1,0)*$D$8+IF(AND(B157&gt;$C$8,B157&lt;=$C$9),1,0)*$D$9+IF(AND(B157&gt;$C$9,B157&lt;=$C$10),1,0)*$D$10+IF(AND(B157&gt;$C$10,B157&lt;=$C$11),1,0)*$D$11+IF(AND(B157&gt;$C$11,B157&lt;=$C$12),1,0)*$D$12+IF(AND(B157&gt;$C$12,B157&lt;=$C$13),1,0)*$D$13+IF(AND(B157&gt;$C$13,B157&lt;=$C$14),1,0)*$D$14+IF(AND(B157&gt;$C$14,B157&lt;=$C$15),1,0)*$D$15+IF(AND(B157&gt;$C$15,B157&lt;=$C$16),1,0)*$D$16+IF(AND(B157&gt;$C$16,B157&lt;=$C$17),1,0)*$D$17)</f>
        <v>2904</v>
      </c>
      <c r="G157" s="1">
        <v>0</v>
      </c>
      <c r="H157" s="16">
        <f t="shared" si="24"/>
        <v>21</v>
      </c>
    </row>
    <row r="158" spans="1:8" s="1" customFormat="1" x14ac:dyDescent="0.25">
      <c r="A158" s="1" t="s">
        <v>123</v>
      </c>
      <c r="B158" s="1">
        <v>460</v>
      </c>
      <c r="F158" s="1">
        <f t="shared" si="25"/>
        <v>2904</v>
      </c>
      <c r="G158" s="1">
        <v>2</v>
      </c>
      <c r="H158" s="16">
        <f t="shared" si="24"/>
        <v>21</v>
      </c>
    </row>
    <row r="159" spans="1:8" s="1" customFormat="1" x14ac:dyDescent="0.25">
      <c r="A159" s="1" t="s">
        <v>121</v>
      </c>
      <c r="B159" s="1">
        <v>500</v>
      </c>
      <c r="F159" s="1">
        <f t="shared" si="25"/>
        <v>3250</v>
      </c>
      <c r="G159" s="1">
        <v>6</v>
      </c>
      <c r="H159" s="16">
        <f t="shared" si="24"/>
        <v>24</v>
      </c>
    </row>
    <row r="160" spans="1:8" s="1" customFormat="1" x14ac:dyDescent="0.25">
      <c r="A160" s="1" t="s">
        <v>122</v>
      </c>
      <c r="B160" s="1">
        <v>540</v>
      </c>
      <c r="F160" s="1">
        <f t="shared" si="25"/>
        <v>3611.9999999999995</v>
      </c>
      <c r="G160" s="1">
        <v>6</v>
      </c>
      <c r="H160" s="16">
        <f t="shared" si="24"/>
        <v>27</v>
      </c>
    </row>
    <row r="161" spans="1:8" s="1" customFormat="1" x14ac:dyDescent="0.25">
      <c r="A161" s="1" t="s">
        <v>115</v>
      </c>
      <c r="B161" s="1">
        <v>540</v>
      </c>
      <c r="F161" s="1">
        <f t="shared" si="25"/>
        <v>3611.9999999999995</v>
      </c>
      <c r="G161" s="1">
        <v>11</v>
      </c>
      <c r="H161" s="16">
        <f t="shared" si="24"/>
        <v>27</v>
      </c>
    </row>
    <row r="162" spans="1:8" s="1" customFormat="1" x14ac:dyDescent="0.25">
      <c r="A162" s="1" t="s">
        <v>116</v>
      </c>
      <c r="B162" s="1">
        <v>600</v>
      </c>
      <c r="F162" s="1">
        <f t="shared" si="25"/>
        <v>4050</v>
      </c>
      <c r="G162" s="1">
        <v>10</v>
      </c>
      <c r="H162" s="16">
        <f t="shared" si="24"/>
        <v>30</v>
      </c>
    </row>
    <row r="163" spans="1:8" s="1" customFormat="1" x14ac:dyDescent="0.25">
      <c r="A163" s="1" t="s">
        <v>117</v>
      </c>
      <c r="B163" s="1">
        <v>700</v>
      </c>
      <c r="F163" s="1">
        <f t="shared" si="25"/>
        <v>4640</v>
      </c>
      <c r="G163" s="1">
        <v>16</v>
      </c>
      <c r="H163" s="16">
        <f t="shared" si="24"/>
        <v>35</v>
      </c>
    </row>
    <row r="164" spans="1:8" s="1" customFormat="1" x14ac:dyDescent="0.25">
      <c r="A164" s="1" t="s">
        <v>118</v>
      </c>
      <c r="B164" s="1">
        <v>750</v>
      </c>
      <c r="F164" s="1">
        <f t="shared" si="25"/>
        <v>4800</v>
      </c>
      <c r="G164" s="1">
        <v>16</v>
      </c>
      <c r="H164" s="16">
        <f t="shared" si="24"/>
        <v>36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 Adamowski</dc:creator>
  <cp:lastModifiedBy>Jerzy Adamowski</cp:lastModifiedBy>
  <dcterms:created xsi:type="dcterms:W3CDTF">2020-02-02T10:26:37Z</dcterms:created>
  <dcterms:modified xsi:type="dcterms:W3CDTF">2020-03-14T17:47:34Z</dcterms:modified>
</cp:coreProperties>
</file>