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Tool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F11">
      <text>
        <t xml:space="preserve">1 pack of (5) will build 5 robots so 2 packs will build 6 robots and have 4 spares.  this is not figured in price
	-Jesse Merritt</t>
      </text>
    </comment>
    <comment authorId="0" ref="F8">
      <text>
        <t xml:space="preserve">1 pack of (5) will build 5 robots so 2 packs will build 6 robots and have 4 spares.  this is not figured in price
	-Jesse Merritt</t>
      </text>
    </comment>
    <comment authorId="0" ref="B1">
      <text>
        <t xml:space="preserve">Total number of robots.  Pair kids up in 2's
	-Jesse Merritt</t>
      </text>
    </comment>
    <comment authorId="0" ref="E20">
      <text>
        <t xml:space="preserve">Note that this is the cost of all kits plus spares
	-Jesse Merritt</t>
      </text>
    </comment>
  </commentList>
</comments>
</file>

<file path=xl/sharedStrings.xml><?xml version="1.0" encoding="utf-8"?>
<sst xmlns="http://schemas.openxmlformats.org/spreadsheetml/2006/main" count="58" uniqueCount="54">
  <si>
    <t>Screwdriver set</t>
  </si>
  <si>
    <t>Total Robots</t>
  </si>
  <si>
    <t>http://www.lowes.com/pd_525806-930-324GS10N_0__?productId=50158863&amp;Ntt=screwdriver+set&amp;pl=1&amp;currentURL=%3FNtt%3Dscrewdriver%2Bset&amp;facetInfo=</t>
  </si>
  <si>
    <t>Robot Kits</t>
  </si>
  <si>
    <t>"Spare" Parts</t>
  </si>
  <si>
    <t>Part</t>
  </si>
  <si>
    <t>Small screw drivers</t>
  </si>
  <si>
    <t>http://www.lowes.com/pd_525844-16878-63104_0__?productId=50135070&amp;Ntt=screwdriver+set&amp;pl=1&amp;currentURL=%3FNtt%3Dscrewdriver%2Bset&amp;facetInfo=</t>
  </si>
  <si>
    <t>URL</t>
  </si>
  <si>
    <t>Cost</t>
  </si>
  <si>
    <t>Qty</t>
  </si>
  <si>
    <t>Extended</t>
  </si>
  <si>
    <t>Note</t>
  </si>
  <si>
    <t>Wire Stripper</t>
  </si>
  <si>
    <t>http://www.lowes.com/ProductDisplay?partNumber=473050-295-S1018STR&amp;langId=-1&amp;storeId=10151&amp;productId=50081500&amp;catalogId=10051&amp;cmRelshp=rel&amp;rel=nofollow&amp;cId=PDIO1
</t>
  </si>
  <si>
    <t>Diagonal cutters</t>
  </si>
  <si>
    <t>http://www.lowes.com/pd_464600-16878-55734_0__?productId=50069699&amp;Ntt=pliers&amp;pl=1&amp;currentURL=%3FNtt%3Dpliers&amp;facetInfo=</t>
  </si>
  <si>
    <t>Extra</t>
  </si>
  <si>
    <t>Chassis, motor, wheels</t>
  </si>
  <si>
    <t>http://www.amazon.com/gp/product/B00K5OWHXO/ref=oh_aui_detailpage_o00_s00?ie=UTF8&amp;psc=1</t>
  </si>
  <si>
    <t>Pliers</t>
  </si>
  <si>
    <t>http://www.lowes.com/pd_464610-16878-55738_0__?productId=50083096&amp;Ntt=pliers&amp;pl=1&amp;currentURL=%3FNtt%3Dpliers&amp;facetInfo=</t>
  </si>
  <si>
    <t>add-on</t>
  </si>
  <si>
    <t>Needle nose</t>
  </si>
  <si>
    <t>http://www.lowes.com/pd_464606-16878-55745_0__?productId=50069705&amp;Ntt=pliers&amp;pl=1&amp;currentURL=%3FNtt%3Dpliers&amp;facetInfo=</t>
  </si>
  <si>
    <t>TOTAL</t>
  </si>
  <si>
    <t>Arduino UNO</t>
  </si>
  <si>
    <t>http://www.amazon.com/dp/B00H1HR576/ref=wl_it_dp_o_pC_S_ttl?_encoding=UTF8&amp;colid=3M5X66E1BMA9S&amp;coliid=I1XXSLIDX3P4PQ</t>
  </si>
  <si>
    <t>1 spare board.  Note, I have extra micro's if one dies\</t>
  </si>
  <si>
    <t>Wheel encoders</t>
  </si>
  <si>
    <t>http://smile.amazon.com/gp/product/B00NPWGEIM/ref=smi_www_rco2_go_smi_1968490042?ie=UTF8&amp;psc=1&amp;redirect=true&amp;pf_rd_p=1968490042&amp;pf_rd_s=smile-campaign&amp;pf_rd_t=201&amp;pf_rd_i=B00NPWGEIM&amp;pf_rd_m=ATVPDKIKX0DER&amp;pf_rd_r=1M06QAY4234BG4QQ3HA3</t>
  </si>
  <si>
    <t>IR Range finder</t>
  </si>
  <si>
    <t>https://www.pololu.com/product/136</t>
  </si>
  <si>
    <t>
</t>
  </si>
  <si>
    <t>Sonar range finder</t>
  </si>
  <si>
    <t>http://www.amazon.com/Ultrasonic-Hc-sr04-Distance-Measuring-Transducer/dp/B00IJWZTI4/ref=sr_1_3?ie=UTF8&amp;qid=1422330779&amp;sr=8-3&amp;keywords=ultrasonic++sensor</t>
  </si>
  <si>
    <t>1 pack for 5 robots</t>
  </si>
  <si>
    <t>Front line sensor array</t>
  </si>
  <si>
    <t>https://www.pololu.com/product/2457</t>
  </si>
  <si>
    <t>Back line sensor</t>
  </si>
  <si>
    <t>Micro servo</t>
  </si>
  <si>
    <t>http://www.amazon.com/HOSSEN%C2%AE-Genuine-Micro-Helicopter-Airplane/dp/B00CCZ2CRA/ref=sr_1_1?ie=UTF8&amp;qid=1422332375&amp;sr=8-1&amp;keywords=micro+servo</t>
  </si>
  <si>
    <t>Mini breadboard and wires</t>
  </si>
  <si>
    <t>http://www.amazon.com/Zitrades-Prototyping-Prototype-Breadboard-Arduino/dp/B00INLIQ2W/ref=sr_1_11?ie=UTF8&amp;qid=1422332298&amp;sr=8-11&amp;keywords=mini+breadboard</t>
  </si>
  <si>
    <t>Motor driver board</t>
  </si>
  <si>
    <t>http://www.amazon.com/RioRand-H-Bridge-Arduino-Stepper-Control/dp/B00JCJ9QPU/ref=sr_1_2?ie=UTF8&amp;qid=1422565038&amp;sr=8-2&amp;keywords=L298</t>
  </si>
  <si>
    <t>Most likely to blow up</t>
  </si>
  <si>
    <t>Motor battery box</t>
  </si>
  <si>
    <t>http://www.amazon.com/gp/product/B00H8KVHT8/ref=oh_aui_detailpage_o01_s00?ie=UTF8&amp;psc=1</t>
  </si>
  <si>
    <t>Total Per Robot</t>
  </si>
  <si>
    <t>Cost per kit</t>
  </si>
  <si>
    <t>Gross</t>
  </si>
  <si>
    <t>Cost of just kits</t>
  </si>
  <si>
    <t>Grand total with spares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</si>
</sst>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u/>
      <color rgb="FF0000FF"/>
    </font>
    <font>
      <b/>
    </font>
    <font>
      <sz val="10.0"/>
      <color rgb="FF282828"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right"/>
    </xf>
    <xf borderId="2" fillId="0" fontId="1" numFmtId="0" xfId="0" applyAlignment="1" applyBorder="1" applyFont="1">
      <alignment/>
    </xf>
    <xf borderId="1" fillId="0" fontId="1" numFmtId="0" xfId="0" applyAlignment="1" applyBorder="1" applyFont="1">
      <alignment horizontal="right"/>
    </xf>
    <xf borderId="2" fillId="0" fontId="1" numFmtId="0" xfId="0" applyBorder="1" applyFont="1"/>
    <xf borderId="0" fillId="0" fontId="5" numFmtId="0" xfId="0" applyAlignment="1" applyFont="1">
      <alignment/>
    </xf>
    <xf borderId="3" fillId="0" fontId="1" numFmtId="0" xfId="0" applyAlignment="1" applyBorder="1" applyFont="1">
      <alignment/>
    </xf>
    <xf borderId="4" fillId="0" fontId="1" numFmtId="0" xfId="0" applyBorder="1" applyFont="1"/>
    <xf borderId="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hyperlink" Target="http://www.lowes.com/pd_525844-16878-63104_0__?productId=50135070&amp;Ntt=screwdriver+set&amp;pl=1&amp;currentURL=%3FNtt%3Dscrewdriver%2Bset&amp;facetInfo=" TargetMode="External"/><Relationship Id="rId1" Type="http://schemas.openxmlformats.org/officeDocument/2006/relationships/hyperlink" Target="http://www.lowes.com/pd_525806-930-324GS10N_0__?productId=50158863&amp;Ntt=screwdriver+set&amp;pl=1&amp;currentURL=%3FNtt%3Dscrewdriver%2Bset&amp;facetInfo=" TargetMode="External"/><Relationship Id="rId4" Type="http://schemas.openxmlformats.org/officeDocument/2006/relationships/hyperlink" Target="http://www.lowes.com/pd_464600-16878-55734_0__?productId=50069699&amp;Ntt=pliers&amp;pl=1&amp;currentURL=%3FNtt%3Dpliers&amp;facetInfo=" TargetMode="External"/><Relationship Id="rId3" Type="http://schemas.openxmlformats.org/officeDocument/2006/relationships/hyperlink" Target="http://www.lowes.com/ProductDisplay?partNumber=473050-295-S1018STR&amp;langId=-1&amp;storeId=10151&amp;productId=50081500&amp;catalogId=10051&amp;cmRelshp=rel&amp;rel=nofollow&amp;cId=PDIO1" TargetMode="External"/><Relationship Id="rId6" Type="http://schemas.openxmlformats.org/officeDocument/2006/relationships/hyperlink" Target="http://www.lowes.com/pd_464606-16878-55745_0__?productId=50069705&amp;Ntt=pliers&amp;pl=1&amp;currentURL=%3FNtt%3Dpliers&amp;facetInfo=" TargetMode="External"/><Relationship Id="rId5" Type="http://schemas.openxmlformats.org/officeDocument/2006/relationships/hyperlink" Target="http://www.lowes.com/pd_464610-16878-55738_0__?productId=50083096&amp;Ntt=pliers&amp;pl=1&amp;currentURL=%3FNtt%3Dpliers&amp;facetInfo=" TargetMode="External"/><Relationship Id="rId7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4" Type="http://schemas.openxmlformats.org/officeDocument/2006/relationships/vmlDrawing" Target="../drawings/vmlDrawing1.vml"/><Relationship Id="rId2" Type="http://schemas.openxmlformats.org/officeDocument/2006/relationships/hyperlink" Target="http://www.amazon.com/gp/product/B00K5OWHXO/ref=oh_aui_detailpage_o00_s00?ie=UTF8&amp;psc=1" TargetMode="External"/><Relationship Id="rId12" Type="http://schemas.openxmlformats.org/officeDocument/2006/relationships/hyperlink" Target="http://www.amazon.com/gp/product/B00H8KVHT8/ref=oh_aui_detailpage_o01_s00?ie=UTF8&amp;psc=1" TargetMode="External"/><Relationship Id="rId13" Type="http://schemas.openxmlformats.org/officeDocument/2006/relationships/drawing" Target="../drawings/worksheetdrawing2.xml"/><Relationship Id="rId1" Type="http://schemas.openxmlformats.org/officeDocument/2006/relationships/comments" Target="../comments1.xml"/><Relationship Id="rId4" Type="http://schemas.openxmlformats.org/officeDocument/2006/relationships/hyperlink" Target="http://smile.amazon.com/gp/product/B00NPWGEIM/ref=smi_www_rco2_go_smi_1968490042?ie=UTF8&amp;psc=1&amp;redirect=true&amp;pf_rd_p=1968490042&amp;pf_rd_s=smile-campaign&amp;pf_rd_t=201&amp;pf_rd_i=B00NPWGEIM&amp;pf_rd_m=ATVPDKIKX0DER&amp;pf_rd_r=1M06QAY4234BG4QQ3HA3" TargetMode="External"/><Relationship Id="rId10" Type="http://schemas.openxmlformats.org/officeDocument/2006/relationships/hyperlink" Target="http://www.amazon.com/Zitrades-Prototyping-Prototype-Breadboard-Arduino/dp/B00INLIQ2W/ref=sr_1_11?ie=UTF8&amp;qid=1422332298&amp;sr=8-11&amp;keywords=mini+breadboard" TargetMode="External"/><Relationship Id="rId3" Type="http://schemas.openxmlformats.org/officeDocument/2006/relationships/hyperlink" Target="http://www.amazon.com/dp/B00H1HR576/ref=wl_it_dp_o_pC_S_ttl?_encoding=UTF8&amp;colid=3M5X66E1BMA9S&amp;coliid=I1XXSLIDX3P4PQ" TargetMode="External"/><Relationship Id="rId11" Type="http://schemas.openxmlformats.org/officeDocument/2006/relationships/hyperlink" Target="http://www.amazon.com/RioRand-H-Bridge-Arduino-Stepper-Control/dp/B00JCJ9QPU/ref=sr_1_2?ie=UTF8&amp;qid=1422565038&amp;sr=8-2&amp;keywords=L298" TargetMode="External"/><Relationship Id="rId9" Type="http://schemas.openxmlformats.org/officeDocument/2006/relationships/hyperlink" Target="http://www.amazon.com/HOSSEN%C2%AE-Genuine-Micro-Helicopter-Airplane/dp/B00CCZ2CRA/ref=sr_1_1?ie=UTF8&amp;qid=1422332375&amp;sr=8-1&amp;keywords=micro+servo" TargetMode="External"/><Relationship Id="rId6" Type="http://schemas.openxmlformats.org/officeDocument/2006/relationships/hyperlink" Target="http://www.amazon.com/Ultrasonic-Hc-sr04-Distance-Measuring-Transducer/dp/B00IJWZTI4/ref=sr_1_3?ie=UTF8&amp;qid=1422330779&amp;sr=8-3&amp;keywords=ultrasonic++sensor" TargetMode="External"/><Relationship Id="rId5" Type="http://schemas.openxmlformats.org/officeDocument/2006/relationships/hyperlink" Target="https://www.pololu.com/product/136" TargetMode="External"/><Relationship Id="rId8" Type="http://schemas.openxmlformats.org/officeDocument/2006/relationships/hyperlink" Target="https://www.pololu.com/product/2457" TargetMode="External"/><Relationship Id="rId7" Type="http://schemas.openxmlformats.org/officeDocument/2006/relationships/hyperlink" Target="https://www.pololu.com/product/24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2.0"/>
  </cols>
  <sheetData>
    <row r="1">
      <c r="A1" s="1" t="s">
        <v>0</v>
      </c>
      <c r="B1" s="4" t="s">
        <v>2</v>
      </c>
      <c r="C1" s="1">
        <v>6.0</v>
      </c>
      <c r="D1" s="6">
        <v>14.98</v>
      </c>
      <c r="E1" s="1">
        <v>89.88</v>
      </c>
    </row>
    <row r="2">
      <c r="A2" s="1" t="s">
        <v>6</v>
      </c>
      <c r="B2" s="4" t="s">
        <v>7</v>
      </c>
      <c r="C2" s="1">
        <v>6.0</v>
      </c>
      <c r="D2" s="8">
        <v>11.98</v>
      </c>
      <c r="E2" s="1">
        <v>71.88</v>
      </c>
    </row>
    <row r="3">
      <c r="A3" s="1" t="s">
        <v>13</v>
      </c>
      <c r="B3" s="4" t="s">
        <v>14</v>
      </c>
      <c r="C3" s="1">
        <v>6.0</v>
      </c>
      <c r="D3" s="8">
        <v>11.3</v>
      </c>
      <c r="E3" s="1">
        <v>67.8</v>
      </c>
    </row>
    <row r="4">
      <c r="A4" s="1" t="s">
        <v>15</v>
      </c>
      <c r="B4" s="4" t="s">
        <v>16</v>
      </c>
      <c r="C4" s="1">
        <v>4.0</v>
      </c>
      <c r="D4" s="8">
        <v>9.38</v>
      </c>
      <c r="E4" s="1">
        <v>37.52</v>
      </c>
    </row>
    <row r="5">
      <c r="A5" s="1" t="s">
        <v>20</v>
      </c>
      <c r="B5" s="4" t="s">
        <v>21</v>
      </c>
      <c r="C5" s="1">
        <v>6.0</v>
      </c>
      <c r="D5" s="8">
        <v>7.98</v>
      </c>
      <c r="E5" s="1">
        <v>47.88</v>
      </c>
      <c r="F5" s="2" t="s">
        <v>22</v>
      </c>
    </row>
    <row r="6">
      <c r="A6" s="1" t="s">
        <v>23</v>
      </c>
      <c r="B6" s="4" t="s">
        <v>24</v>
      </c>
      <c r="C6" s="1">
        <v>6.0</v>
      </c>
      <c r="D6" s="8">
        <v>8.24</v>
      </c>
      <c r="E6" s="1">
        <v>49.44</v>
      </c>
      <c r="F6" s="2" t="s">
        <v>22</v>
      </c>
    </row>
    <row r="7">
      <c r="A7" s="11" t="s">
        <v>25</v>
      </c>
      <c r="B7" s="12"/>
      <c r="C7" s="12"/>
      <c r="D7" s="12"/>
      <c r="E7" s="13" t="str">
        <f>SUM(E1:E6)</f>
        <v>364.4</v>
      </c>
    </row>
    <row r="8">
      <c r="A8" s="2" t="s">
        <v>33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  <col customWidth="1" min="2" max="2" width="32.86"/>
    <col customWidth="1" min="4" max="4" width="20.14"/>
  </cols>
  <sheetData>
    <row r="1">
      <c r="A1" s="2" t="s">
        <v>1</v>
      </c>
      <c r="B1" s="3">
        <v>6.0</v>
      </c>
    </row>
    <row r="2">
      <c r="A2" s="5" t="s">
        <v>3</v>
      </c>
      <c r="H2" s="5" t="s">
        <v>4</v>
      </c>
    </row>
    <row r="3">
      <c r="A3" s="7" t="s">
        <v>5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9"/>
      <c r="H3" s="7" t="s">
        <v>17</v>
      </c>
      <c r="I3" s="7" t="s">
        <v>11</v>
      </c>
    </row>
    <row r="4">
      <c r="A4" s="2" t="s">
        <v>18</v>
      </c>
      <c r="B4" s="10" t="s">
        <v>19</v>
      </c>
      <c r="C4" s="2">
        <v>14.99</v>
      </c>
      <c r="D4" s="2">
        <v>1.0</v>
      </c>
      <c r="E4" t="str">
        <f t="shared" ref="E4:E14" si="1">C4*D4</f>
        <v>14.99</v>
      </c>
      <c r="H4" s="2">
        <v>1.0</v>
      </c>
      <c r="I4" t="str">
        <f t="shared" ref="I4:I14" si="2">H4*C4</f>
        <v>14.99</v>
      </c>
    </row>
    <row r="5">
      <c r="A5" s="2" t="s">
        <v>26</v>
      </c>
      <c r="B5" s="10" t="s">
        <v>27</v>
      </c>
      <c r="C5" s="2">
        <v>13.35</v>
      </c>
      <c r="D5" s="2">
        <v>1.0</v>
      </c>
      <c r="E5" t="str">
        <f t="shared" si="1"/>
        <v>13.35</v>
      </c>
      <c r="H5" s="2">
        <v>1.0</v>
      </c>
      <c r="I5" t="str">
        <f t="shared" si="2"/>
        <v>13.35</v>
      </c>
      <c r="J5" s="2" t="s">
        <v>28</v>
      </c>
    </row>
    <row r="6">
      <c r="A6" s="2" t="s">
        <v>29</v>
      </c>
      <c r="B6" s="10" t="s">
        <v>30</v>
      </c>
      <c r="C6" s="2">
        <v>11.95</v>
      </c>
      <c r="D6" s="2">
        <v>1.0</v>
      </c>
      <c r="E6" t="str">
        <f t="shared" si="1"/>
        <v>11.95</v>
      </c>
      <c r="H6" s="2">
        <v>1.0</v>
      </c>
      <c r="I6" t="str">
        <f t="shared" si="2"/>
        <v>11.95</v>
      </c>
    </row>
    <row r="7">
      <c r="A7" s="2" t="s">
        <v>31</v>
      </c>
      <c r="B7" s="10" t="s">
        <v>32</v>
      </c>
      <c r="C7" s="2">
        <v>6.95</v>
      </c>
      <c r="D7" s="2">
        <v>2.0</v>
      </c>
      <c r="E7" t="str">
        <f t="shared" si="1"/>
        <v>13.9</v>
      </c>
      <c r="H7" s="2">
        <v>1.0</v>
      </c>
      <c r="I7" t="str">
        <f t="shared" si="2"/>
        <v>6.95</v>
      </c>
    </row>
    <row r="8">
      <c r="A8" s="2" t="s">
        <v>34</v>
      </c>
      <c r="B8" s="10" t="s">
        <v>35</v>
      </c>
      <c r="C8" t="str">
        <f>7.95</f>
        <v>7.95</v>
      </c>
      <c r="D8" s="2">
        <v>0.2</v>
      </c>
      <c r="E8" t="str">
        <f t="shared" si="1"/>
        <v>1.59</v>
      </c>
      <c r="F8" s="2" t="s">
        <v>36</v>
      </c>
      <c r="H8" s="2"/>
      <c r="I8" t="str">
        <f t="shared" si="2"/>
        <v>0</v>
      </c>
    </row>
    <row r="9">
      <c r="A9" s="2" t="s">
        <v>37</v>
      </c>
      <c r="B9" s="10" t="s">
        <v>38</v>
      </c>
      <c r="C9" s="2">
        <v>4.95</v>
      </c>
      <c r="D9" s="2">
        <v>1.0</v>
      </c>
      <c r="E9" t="str">
        <f t="shared" si="1"/>
        <v>4.95</v>
      </c>
      <c r="H9" s="2">
        <v>1.0</v>
      </c>
      <c r="I9" t="str">
        <f t="shared" si="2"/>
        <v>4.95</v>
      </c>
    </row>
    <row r="10">
      <c r="A10" s="2" t="s">
        <v>39</v>
      </c>
      <c r="B10" s="10" t="s">
        <v>38</v>
      </c>
      <c r="C10" s="2">
        <v>4.95</v>
      </c>
      <c r="D10" s="2">
        <v>1.0</v>
      </c>
      <c r="E10" t="str">
        <f t="shared" si="1"/>
        <v>4.95</v>
      </c>
      <c r="H10" s="2">
        <v>1.0</v>
      </c>
      <c r="I10" t="str">
        <f t="shared" si="2"/>
        <v>4.95</v>
      </c>
    </row>
    <row r="11">
      <c r="A11" s="2" t="s">
        <v>40</v>
      </c>
      <c r="B11" s="10" t="s">
        <v>41</v>
      </c>
      <c r="C11" s="2">
        <v>11.6</v>
      </c>
      <c r="D11" s="2">
        <v>0.2</v>
      </c>
      <c r="E11" t="str">
        <f t="shared" si="1"/>
        <v>2.32</v>
      </c>
      <c r="F11" s="2" t="s">
        <v>36</v>
      </c>
      <c r="H11" s="2"/>
      <c r="I11" t="str">
        <f t="shared" si="2"/>
        <v>0</v>
      </c>
    </row>
    <row r="12">
      <c r="A12" s="2" t="s">
        <v>42</v>
      </c>
      <c r="B12" s="10" t="s">
        <v>43</v>
      </c>
      <c r="C12" s="2">
        <v>8.52</v>
      </c>
      <c r="D12" s="2">
        <v>1.0</v>
      </c>
      <c r="E12" t="str">
        <f t="shared" si="1"/>
        <v>8.52</v>
      </c>
      <c r="H12" s="2"/>
      <c r="I12" t="str">
        <f t="shared" si="2"/>
        <v>0</v>
      </c>
    </row>
    <row r="13">
      <c r="A13" s="2" t="s">
        <v>44</v>
      </c>
      <c r="B13" s="10" t="s">
        <v>45</v>
      </c>
      <c r="C13" s="2">
        <v>9.29</v>
      </c>
      <c r="D13" s="2">
        <v>1.0</v>
      </c>
      <c r="E13" t="str">
        <f t="shared" si="1"/>
        <v>9.29</v>
      </c>
      <c r="H13" s="2">
        <v>2.0</v>
      </c>
      <c r="I13" t="str">
        <f t="shared" si="2"/>
        <v>18.58</v>
      </c>
      <c r="J13" s="2" t="s">
        <v>46</v>
      </c>
    </row>
    <row r="14">
      <c r="A14" s="2" t="s">
        <v>47</v>
      </c>
      <c r="B14" s="10" t="s">
        <v>48</v>
      </c>
      <c r="C14" s="2">
        <v>2.04</v>
      </c>
      <c r="D14" s="2">
        <v>1.0</v>
      </c>
      <c r="E14" t="str">
        <f t="shared" si="1"/>
        <v>2.04</v>
      </c>
      <c r="H14" s="2">
        <v>1.0</v>
      </c>
      <c r="I14" t="str">
        <f t="shared" si="2"/>
        <v>2.04</v>
      </c>
    </row>
    <row r="15">
      <c r="A15" s="2"/>
      <c r="B15" s="2"/>
      <c r="C15" s="2"/>
      <c r="D15" s="2"/>
    </row>
    <row r="18">
      <c r="D18" s="2" t="s">
        <v>49</v>
      </c>
      <c r="E18" t="str">
        <f>sum(E4:E16)</f>
        <v>87.85</v>
      </c>
      <c r="F18" s="2" t="s">
        <v>50</v>
      </c>
      <c r="I18" t="str">
        <f>sum(I4:I14)</f>
        <v>77.76</v>
      </c>
    </row>
    <row r="19">
      <c r="D19" s="2" t="s">
        <v>51</v>
      </c>
      <c r="E19" t="str">
        <f>E18*B1</f>
        <v>527.1</v>
      </c>
      <c r="F19" s="2" t="s">
        <v>52</v>
      </c>
    </row>
    <row r="20">
      <c r="D20" s="2" t="s">
        <v>53</v>
      </c>
      <c r="E20" s="2" t="str">
        <f>E19+I18</f>
        <v>604.86</v>
      </c>
    </row>
  </sheetData>
  <mergeCells count="2">
    <mergeCell ref="H2:I2"/>
    <mergeCell ref="A2:F2"/>
  </mergeCells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</hyperlinks>
  <drawing r:id="rId13"/>
  <legacyDrawing r:id="rId14"/>
</worksheet>
</file>