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ahuamani\AppData\Local\Microsoft\Windows\INetCache\Content.Outlook\C4ANIOQE\"/>
    </mc:Choice>
  </mc:AlternateContent>
  <xr:revisionPtr revIDLastSave="0" documentId="13_ncr:1_{0EE259A5-0A11-4E89-99C0-EC6BABB3AA7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C" sheetId="2" r:id="rId1"/>
    <sheet name="1.Reporte Centro de Costos" sheetId="1" r:id="rId2"/>
    <sheet name="2.Reporte_Asistencia" sheetId="6" r:id="rId3"/>
    <sheet name="3.Reporte de Asistencia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AY3" i="1"/>
  <c r="AY5" i="1" s="1"/>
  <c r="AZ3" i="1" l="1"/>
  <c r="AY4" i="1"/>
  <c r="AZ5" i="1" l="1"/>
  <c r="AZ4" i="1"/>
  <c r="BA3" i="1"/>
  <c r="BA5" i="1" l="1"/>
  <c r="BA4" i="1"/>
  <c r="F12" i="2" l="1"/>
  <c r="F11" i="2"/>
  <c r="F10" i="2"/>
  <c r="F9" i="2"/>
  <c r="F8" i="2"/>
  <c r="F7" i="2"/>
  <c r="F6" i="2"/>
  <c r="F5" i="2"/>
  <c r="F4" i="2"/>
  <c r="F3" i="2"/>
  <c r="F14" i="2"/>
  <c r="F16" i="2"/>
  <c r="F17" i="2"/>
  <c r="F32" i="2"/>
  <c r="F31" i="2"/>
  <c r="F30" i="2"/>
  <c r="F29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J5" i="6" l="1"/>
  <c r="J4" i="6"/>
  <c r="K3" i="6"/>
  <c r="L3" i="6" s="1"/>
  <c r="J4" i="3"/>
  <c r="K4" i="6" l="1"/>
  <c r="L5" i="6"/>
  <c r="L4" i="6"/>
  <c r="M3" i="6"/>
  <c r="K5" i="6"/>
  <c r="K5" i="1"/>
  <c r="L3" i="1"/>
  <c r="M3" i="1" s="1"/>
  <c r="M4" i="1" s="1"/>
  <c r="K4" i="1"/>
  <c r="M4" i="6" l="1"/>
  <c r="N3" i="6"/>
  <c r="M5" i="6"/>
  <c r="L4" i="1"/>
  <c r="L5" i="1"/>
  <c r="M5" i="1"/>
  <c r="N3" i="1"/>
  <c r="N5" i="1" s="1"/>
  <c r="N4" i="6" l="1"/>
  <c r="O3" i="6"/>
  <c r="N5" i="6"/>
  <c r="N4" i="1"/>
  <c r="O3" i="1"/>
  <c r="O5" i="1" s="1"/>
  <c r="P3" i="6" l="1"/>
  <c r="O5" i="6"/>
  <c r="O4" i="6"/>
  <c r="O4" i="1"/>
  <c r="P3" i="1"/>
  <c r="P5" i="1" s="1"/>
  <c r="P4" i="6" l="1"/>
  <c r="P5" i="6"/>
  <c r="Q3" i="6"/>
  <c r="Q3" i="1"/>
  <c r="Q5" i="1" s="1"/>
  <c r="P4" i="1"/>
  <c r="R3" i="6" l="1"/>
  <c r="Q4" i="6"/>
  <c r="Q5" i="6"/>
  <c r="S3" i="1"/>
  <c r="S5" i="1" s="1"/>
  <c r="Q4" i="1"/>
  <c r="S3" i="6" l="1"/>
  <c r="R5" i="6"/>
  <c r="R4" i="6"/>
  <c r="T3" i="1"/>
  <c r="T5" i="1" s="1"/>
  <c r="S4" i="1"/>
  <c r="T3" i="6" l="1"/>
  <c r="S4" i="6"/>
  <c r="S5" i="6"/>
  <c r="U3" i="1"/>
  <c r="U5" i="1" s="1"/>
  <c r="T4" i="1"/>
  <c r="T5" i="6" l="1"/>
  <c r="U3" i="6"/>
  <c r="T4" i="6"/>
  <c r="U4" i="1"/>
  <c r="V3" i="1"/>
  <c r="V5" i="1" s="1"/>
  <c r="V3" i="6" l="1"/>
  <c r="U5" i="6"/>
  <c r="U4" i="6"/>
  <c r="V4" i="1"/>
  <c r="W3" i="1"/>
  <c r="W5" i="1" s="1"/>
  <c r="V4" i="6" l="1"/>
  <c r="W3" i="6"/>
  <c r="V5" i="6"/>
  <c r="W4" i="1"/>
  <c r="X3" i="1"/>
  <c r="W4" i="6" l="1"/>
  <c r="X3" i="6"/>
  <c r="W5" i="6"/>
  <c r="Y3" i="1"/>
  <c r="X4" i="1"/>
  <c r="X5" i="1"/>
  <c r="X4" i="6" l="1"/>
  <c r="X5" i="6"/>
  <c r="Y3" i="6"/>
  <c r="AA3" i="1"/>
  <c r="Y5" i="1"/>
  <c r="Y4" i="1"/>
  <c r="Z3" i="6" l="1"/>
  <c r="Y5" i="6"/>
  <c r="Y4" i="6"/>
  <c r="AB3" i="1"/>
  <c r="AA5" i="1"/>
  <c r="AA4" i="1"/>
  <c r="AA3" i="6" l="1"/>
  <c r="Z5" i="6"/>
  <c r="Z4" i="6"/>
  <c r="AC3" i="1"/>
  <c r="AB4" i="1"/>
  <c r="AB5" i="1"/>
  <c r="AB3" i="6" l="1"/>
  <c r="AA5" i="6"/>
  <c r="AA4" i="6"/>
  <c r="AD3" i="1"/>
  <c r="AC4" i="1"/>
  <c r="AC5" i="1"/>
  <c r="AB5" i="6" l="1"/>
  <c r="AB4" i="6"/>
  <c r="AC3" i="6"/>
  <c r="AE3" i="1"/>
  <c r="AD4" i="1"/>
  <c r="AD5" i="1"/>
  <c r="AD3" i="6" l="1"/>
  <c r="AC4" i="6"/>
  <c r="AC5" i="6"/>
  <c r="AF3" i="1"/>
  <c r="AE4" i="1"/>
  <c r="AE5" i="1"/>
  <c r="AD4" i="6" l="1"/>
  <c r="AE3" i="6"/>
  <c r="AD5" i="6"/>
  <c r="AG3" i="1"/>
  <c r="AF4" i="1"/>
  <c r="AF5" i="1"/>
  <c r="AF3" i="6" l="1"/>
  <c r="AE4" i="6"/>
  <c r="AE5" i="6"/>
  <c r="AI3" i="1"/>
  <c r="AG4" i="1"/>
  <c r="AG5" i="1"/>
  <c r="AF4" i="6" l="1"/>
  <c r="AF5" i="6"/>
  <c r="AG3" i="6"/>
  <c r="AJ3" i="1"/>
  <c r="AI5" i="1"/>
  <c r="AI4" i="1"/>
  <c r="AH3" i="6" l="1"/>
  <c r="AG5" i="6"/>
  <c r="AG4" i="6"/>
  <c r="AK3" i="1"/>
  <c r="AJ4" i="1"/>
  <c r="AJ5" i="1"/>
  <c r="AI3" i="6" l="1"/>
  <c r="AH5" i="6"/>
  <c r="AH4" i="6"/>
  <c r="AL3" i="1"/>
  <c r="AK5" i="1"/>
  <c r="AK4" i="1"/>
  <c r="AJ3" i="6" l="1"/>
  <c r="AI4" i="6"/>
  <c r="AI5" i="6"/>
  <c r="AM3" i="1"/>
  <c r="AL4" i="1"/>
  <c r="AL5" i="1"/>
  <c r="AJ5" i="6" l="1"/>
  <c r="AJ4" i="6"/>
  <c r="AK3" i="6"/>
  <c r="AN3" i="1"/>
  <c r="AM4" i="1"/>
  <c r="AM5" i="1"/>
  <c r="AL3" i="6" l="1"/>
  <c r="AK5" i="6"/>
  <c r="AK4" i="6"/>
  <c r="AO3" i="1"/>
  <c r="AN4" i="1"/>
  <c r="AN5" i="1"/>
  <c r="AL4" i="6" l="1"/>
  <c r="AM3" i="6"/>
  <c r="AL5" i="6"/>
  <c r="AQ3" i="1"/>
  <c r="AR3" i="1" s="1"/>
  <c r="AO4" i="1"/>
  <c r="AO5" i="1"/>
  <c r="AM4" i="6" l="1"/>
  <c r="AN3" i="6"/>
  <c r="AM5" i="6"/>
  <c r="AR5" i="1"/>
  <c r="AR4" i="1"/>
  <c r="AS3" i="1"/>
  <c r="AT3" i="1" s="1"/>
  <c r="AQ4" i="1"/>
  <c r="AQ5" i="1"/>
  <c r="AN4" i="6" l="1"/>
  <c r="AN5" i="6"/>
  <c r="AO3" i="6"/>
  <c r="AT4" i="1"/>
  <c r="AU3" i="1"/>
  <c r="AT5" i="1"/>
  <c r="AS5" i="1"/>
  <c r="AS4" i="1"/>
  <c r="AP3" i="6" l="1"/>
  <c r="AO4" i="6"/>
  <c r="AO5" i="6"/>
  <c r="AU4" i="1"/>
  <c r="AU5" i="1"/>
  <c r="AV3" i="1"/>
  <c r="AQ3" i="6" l="1"/>
  <c r="AP5" i="6"/>
  <c r="AP4" i="6"/>
  <c r="AW3" i="1"/>
  <c r="AV4" i="1"/>
  <c r="AV5" i="1"/>
  <c r="AR3" i="6" l="1"/>
  <c r="AQ5" i="6"/>
  <c r="AQ4" i="6"/>
  <c r="AX3" i="1"/>
  <c r="AW4" i="1"/>
  <c r="AW5" i="1"/>
  <c r="AR5" i="6" l="1"/>
  <c r="AS3" i="6"/>
  <c r="AR4" i="6"/>
  <c r="AX4" i="1"/>
  <c r="AX5" i="1"/>
  <c r="AS5" i="6" l="1"/>
  <c r="AS4" i="6"/>
</calcChain>
</file>

<file path=xl/sharedStrings.xml><?xml version="1.0" encoding="utf-8"?>
<sst xmlns="http://schemas.openxmlformats.org/spreadsheetml/2006/main" count="545" uniqueCount="169">
  <si>
    <t>REPORTE DE CENTRO DE COSTO - MENSUAL</t>
  </si>
  <si>
    <t>NRO DOC</t>
  </si>
  <si>
    <t>APELLIDOS Y NOMBRES</t>
  </si>
  <si>
    <t>AREA</t>
  </si>
  <si>
    <t>CARGO</t>
  </si>
  <si>
    <t>SEDE</t>
  </si>
  <si>
    <t>ITEM</t>
  </si>
  <si>
    <t>SEDE CHILCA 01</t>
  </si>
  <si>
    <t>CH-MFT</t>
  </si>
  <si>
    <t>Chilca Malla Frutera Tejida</t>
  </si>
  <si>
    <t>CH-MOL</t>
  </si>
  <si>
    <t>Chilca - Molino</t>
  </si>
  <si>
    <t>MOLINO</t>
  </si>
  <si>
    <t>CH-PLANA</t>
  </si>
  <si>
    <t>Chilca - Plana</t>
  </si>
  <si>
    <t>EXTRUSORA PLANA</t>
  </si>
  <si>
    <t>CH-REB</t>
  </si>
  <si>
    <t>Chilca Rebobinadora</t>
  </si>
  <si>
    <t>EMPAQUE REBOBINADO</t>
  </si>
  <si>
    <t>P-CHPT</t>
  </si>
  <si>
    <t>P-Chilca Prod Term</t>
  </si>
  <si>
    <t>EMPAQUE</t>
  </si>
  <si>
    <t>CH-SAC</t>
  </si>
  <si>
    <t>CHILCA - SACOS</t>
  </si>
  <si>
    <t>SACOS</t>
  </si>
  <si>
    <t>CH-TLCIR</t>
  </si>
  <si>
    <t>Chilca - Telar Circular</t>
  </si>
  <si>
    <t>TELAR CIRCULAR / CANILLA</t>
  </si>
  <si>
    <t>GtosAdm</t>
  </si>
  <si>
    <t>Administración</t>
  </si>
  <si>
    <t>P-CHGEN</t>
  </si>
  <si>
    <t>P-Chilca General</t>
  </si>
  <si>
    <r>
      <t xml:space="preserve">ALMACEN / CALIDAD / </t>
    </r>
    <r>
      <rPr>
        <b/>
        <sz val="11"/>
        <color rgb="FFFF0000"/>
        <rFont val="Arial Narrow"/>
        <family val="2"/>
      </rPr>
      <t>MANTENIMIENTO</t>
    </r>
    <r>
      <rPr>
        <sz val="11"/>
        <color theme="1"/>
        <rFont val="Arial Narrow"/>
        <family val="2"/>
      </rPr>
      <t xml:space="preserve"> / LIMPIEZA / PRODUCCION</t>
    </r>
  </si>
  <si>
    <t>P-FIBR</t>
  </si>
  <si>
    <t>Produccion (Gerencia)</t>
  </si>
  <si>
    <t>IMPRESIÓN</t>
  </si>
  <si>
    <t>CH-LAM</t>
  </si>
  <si>
    <t>Chilca - Laminadora</t>
  </si>
  <si>
    <t>LAMINADORA</t>
  </si>
  <si>
    <t>VtasLoc</t>
  </si>
  <si>
    <t>Ventas</t>
  </si>
  <si>
    <t>LABAMD</t>
  </si>
  <si>
    <t>Labandera</t>
  </si>
  <si>
    <t>Auxiliares de Produccion</t>
  </si>
  <si>
    <t>Planilla Empleados</t>
  </si>
  <si>
    <t>Centro de costos</t>
  </si>
  <si>
    <t>COD Centro de costos SAP</t>
  </si>
  <si>
    <t>Area de Trabajo</t>
  </si>
  <si>
    <t>FECHA CESE</t>
  </si>
  <si>
    <t>FECHA INGRESO</t>
  </si>
  <si>
    <t>INGRESO</t>
  </si>
  <si>
    <t>SALIDA</t>
  </si>
  <si>
    <t>REPORTE DE ASISTENCIA - MENSUAL</t>
  </si>
  <si>
    <t>P</t>
  </si>
  <si>
    <t>Este reporte refleja la programación en producción por cada empresa y sede</t>
  </si>
  <si>
    <t>Progranación de Area Centro de costos</t>
  </si>
  <si>
    <t>Cod Auxiliar SAP</t>
  </si>
  <si>
    <t>Permanente: la condicion de centro de costos que no varía como es el caso de algunas áreas como Calidad, Almacen, Mantenimiento</t>
  </si>
  <si>
    <t xml:space="preserve">Variable: Aquellos trabajadores que son programados y pueda ocurrir algún cambio en la semana </t>
  </si>
  <si>
    <t>El usuario que realizó la programación de labores en la semana nro 40 ( como ejemplo), una vez que se está cumpliendo las labores programadas y en el transcurso de la semana ocurre algun cambio deberá reflejarse dicho cambio en este reporte</t>
  </si>
  <si>
    <t xml:space="preserve">Este Programación es programado con los conceptos de centro de costos </t>
  </si>
  <si>
    <t>MALLA FRUTERA TEJIDA</t>
  </si>
  <si>
    <t>SEDE CHILCA 02</t>
  </si>
  <si>
    <t>CH2-ExtG</t>
  </si>
  <si>
    <t>Extrusora Globo CH2</t>
  </si>
  <si>
    <t>EXRUSORA GLOBO</t>
  </si>
  <si>
    <t>CH2-PROD</t>
  </si>
  <si>
    <t>Chilca 2 Produccion</t>
  </si>
  <si>
    <t>CH2-RAS</t>
  </si>
  <si>
    <t>Chilca 2 Raschell</t>
  </si>
  <si>
    <t>RASCHELL / EMPAQUE</t>
  </si>
  <si>
    <t>CH2-MFEX</t>
  </si>
  <si>
    <t>Chilca 2 Malla Frutera Extruida</t>
  </si>
  <si>
    <t>MALLA EXTRUIDA</t>
  </si>
  <si>
    <t>SEDE LURIN</t>
  </si>
  <si>
    <t>CyC</t>
  </si>
  <si>
    <t>Cabos</t>
  </si>
  <si>
    <t>CABOS</t>
  </si>
  <si>
    <t>ExtPlan</t>
  </si>
  <si>
    <t>Extrusora Plana Lurín</t>
  </si>
  <si>
    <t>ADMINISTRACIÓN</t>
  </si>
  <si>
    <t>Lavadora</t>
  </si>
  <si>
    <t>LAVADORA</t>
  </si>
  <si>
    <t>LAMI</t>
  </si>
  <si>
    <t>Laminadora</t>
  </si>
  <si>
    <t>MFE</t>
  </si>
  <si>
    <t>Malla Extruida</t>
  </si>
  <si>
    <t>P-LGEN</t>
  </si>
  <si>
    <t>P-Lurin General</t>
  </si>
  <si>
    <t xml:space="preserve">CALIDAD / LIMPIEZA / MANTENIMIENTO / </t>
  </si>
  <si>
    <t>P-LPT</t>
  </si>
  <si>
    <t>ALMACEN LURIN</t>
  </si>
  <si>
    <t>Empaque Lurin General</t>
  </si>
  <si>
    <t>EMPAQUE LURIN GENERAL</t>
  </si>
  <si>
    <t>SELLATEL</t>
  </si>
  <si>
    <t>SELLADORA TELAS</t>
  </si>
  <si>
    <t>TUBOS</t>
  </si>
  <si>
    <t>Tubos</t>
  </si>
  <si>
    <t>VENTAS</t>
  </si>
  <si>
    <t>REBCOR</t>
  </si>
  <si>
    <t>REBOBINADO STIL</t>
  </si>
  <si>
    <t xml:space="preserve"> </t>
  </si>
  <si>
    <t>DOBTOR</t>
  </si>
  <si>
    <t>Doble tornillo</t>
  </si>
  <si>
    <t>Rebobinado de corte</t>
  </si>
  <si>
    <t>SEDE CHILCA 03</t>
  </si>
  <si>
    <t>CH3-CDIS</t>
  </si>
  <si>
    <t>Chilca 03 - CENTRO DE DISTRIBUCION</t>
  </si>
  <si>
    <t>Almacen / Distribución</t>
  </si>
  <si>
    <t>MANTENIMIENTO / ALMACEN / CALIDAD</t>
  </si>
  <si>
    <t>Reporte que muestra la asistencia del trabajador por dia según turno asignado</t>
  </si>
  <si>
    <t>muestra los absentismos generados según la asignación de días en el Scire</t>
  </si>
  <si>
    <t>DM</t>
  </si>
  <si>
    <t>F</t>
  </si>
  <si>
    <t>SEMANA N°</t>
  </si>
  <si>
    <t>SEMANA</t>
  </si>
  <si>
    <t>TURNO</t>
  </si>
  <si>
    <t>PROGRAMADO</t>
  </si>
  <si>
    <t>DIA</t>
  </si>
  <si>
    <t>NOCHE</t>
  </si>
  <si>
    <t>VA</t>
  </si>
  <si>
    <t>SUB</t>
  </si>
  <si>
    <t>VACACIONES</t>
  </si>
  <si>
    <t>DESCANSO MEDICO</t>
  </si>
  <si>
    <t>FJ</t>
  </si>
  <si>
    <t>FI</t>
  </si>
  <si>
    <t>SUBSIDIO</t>
  </si>
  <si>
    <t>PERMISO</t>
  </si>
  <si>
    <t>FALTA JUSTIFICADA</t>
  </si>
  <si>
    <t>FALTA NO JUSTIFICADA</t>
  </si>
  <si>
    <t>LP</t>
  </si>
  <si>
    <t>LICENCIA PATERNIDAD</t>
  </si>
  <si>
    <t>LCGH</t>
  </si>
  <si>
    <t>LICENCIA CON GOCE DE HABER</t>
  </si>
  <si>
    <t>COD</t>
  </si>
  <si>
    <t>CONCEPTO</t>
  </si>
  <si>
    <t>1, 2, 3, 4</t>
  </si>
  <si>
    <t>ASISTENCIA</t>
  </si>
  <si>
    <t>40343083</t>
  </si>
  <si>
    <t>SANDOVAL CORDOVA HAYDDE</t>
  </si>
  <si>
    <t>TELARES CIRCULARES</t>
  </si>
  <si>
    <t>AYUDANTE DE TELAR CIRCULAR</t>
  </si>
  <si>
    <t>CHILCA 01</t>
  </si>
  <si>
    <t>45096951</t>
  </si>
  <si>
    <t>HUAMANI MEZA JULIA</t>
  </si>
  <si>
    <t>PLANILLA</t>
  </si>
  <si>
    <t>OBR</t>
  </si>
  <si>
    <t>EMP</t>
  </si>
  <si>
    <t>MENDOZA ESPINOZA MIGUEL ANGEL</t>
  </si>
  <si>
    <t>15427653</t>
  </si>
  <si>
    <t>MANTENIMIENTO - LIMPIEZA CHILCA</t>
  </si>
  <si>
    <t>ENCARGADO DE LIMPIEZA</t>
  </si>
  <si>
    <t>47563904</t>
  </si>
  <si>
    <t>MORALES CHOTA DIOMER</t>
  </si>
  <si>
    <t>LURIN</t>
  </si>
  <si>
    <t>EXTRUSORA</t>
  </si>
  <si>
    <t>AYUDANTE DE MOLINO</t>
  </si>
  <si>
    <t>MOL</t>
  </si>
  <si>
    <t>CESE</t>
  </si>
  <si>
    <t>CESADO</t>
  </si>
  <si>
    <t>47482939</t>
  </si>
  <si>
    <t>CALLE NEYRA, NILSON</t>
  </si>
  <si>
    <t>OPERADOR DE EXTRUSORA GLOBO</t>
  </si>
  <si>
    <t>SUSPENSION</t>
  </si>
  <si>
    <t>S</t>
  </si>
  <si>
    <t>Reporte de asistencia de todos los trabajadores SEGÚN HORA DE MARCACION</t>
  </si>
  <si>
    <t>Inicio de marcación ( ingreso), Fin de marcación ( Salida)</t>
  </si>
  <si>
    <t>REPORTE DE MARCACIÓN - MENSUAL</t>
  </si>
  <si>
    <t>La aplicación de Centro de Costos debe tener una opción de Permanente y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</si>
</sst>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0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8.5"/>
      <color theme="1"/>
      <name val="Calibri"/>
      <family val="2"/>
      <scheme val="minor"/>
    </font>
    <font>
      <b/>
      <sz val="8.5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.5"/>
      <color theme="1"/>
      <name val="Calibri"/>
      <family val="2"/>
      <scheme val="minor"/>
    </font>
    <font>
      <sz val="8.5"/>
      <color theme="1"/>
      <name val="Arial Narrow"/>
      <family val="2"/>
    </font>
    <font>
      <b/>
      <sz val="11"/>
      <color rgb="FFFFFF0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66"/>
        <bgColor indexed="64"/>
      </patternFill>
    </fill>
    <fill>
      <patternFill patternType="solid">
        <fgColor rgb="FF9BE5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2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/>
    </xf>
    <xf numFmtId="0" fontId="3" fillId="0" borderId="0" xfId="0" applyFont="1"/>
    <xf numFmtId="0" fontId="2" fillId="5" borderId="1" xfId="0" applyFont="1" applyFill="1" applyBorder="1" applyAlignment="1">
      <alignment horizontal="left" indent="1"/>
    </xf>
    <xf numFmtId="0" fontId="3" fillId="5" borderId="1" xfId="0" applyFont="1" applyFill="1" applyBorder="1" applyAlignment="1">
      <alignment horizontal="left"/>
    </xf>
    <xf numFmtId="0" fontId="5" fillId="0" borderId="1" xfId="0" applyFont="1" applyBorder="1"/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6" fillId="2" borderId="0" xfId="0" applyFont="1" applyFill="1"/>
    <xf numFmtId="0" fontId="5" fillId="0" borderId="0" xfId="0" applyFont="1"/>
    <xf numFmtId="14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20" fontId="7" fillId="0" borderId="1" xfId="0" applyNumberFormat="1" applyFont="1" applyBorder="1"/>
    <xf numFmtId="14" fontId="10" fillId="3" borderId="1" xfId="0" applyNumberFormat="1" applyFont="1" applyFill="1" applyBorder="1" applyAlignment="1">
      <alignment horizontal="center"/>
    </xf>
    <xf numFmtId="0" fontId="3" fillId="5" borderId="0" xfId="0" applyFont="1" applyFill="1" applyAlignment="1">
      <alignment horizontal="left"/>
    </xf>
    <xf numFmtId="0" fontId="3" fillId="0" borderId="1" xfId="0" applyFont="1" applyBorder="1"/>
    <xf numFmtId="0" fontId="2" fillId="7" borderId="1" xfId="0" applyFont="1" applyFill="1" applyBorder="1" applyAlignment="1">
      <alignment horizontal="left" indent="1"/>
    </xf>
    <xf numFmtId="0" fontId="2" fillId="8" borderId="1" xfId="0" applyFont="1" applyFill="1" applyBorder="1" applyAlignment="1">
      <alignment horizontal="left" indent="1"/>
    </xf>
    <xf numFmtId="0" fontId="2" fillId="8" borderId="1" xfId="0" applyFont="1" applyFill="1" applyBorder="1"/>
    <xf numFmtId="0" fontId="2" fillId="0" borderId="1" xfId="0" applyFont="1" applyBorder="1"/>
    <xf numFmtId="0" fontId="11" fillId="0" borderId="0" xfId="0" applyFont="1"/>
    <xf numFmtId="14" fontId="12" fillId="3" borderId="1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/>
    </xf>
    <xf numFmtId="0" fontId="5" fillId="11" borderId="1" xfId="0" applyFont="1" applyFill="1" applyBorder="1" applyAlignment="1">
      <alignment horizontal="left"/>
    </xf>
    <xf numFmtId="0" fontId="0" fillId="0" borderId="1" xfId="0" applyBorder="1"/>
    <xf numFmtId="0" fontId="8" fillId="4" borderId="1" xfId="0" applyFont="1" applyFill="1" applyBorder="1"/>
    <xf numFmtId="0" fontId="8" fillId="10" borderId="1" xfId="0" applyFont="1" applyFill="1" applyBorder="1"/>
    <xf numFmtId="0" fontId="8" fillId="6" borderId="1" xfId="0" applyFont="1" applyFill="1" applyBorder="1"/>
    <xf numFmtId="0" fontId="9" fillId="0" borderId="1" xfId="0" applyFont="1" applyBorder="1"/>
    <xf numFmtId="0" fontId="9" fillId="9" borderId="1" xfId="0" applyFont="1" applyFill="1" applyBorder="1"/>
    <xf numFmtId="0" fontId="13" fillId="12" borderId="1" xfId="0" applyFont="1" applyFill="1" applyBorder="1"/>
    <xf numFmtId="0" fontId="14" fillId="13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14" fontId="5" fillId="0" borderId="1" xfId="0" applyNumberFormat="1" applyFont="1" applyBorder="1"/>
    <xf numFmtId="20" fontId="0" fillId="0" borderId="0" xfId="0" applyNumberFormat="1"/>
    <xf numFmtId="0" fontId="5" fillId="11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7" fillId="14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F0EB-159A-4017-B9B2-8B5D37D0B94B}">
  <dimension ref="A1:K77"/>
  <sheetViews>
    <sheetView zoomScale="70" zoomScaleNormal="70" workbookViewId="0">
      <selection activeCell="J2" sqref="J2:K15"/>
    </sheetView>
  </sheetViews>
  <sheetFormatPr baseColWidth="10" defaultRowHeight="14.4" x14ac:dyDescent="0.3"/>
  <cols>
    <col min="1" max="1" width="15" customWidth="1"/>
    <col min="2" max="3" width="25.44140625" customWidth="1"/>
    <col min="4" max="4" width="36.33203125" customWidth="1"/>
    <col min="11" max="11" width="27.21875" bestFit="1" customWidth="1"/>
  </cols>
  <sheetData>
    <row r="1" spans="1:11" x14ac:dyDescent="0.3">
      <c r="A1" s="1" t="s">
        <v>7</v>
      </c>
      <c r="B1" s="2"/>
      <c r="C1" s="2"/>
      <c r="D1" s="2"/>
    </row>
    <row r="2" spans="1:11" ht="27.6" x14ac:dyDescent="0.3">
      <c r="A2" s="9" t="s">
        <v>46</v>
      </c>
      <c r="B2" s="10" t="s">
        <v>45</v>
      </c>
      <c r="C2" s="9" t="s">
        <v>56</v>
      </c>
      <c r="D2" s="10" t="s">
        <v>47</v>
      </c>
      <c r="J2" s="10" t="s">
        <v>134</v>
      </c>
      <c r="K2" s="10" t="s">
        <v>135</v>
      </c>
    </row>
    <row r="3" spans="1:11" x14ac:dyDescent="0.3">
      <c r="A3" s="3" t="s">
        <v>8</v>
      </c>
      <c r="B3" s="4" t="s">
        <v>9</v>
      </c>
      <c r="C3" s="3" t="s">
        <v>8</v>
      </c>
      <c r="D3" s="22" t="s">
        <v>61</v>
      </c>
      <c r="F3">
        <f t="shared" ref="F3:F12" si="0">COUNTIF(C:C,C3)</f>
        <v>1</v>
      </c>
      <c r="J3" s="34" t="s">
        <v>120</v>
      </c>
      <c r="K3" s="33" t="s">
        <v>122</v>
      </c>
    </row>
    <row r="4" spans="1:11" x14ac:dyDescent="0.3">
      <c r="A4" s="3" t="s">
        <v>10</v>
      </c>
      <c r="B4" s="4" t="s">
        <v>11</v>
      </c>
      <c r="C4" s="3" t="s">
        <v>10</v>
      </c>
      <c r="D4" s="22" t="s">
        <v>12</v>
      </c>
      <c r="F4">
        <f t="shared" si="0"/>
        <v>1</v>
      </c>
      <c r="J4" s="35" t="s">
        <v>112</v>
      </c>
      <c r="K4" s="33" t="s">
        <v>123</v>
      </c>
    </row>
    <row r="5" spans="1:11" x14ac:dyDescent="0.3">
      <c r="A5" s="3" t="s">
        <v>13</v>
      </c>
      <c r="B5" s="4" t="s">
        <v>14</v>
      </c>
      <c r="C5" s="3" t="s">
        <v>13</v>
      </c>
      <c r="D5" s="22" t="s">
        <v>15</v>
      </c>
      <c r="F5">
        <f t="shared" si="0"/>
        <v>1</v>
      </c>
      <c r="J5" s="36" t="s">
        <v>121</v>
      </c>
      <c r="K5" s="33" t="s">
        <v>126</v>
      </c>
    </row>
    <row r="6" spans="1:11" x14ac:dyDescent="0.3">
      <c r="A6" s="3" t="s">
        <v>16</v>
      </c>
      <c r="B6" s="4" t="s">
        <v>17</v>
      </c>
      <c r="C6" s="3" t="s">
        <v>16</v>
      </c>
      <c r="D6" s="22" t="s">
        <v>18</v>
      </c>
      <c r="F6">
        <f t="shared" si="0"/>
        <v>1</v>
      </c>
      <c r="J6" s="38" t="s">
        <v>130</v>
      </c>
      <c r="K6" s="33" t="s">
        <v>131</v>
      </c>
    </row>
    <row r="7" spans="1:11" x14ac:dyDescent="0.3">
      <c r="A7" s="3" t="s">
        <v>19</v>
      </c>
      <c r="B7" s="4" t="s">
        <v>20</v>
      </c>
      <c r="C7" s="3" t="s">
        <v>19</v>
      </c>
      <c r="D7" s="22" t="s">
        <v>21</v>
      </c>
      <c r="F7">
        <f t="shared" si="0"/>
        <v>1</v>
      </c>
      <c r="J7" s="38" t="s">
        <v>132</v>
      </c>
      <c r="K7" s="33" t="s">
        <v>133</v>
      </c>
    </row>
    <row r="8" spans="1:11" x14ac:dyDescent="0.3">
      <c r="A8" s="3" t="s">
        <v>22</v>
      </c>
      <c r="B8" s="4" t="s">
        <v>23</v>
      </c>
      <c r="C8" s="3" t="s">
        <v>22</v>
      </c>
      <c r="D8" s="22" t="s">
        <v>24</v>
      </c>
      <c r="F8">
        <f t="shared" si="0"/>
        <v>1</v>
      </c>
      <c r="J8" s="33"/>
      <c r="K8" s="33"/>
    </row>
    <row r="9" spans="1:11" x14ac:dyDescent="0.3">
      <c r="A9" s="3" t="s">
        <v>25</v>
      </c>
      <c r="B9" s="4" t="s">
        <v>26</v>
      </c>
      <c r="C9" s="3" t="s">
        <v>25</v>
      </c>
      <c r="D9" s="22" t="s">
        <v>27</v>
      </c>
      <c r="F9">
        <f t="shared" si="0"/>
        <v>1</v>
      </c>
      <c r="J9" s="39" t="s">
        <v>53</v>
      </c>
      <c r="K9" s="33" t="s">
        <v>127</v>
      </c>
    </row>
    <row r="10" spans="1:11" x14ac:dyDescent="0.3">
      <c r="A10" s="3" t="s">
        <v>28</v>
      </c>
      <c r="B10" s="4" t="s">
        <v>29</v>
      </c>
      <c r="C10" s="3" t="s">
        <v>28</v>
      </c>
      <c r="D10" s="22"/>
      <c r="F10">
        <f t="shared" si="0"/>
        <v>2</v>
      </c>
      <c r="J10" s="39" t="s">
        <v>124</v>
      </c>
      <c r="K10" s="33" t="s">
        <v>128</v>
      </c>
    </row>
    <row r="11" spans="1:11" x14ac:dyDescent="0.3">
      <c r="A11" s="3" t="s">
        <v>30</v>
      </c>
      <c r="B11" s="4" t="s">
        <v>31</v>
      </c>
      <c r="C11" s="3" t="s">
        <v>30</v>
      </c>
      <c r="D11" s="22" t="s">
        <v>32</v>
      </c>
      <c r="F11">
        <f t="shared" si="0"/>
        <v>1</v>
      </c>
      <c r="J11" s="39" t="s">
        <v>125</v>
      </c>
      <c r="K11" s="33" t="s">
        <v>129</v>
      </c>
    </row>
    <row r="12" spans="1:11" x14ac:dyDescent="0.3">
      <c r="A12" s="3" t="s">
        <v>33</v>
      </c>
      <c r="B12" s="4" t="s">
        <v>34</v>
      </c>
      <c r="C12" s="3" t="s">
        <v>33</v>
      </c>
      <c r="D12" s="22"/>
      <c r="F12">
        <f t="shared" si="0"/>
        <v>1</v>
      </c>
      <c r="J12" s="39" t="s">
        <v>164</v>
      </c>
      <c r="K12" s="33" t="s">
        <v>163</v>
      </c>
    </row>
    <row r="13" spans="1:11" x14ac:dyDescent="0.3">
      <c r="A13" s="3"/>
      <c r="B13" s="4"/>
      <c r="C13" s="3"/>
      <c r="D13" s="22" t="s">
        <v>35</v>
      </c>
      <c r="J13" s="49" t="s">
        <v>158</v>
      </c>
      <c r="K13" s="33" t="s">
        <v>159</v>
      </c>
    </row>
    <row r="14" spans="1:11" x14ac:dyDescent="0.3">
      <c r="A14" s="3" t="s">
        <v>36</v>
      </c>
      <c r="B14" s="4" t="s">
        <v>37</v>
      </c>
      <c r="C14" s="3" t="s">
        <v>36</v>
      </c>
      <c r="D14" s="22" t="s">
        <v>38</v>
      </c>
      <c r="F14">
        <f t="shared" ref="F14" si="1">COUNTIF(C:C,C14)</f>
        <v>1</v>
      </c>
      <c r="J14" s="33" t="s">
        <v>136</v>
      </c>
      <c r="K14" s="37" t="s">
        <v>137</v>
      </c>
    </row>
    <row r="15" spans="1:11" x14ac:dyDescent="0.3">
      <c r="A15" s="3"/>
      <c r="B15" s="4"/>
      <c r="C15" s="3"/>
      <c r="D15" s="22"/>
      <c r="J15" s="33"/>
      <c r="K15" s="33"/>
    </row>
    <row r="16" spans="1:11" x14ac:dyDescent="0.3">
      <c r="A16" s="3" t="s">
        <v>39</v>
      </c>
      <c r="B16" s="4" t="s">
        <v>40</v>
      </c>
      <c r="C16" s="3" t="s">
        <v>39</v>
      </c>
      <c r="D16" s="22"/>
      <c r="F16">
        <f t="shared" ref="F16" si="2">COUNTIF(C:C,C16)</f>
        <v>2</v>
      </c>
    </row>
    <row r="17" spans="1:6" x14ac:dyDescent="0.3">
      <c r="A17" s="3" t="s">
        <v>41</v>
      </c>
      <c r="B17" s="4" t="s">
        <v>42</v>
      </c>
      <c r="C17" s="3" t="s">
        <v>41</v>
      </c>
      <c r="D17" s="22"/>
      <c r="F17">
        <f t="shared" ref="F17" si="3">COUNTIF(C:C,C17)</f>
        <v>2</v>
      </c>
    </row>
    <row r="18" spans="1:6" x14ac:dyDescent="0.3">
      <c r="A18" s="6"/>
      <c r="B18" s="7"/>
      <c r="C18" s="6"/>
      <c r="D18" s="22" t="s">
        <v>43</v>
      </c>
    </row>
    <row r="19" spans="1:6" x14ac:dyDescent="0.3">
      <c r="A19" s="6"/>
      <c r="B19" s="7"/>
      <c r="C19" s="6"/>
      <c r="D19" s="22"/>
    </row>
    <row r="20" spans="1:6" x14ac:dyDescent="0.3">
      <c r="A20" s="6" t="s">
        <v>44</v>
      </c>
      <c r="B20" s="7"/>
      <c r="C20" s="6" t="s">
        <v>44</v>
      </c>
      <c r="D20" s="22"/>
    </row>
    <row r="21" spans="1:6" x14ac:dyDescent="0.3">
      <c r="A21" s="6"/>
      <c r="B21" s="7"/>
      <c r="C21" s="6"/>
      <c r="D21" s="22"/>
    </row>
    <row r="22" spans="1:6" x14ac:dyDescent="0.3">
      <c r="A22" s="6"/>
      <c r="B22" s="7"/>
      <c r="C22" s="6"/>
      <c r="D22" s="22"/>
    </row>
    <row r="23" spans="1:6" x14ac:dyDescent="0.3">
      <c r="A23" s="6"/>
      <c r="B23" s="7"/>
      <c r="C23" s="21"/>
      <c r="D23" s="5"/>
    </row>
    <row r="27" spans="1:6" x14ac:dyDescent="0.3">
      <c r="A27" s="1" t="s">
        <v>62</v>
      </c>
      <c r="B27" s="2"/>
      <c r="C27" s="1"/>
      <c r="D27" s="5" t="s">
        <v>3</v>
      </c>
    </row>
    <row r="28" spans="1:6" ht="27.6" x14ac:dyDescent="0.3">
      <c r="A28" s="9" t="s">
        <v>46</v>
      </c>
      <c r="B28" s="10" t="s">
        <v>45</v>
      </c>
      <c r="C28" s="9" t="s">
        <v>56</v>
      </c>
      <c r="D28" s="10" t="s">
        <v>47</v>
      </c>
    </row>
    <row r="29" spans="1:6" x14ac:dyDescent="0.3">
      <c r="A29" s="23" t="s">
        <v>63</v>
      </c>
      <c r="B29" s="4" t="s">
        <v>64</v>
      </c>
      <c r="C29" s="23" t="s">
        <v>63</v>
      </c>
      <c r="D29" s="22" t="s">
        <v>65</v>
      </c>
      <c r="F29">
        <f t="shared" ref="F29:F32" si="4">COUNTIF(C:C,C29)</f>
        <v>1</v>
      </c>
    </row>
    <row r="30" spans="1:6" x14ac:dyDescent="0.3">
      <c r="A30" s="23" t="s">
        <v>66</v>
      </c>
      <c r="B30" s="4" t="s">
        <v>67</v>
      </c>
      <c r="C30" s="23" t="s">
        <v>66</v>
      </c>
      <c r="D30" s="22" t="s">
        <v>109</v>
      </c>
      <c r="F30">
        <f t="shared" si="4"/>
        <v>1</v>
      </c>
    </row>
    <row r="31" spans="1:6" x14ac:dyDescent="0.3">
      <c r="A31" s="23" t="s">
        <v>68</v>
      </c>
      <c r="B31" s="4" t="s">
        <v>69</v>
      </c>
      <c r="C31" s="23" t="s">
        <v>68</v>
      </c>
      <c r="D31" s="22" t="s">
        <v>70</v>
      </c>
      <c r="F31">
        <f t="shared" si="4"/>
        <v>1</v>
      </c>
    </row>
    <row r="32" spans="1:6" x14ac:dyDescent="0.3">
      <c r="A32" s="23" t="s">
        <v>71</v>
      </c>
      <c r="B32" s="4" t="s">
        <v>72</v>
      </c>
      <c r="C32" s="23" t="s">
        <v>71</v>
      </c>
      <c r="D32" s="22" t="s">
        <v>73</v>
      </c>
      <c r="F32">
        <f t="shared" si="4"/>
        <v>1</v>
      </c>
    </row>
    <row r="33" spans="1:6" x14ac:dyDescent="0.3">
      <c r="A33" s="23"/>
      <c r="B33" s="4"/>
      <c r="C33" s="23"/>
      <c r="D33" s="22"/>
    </row>
    <row r="34" spans="1:6" x14ac:dyDescent="0.3">
      <c r="A34" s="23"/>
      <c r="B34" s="4"/>
      <c r="C34" s="23"/>
      <c r="D34" s="22"/>
    </row>
    <row r="35" spans="1:6" x14ac:dyDescent="0.3">
      <c r="A35" s="23"/>
      <c r="B35" s="4"/>
      <c r="C35" s="23"/>
      <c r="D35" s="22"/>
    </row>
    <row r="36" spans="1:6" x14ac:dyDescent="0.3">
      <c r="A36" s="23"/>
      <c r="B36" s="4"/>
      <c r="C36" s="23"/>
      <c r="D36" s="22"/>
    </row>
    <row r="40" spans="1:6" x14ac:dyDescent="0.3">
      <c r="A40" s="1" t="s">
        <v>74</v>
      </c>
      <c r="B40" s="2"/>
      <c r="C40" s="1"/>
      <c r="D40" s="5"/>
    </row>
    <row r="41" spans="1:6" ht="27.6" x14ac:dyDescent="0.3">
      <c r="A41" s="9" t="s">
        <v>46</v>
      </c>
      <c r="B41" s="10" t="s">
        <v>45</v>
      </c>
      <c r="C41" s="9" t="s">
        <v>56</v>
      </c>
      <c r="D41" s="10" t="s">
        <v>47</v>
      </c>
    </row>
    <row r="42" spans="1:6" x14ac:dyDescent="0.3">
      <c r="A42" s="24" t="s">
        <v>75</v>
      </c>
      <c r="B42" s="4" t="s">
        <v>76</v>
      </c>
      <c r="C42" s="24" t="s">
        <v>75</v>
      </c>
      <c r="D42" s="22" t="s">
        <v>77</v>
      </c>
      <c r="F42">
        <f>COUNTIF(C:C,C42)</f>
        <v>1</v>
      </c>
    </row>
    <row r="43" spans="1:6" x14ac:dyDescent="0.3">
      <c r="A43" s="24" t="s">
        <v>78</v>
      </c>
      <c r="B43" s="4" t="s">
        <v>79</v>
      </c>
      <c r="C43" s="24" t="s">
        <v>78</v>
      </c>
      <c r="D43" s="22" t="s">
        <v>15</v>
      </c>
      <c r="F43">
        <f t="shared" ref="F43:F57" si="5">COUNTIF(C:C,C43)</f>
        <v>1</v>
      </c>
    </row>
    <row r="44" spans="1:6" x14ac:dyDescent="0.3">
      <c r="A44" s="24" t="s">
        <v>28</v>
      </c>
      <c r="B44" s="4" t="s">
        <v>29</v>
      </c>
      <c r="C44" s="24" t="s">
        <v>28</v>
      </c>
      <c r="D44" s="22" t="s">
        <v>80</v>
      </c>
      <c r="F44">
        <f t="shared" si="5"/>
        <v>2</v>
      </c>
    </row>
    <row r="45" spans="1:6" x14ac:dyDescent="0.3">
      <c r="A45" s="24" t="s">
        <v>41</v>
      </c>
      <c r="B45" s="4" t="s">
        <v>81</v>
      </c>
      <c r="C45" s="24" t="s">
        <v>41</v>
      </c>
      <c r="D45" s="22" t="s">
        <v>82</v>
      </c>
      <c r="F45">
        <f t="shared" si="5"/>
        <v>2</v>
      </c>
    </row>
    <row r="46" spans="1:6" x14ac:dyDescent="0.3">
      <c r="A46" s="24" t="s">
        <v>83</v>
      </c>
      <c r="B46" s="4" t="s">
        <v>84</v>
      </c>
      <c r="C46" s="24" t="s">
        <v>83</v>
      </c>
      <c r="D46" s="22" t="s">
        <v>38</v>
      </c>
      <c r="F46">
        <f t="shared" si="5"/>
        <v>1</v>
      </c>
    </row>
    <row r="47" spans="1:6" x14ac:dyDescent="0.3">
      <c r="A47" s="24" t="s">
        <v>85</v>
      </c>
      <c r="B47" s="4" t="s">
        <v>86</v>
      </c>
      <c r="C47" s="24" t="s">
        <v>85</v>
      </c>
      <c r="D47" s="22" t="s">
        <v>73</v>
      </c>
      <c r="F47">
        <f t="shared" si="5"/>
        <v>1</v>
      </c>
    </row>
    <row r="48" spans="1:6" x14ac:dyDescent="0.3">
      <c r="A48" s="24" t="s">
        <v>87</v>
      </c>
      <c r="B48" s="4" t="s">
        <v>88</v>
      </c>
      <c r="C48" s="24" t="s">
        <v>87</v>
      </c>
      <c r="D48" s="22" t="s">
        <v>89</v>
      </c>
      <c r="F48">
        <f t="shared" si="5"/>
        <v>1</v>
      </c>
    </row>
    <row r="49" spans="1:6" x14ac:dyDescent="0.3">
      <c r="A49" s="24" t="s">
        <v>90</v>
      </c>
      <c r="B49" s="4" t="s">
        <v>91</v>
      </c>
      <c r="C49" s="24" t="s">
        <v>90</v>
      </c>
      <c r="D49" s="22" t="s">
        <v>91</v>
      </c>
      <c r="F49">
        <f t="shared" si="5"/>
        <v>1</v>
      </c>
    </row>
    <row r="50" spans="1:6" x14ac:dyDescent="0.3">
      <c r="A50" s="25"/>
      <c r="B50" s="4" t="s">
        <v>92</v>
      </c>
      <c r="C50" s="25"/>
      <c r="D50" s="22" t="s">
        <v>93</v>
      </c>
      <c r="F50">
        <f t="shared" si="5"/>
        <v>0</v>
      </c>
    </row>
    <row r="51" spans="1:6" x14ac:dyDescent="0.3">
      <c r="A51" s="24" t="s">
        <v>94</v>
      </c>
      <c r="B51" s="4" t="s">
        <v>95</v>
      </c>
      <c r="C51" s="24" t="s">
        <v>94</v>
      </c>
      <c r="D51" s="22" t="s">
        <v>95</v>
      </c>
      <c r="F51">
        <f t="shared" si="5"/>
        <v>1</v>
      </c>
    </row>
    <row r="52" spans="1:6" x14ac:dyDescent="0.3">
      <c r="A52" s="24" t="s">
        <v>96</v>
      </c>
      <c r="B52" s="4" t="s">
        <v>97</v>
      </c>
      <c r="C52" s="24" t="s">
        <v>96</v>
      </c>
      <c r="D52" s="22" t="s">
        <v>96</v>
      </c>
      <c r="F52">
        <f t="shared" si="5"/>
        <v>1</v>
      </c>
    </row>
    <row r="53" spans="1:6" x14ac:dyDescent="0.3">
      <c r="A53" s="24" t="s">
        <v>39</v>
      </c>
      <c r="B53" s="4" t="s">
        <v>40</v>
      </c>
      <c r="C53" s="24" t="s">
        <v>39</v>
      </c>
      <c r="D53" s="22" t="s">
        <v>98</v>
      </c>
      <c r="F53">
        <f t="shared" si="5"/>
        <v>2</v>
      </c>
    </row>
    <row r="54" spans="1:6" x14ac:dyDescent="0.3">
      <c r="A54" s="24" t="s">
        <v>99</v>
      </c>
      <c r="B54" s="4" t="s">
        <v>100</v>
      </c>
      <c r="C54" s="24" t="s">
        <v>99</v>
      </c>
      <c r="D54" s="22" t="s">
        <v>100</v>
      </c>
      <c r="F54">
        <f t="shared" si="5"/>
        <v>2</v>
      </c>
    </row>
    <row r="55" spans="1:6" x14ac:dyDescent="0.3">
      <c r="A55" s="24" t="s">
        <v>101</v>
      </c>
      <c r="B55" s="4"/>
      <c r="C55" s="24" t="s">
        <v>101</v>
      </c>
      <c r="D55" s="22"/>
      <c r="F55">
        <f t="shared" si="5"/>
        <v>1</v>
      </c>
    </row>
    <row r="56" spans="1:6" x14ac:dyDescent="0.3">
      <c r="A56" s="25" t="s">
        <v>102</v>
      </c>
      <c r="B56" s="4" t="s">
        <v>103</v>
      </c>
      <c r="C56" s="25" t="s">
        <v>102</v>
      </c>
      <c r="D56" s="4" t="s">
        <v>103</v>
      </c>
      <c r="F56">
        <f t="shared" si="5"/>
        <v>1</v>
      </c>
    </row>
    <row r="57" spans="1:6" x14ac:dyDescent="0.3">
      <c r="A57" s="25" t="s">
        <v>99</v>
      </c>
      <c r="B57" s="22" t="s">
        <v>104</v>
      </c>
      <c r="C57" s="25" t="s">
        <v>99</v>
      </c>
      <c r="D57" s="22" t="s">
        <v>104</v>
      </c>
      <c r="F57">
        <f t="shared" si="5"/>
        <v>2</v>
      </c>
    </row>
    <row r="58" spans="1:6" x14ac:dyDescent="0.3">
      <c r="A58" s="25"/>
      <c r="B58" s="4"/>
      <c r="C58" s="25"/>
      <c r="D58" s="22"/>
    </row>
    <row r="59" spans="1:6" x14ac:dyDescent="0.3">
      <c r="A59" s="25"/>
      <c r="B59" s="26"/>
      <c r="C59" s="25"/>
      <c r="D59" s="22"/>
    </row>
    <row r="60" spans="1:6" x14ac:dyDescent="0.3">
      <c r="A60" s="25"/>
      <c r="B60" s="26"/>
      <c r="C60" s="25"/>
      <c r="D60" s="22"/>
    </row>
    <row r="61" spans="1:6" x14ac:dyDescent="0.3">
      <c r="A61" s="25"/>
      <c r="B61" s="26"/>
      <c r="C61" s="25"/>
      <c r="D61" s="22"/>
    </row>
    <row r="66" spans="1:4" x14ac:dyDescent="0.3">
      <c r="A66" s="1" t="s">
        <v>105</v>
      </c>
      <c r="B66" s="2"/>
      <c r="C66" s="1"/>
      <c r="D66" s="5"/>
    </row>
    <row r="67" spans="1:4" ht="27.6" x14ac:dyDescent="0.3">
      <c r="A67" s="9" t="s">
        <v>46</v>
      </c>
      <c r="B67" s="10" t="s">
        <v>45</v>
      </c>
      <c r="C67" s="9" t="s">
        <v>56</v>
      </c>
      <c r="D67" s="10" t="s">
        <v>47</v>
      </c>
    </row>
    <row r="68" spans="1:4" x14ac:dyDescent="0.3">
      <c r="A68" s="23" t="s">
        <v>106</v>
      </c>
      <c r="B68" s="4" t="s">
        <v>107</v>
      </c>
      <c r="C68" s="23" t="s">
        <v>106</v>
      </c>
      <c r="D68" s="22" t="s">
        <v>108</v>
      </c>
    </row>
    <row r="69" spans="1:4" x14ac:dyDescent="0.3">
      <c r="A69" s="23"/>
      <c r="B69" s="4"/>
      <c r="C69" s="23"/>
      <c r="D69" s="22"/>
    </row>
    <row r="70" spans="1:4" x14ac:dyDescent="0.3">
      <c r="A70" s="23"/>
      <c r="B70" s="4"/>
      <c r="C70" s="23"/>
      <c r="D70" s="22"/>
    </row>
    <row r="71" spans="1:4" x14ac:dyDescent="0.3">
      <c r="A71" s="23"/>
      <c r="B71" s="4"/>
      <c r="C71" s="23"/>
      <c r="D71" s="22"/>
    </row>
    <row r="72" spans="1:4" x14ac:dyDescent="0.3">
      <c r="A72" s="23"/>
      <c r="B72" s="4"/>
      <c r="C72" s="23"/>
      <c r="D72" s="22"/>
    </row>
    <row r="73" spans="1:4" x14ac:dyDescent="0.3">
      <c r="A73" s="23"/>
      <c r="B73" s="4"/>
      <c r="C73" s="23"/>
      <c r="D73" s="22"/>
    </row>
    <row r="74" spans="1:4" x14ac:dyDescent="0.3">
      <c r="A74" s="23"/>
      <c r="B74" s="4"/>
      <c r="C74" s="23"/>
      <c r="D74" s="22"/>
    </row>
    <row r="75" spans="1:4" x14ac:dyDescent="0.3">
      <c r="A75" s="23"/>
      <c r="B75" s="4"/>
      <c r="C75" s="23"/>
      <c r="D75" s="22"/>
    </row>
    <row r="76" spans="1:4" x14ac:dyDescent="0.3">
      <c r="A76" s="23"/>
      <c r="B76" s="4"/>
      <c r="C76" s="23"/>
      <c r="D76" s="22"/>
    </row>
    <row r="77" spans="1:4" x14ac:dyDescent="0.3">
      <c r="A77" s="5"/>
      <c r="B77" s="5"/>
      <c r="C77" s="5"/>
      <c r="D7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A33"/>
  <sheetViews>
    <sheetView tabSelected="1" zoomScale="85" zoomScaleNormal="85" workbookViewId="0">
      <pane xSplit="4" ySplit="5" topLeftCell="G6" activePane="bottomRight" state="frozen"/>
      <selection pane="topRight" activeCell="E1" sqref="E1"/>
      <selection pane="bottomLeft" activeCell="A6" sqref="A6"/>
      <selection pane="bottomRight" activeCell="D22" sqref="D22"/>
    </sheetView>
  </sheetViews>
  <sheetFormatPr baseColWidth="10" defaultColWidth="8.88671875" defaultRowHeight="14.4" x14ac:dyDescent="0.3"/>
  <cols>
    <col min="1" max="2" width="6.6640625" customWidth="1"/>
    <col min="4" max="4" width="23.109375" customWidth="1"/>
    <col min="5" max="5" width="14.88671875" customWidth="1"/>
    <col min="6" max="6" width="10.109375" customWidth="1"/>
    <col min="7" max="7" width="10.44140625" customWidth="1"/>
    <col min="8" max="9" width="12.5546875" customWidth="1"/>
    <col min="10" max="10" width="10.88671875" customWidth="1"/>
    <col min="11" max="50" width="8.109375" customWidth="1"/>
  </cols>
  <sheetData>
    <row r="1" spans="1:53" s="12" customFormat="1" ht="11.4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</row>
    <row r="2" spans="1:53" s="12" customFormat="1" ht="11.4" x14ac:dyDescent="0.25">
      <c r="A2" s="11"/>
      <c r="B2" s="11"/>
      <c r="C2" s="11"/>
      <c r="D2" s="11"/>
      <c r="E2" s="11"/>
      <c r="F2" s="11"/>
      <c r="G2" s="11"/>
      <c r="H2" s="11"/>
      <c r="I2" s="11"/>
      <c r="J2" s="31" t="s">
        <v>115</v>
      </c>
      <c r="K2" s="50" t="s">
        <v>114</v>
      </c>
      <c r="L2" s="50"/>
      <c r="M2" s="50"/>
      <c r="N2" s="50"/>
      <c r="O2" s="50"/>
      <c r="P2" s="50"/>
      <c r="Q2" s="50"/>
      <c r="R2" s="31" t="s">
        <v>115</v>
      </c>
      <c r="S2" s="51" t="s">
        <v>114</v>
      </c>
      <c r="T2" s="51"/>
      <c r="U2" s="51"/>
      <c r="V2" s="51"/>
      <c r="W2" s="51"/>
      <c r="X2" s="51"/>
      <c r="Y2" s="51"/>
      <c r="Z2" s="31" t="s">
        <v>115</v>
      </c>
      <c r="AA2" s="50" t="s">
        <v>114</v>
      </c>
      <c r="AB2" s="50"/>
      <c r="AC2" s="50"/>
      <c r="AD2" s="50"/>
      <c r="AE2" s="50"/>
      <c r="AF2" s="50"/>
      <c r="AG2" s="50"/>
      <c r="AH2" s="31" t="s">
        <v>115</v>
      </c>
      <c r="AI2" s="51" t="s">
        <v>114</v>
      </c>
      <c r="AJ2" s="51"/>
      <c r="AK2" s="51"/>
      <c r="AL2" s="51"/>
      <c r="AM2" s="51"/>
      <c r="AN2" s="51"/>
      <c r="AO2" s="51"/>
      <c r="AP2" s="31" t="s">
        <v>115</v>
      </c>
      <c r="AQ2" s="50" t="s">
        <v>114</v>
      </c>
      <c r="AR2" s="50"/>
      <c r="AS2" s="50"/>
      <c r="AT2" s="50"/>
      <c r="AU2" s="50"/>
      <c r="AV2" s="50"/>
      <c r="AW2" s="50"/>
      <c r="AX2" s="27"/>
      <c r="AY2" s="27"/>
      <c r="AZ2" s="27"/>
      <c r="BA2" s="27"/>
    </row>
    <row r="3" spans="1:53" s="12" customFormat="1" ht="11.4" x14ac:dyDescent="0.25">
      <c r="J3" s="31" t="s">
        <v>116</v>
      </c>
      <c r="K3" s="28">
        <v>45831</v>
      </c>
      <c r="L3" s="28">
        <f>+K3+1</f>
        <v>45832</v>
      </c>
      <c r="M3" s="28">
        <f t="shared" ref="M3:AO3" si="0">+L3+1</f>
        <v>45833</v>
      </c>
      <c r="N3" s="28">
        <f t="shared" si="0"/>
        <v>45834</v>
      </c>
      <c r="O3" s="28">
        <f t="shared" si="0"/>
        <v>45835</v>
      </c>
      <c r="P3" s="28">
        <f t="shared" si="0"/>
        <v>45836</v>
      </c>
      <c r="Q3" s="28">
        <f t="shared" si="0"/>
        <v>45837</v>
      </c>
      <c r="R3" s="31" t="s">
        <v>116</v>
      </c>
      <c r="S3" s="28">
        <f>+Q3+1</f>
        <v>45838</v>
      </c>
      <c r="T3" s="28">
        <f t="shared" si="0"/>
        <v>45839</v>
      </c>
      <c r="U3" s="28">
        <f t="shared" si="0"/>
        <v>45840</v>
      </c>
      <c r="V3" s="28">
        <f t="shared" si="0"/>
        <v>45841</v>
      </c>
      <c r="W3" s="28">
        <f t="shared" si="0"/>
        <v>45842</v>
      </c>
      <c r="X3" s="28">
        <f t="shared" si="0"/>
        <v>45843</v>
      </c>
      <c r="Y3" s="28">
        <f t="shared" si="0"/>
        <v>45844</v>
      </c>
      <c r="Z3" s="31" t="s">
        <v>116</v>
      </c>
      <c r="AA3" s="28">
        <f>+Y3+1</f>
        <v>45845</v>
      </c>
      <c r="AB3" s="28">
        <f t="shared" si="0"/>
        <v>45846</v>
      </c>
      <c r="AC3" s="28">
        <f t="shared" si="0"/>
        <v>45847</v>
      </c>
      <c r="AD3" s="28">
        <f t="shared" si="0"/>
        <v>45848</v>
      </c>
      <c r="AE3" s="28">
        <f t="shared" si="0"/>
        <v>45849</v>
      </c>
      <c r="AF3" s="28">
        <f t="shared" si="0"/>
        <v>45850</v>
      </c>
      <c r="AG3" s="28">
        <f t="shared" si="0"/>
        <v>45851</v>
      </c>
      <c r="AH3" s="31" t="s">
        <v>116</v>
      </c>
      <c r="AI3" s="28">
        <f>+AG3+1</f>
        <v>45852</v>
      </c>
      <c r="AJ3" s="28">
        <f t="shared" si="0"/>
        <v>45853</v>
      </c>
      <c r="AK3" s="28">
        <f t="shared" si="0"/>
        <v>45854</v>
      </c>
      <c r="AL3" s="28">
        <f t="shared" si="0"/>
        <v>45855</v>
      </c>
      <c r="AM3" s="28">
        <f t="shared" si="0"/>
        <v>45856</v>
      </c>
      <c r="AN3" s="28">
        <f t="shared" si="0"/>
        <v>45857</v>
      </c>
      <c r="AO3" s="28">
        <f t="shared" si="0"/>
        <v>45858</v>
      </c>
      <c r="AP3" s="31" t="s">
        <v>116</v>
      </c>
      <c r="AQ3" s="28">
        <f>+AO3+1</f>
        <v>45859</v>
      </c>
      <c r="AR3" s="28">
        <f t="shared" ref="AR3:AS3" si="1">+AQ3+1</f>
        <v>45860</v>
      </c>
      <c r="AS3" s="28">
        <f t="shared" si="1"/>
        <v>45861</v>
      </c>
      <c r="AT3" s="28">
        <f t="shared" ref="AT3" si="2">+AS3+1</f>
        <v>45862</v>
      </c>
      <c r="AU3" s="28">
        <f t="shared" ref="AU3" si="3">+AT3+1</f>
        <v>45863</v>
      </c>
      <c r="AV3" s="28">
        <f t="shared" ref="AV3" si="4">+AU3+1</f>
        <v>45864</v>
      </c>
      <c r="AW3" s="28">
        <f t="shared" ref="AW3" si="5">+AV3+1</f>
        <v>45865</v>
      </c>
      <c r="AX3" s="28">
        <f t="shared" ref="AX3" si="6">+AW3+1</f>
        <v>45866</v>
      </c>
      <c r="AY3" s="28">
        <f t="shared" ref="AY3" si="7">+AX3+1</f>
        <v>45867</v>
      </c>
      <c r="AZ3" s="28">
        <f t="shared" ref="AZ3" si="8">+AY3+1</f>
        <v>45868</v>
      </c>
      <c r="BA3" s="28">
        <f t="shared" ref="BA3" si="9">+AZ3+1</f>
        <v>45869</v>
      </c>
    </row>
    <row r="4" spans="1:53" s="12" customFormat="1" ht="11.4" x14ac:dyDescent="0.25">
      <c r="J4" s="31" t="s">
        <v>117</v>
      </c>
      <c r="K4" s="14" t="str">
        <f t="shared" ref="K4:W4" si="10">TEXT(K3,"DDD")</f>
        <v>lun</v>
      </c>
      <c r="L4" s="14" t="str">
        <f t="shared" si="10"/>
        <v>mar</v>
      </c>
      <c r="M4" s="14" t="str">
        <f t="shared" si="10"/>
        <v>mié</v>
      </c>
      <c r="N4" s="14" t="str">
        <f t="shared" si="10"/>
        <v>jue</v>
      </c>
      <c r="O4" s="14" t="str">
        <f t="shared" si="10"/>
        <v>vie</v>
      </c>
      <c r="P4" s="14" t="str">
        <f t="shared" si="10"/>
        <v>sáb</v>
      </c>
      <c r="Q4" s="14" t="str">
        <f t="shared" si="10"/>
        <v>dom</v>
      </c>
      <c r="R4" s="31" t="s">
        <v>117</v>
      </c>
      <c r="S4" s="14" t="str">
        <f t="shared" si="10"/>
        <v>lun</v>
      </c>
      <c r="T4" s="14" t="str">
        <f t="shared" si="10"/>
        <v>mar</v>
      </c>
      <c r="U4" s="14" t="str">
        <f t="shared" si="10"/>
        <v>mié</v>
      </c>
      <c r="V4" s="14" t="str">
        <f t="shared" si="10"/>
        <v>jue</v>
      </c>
      <c r="W4" s="14" t="str">
        <f t="shared" si="10"/>
        <v>vie</v>
      </c>
      <c r="X4" s="14" t="str">
        <f t="shared" ref="X4:AQ4" si="11">TEXT(X3,"DDD")</f>
        <v>sáb</v>
      </c>
      <c r="Y4" s="14" t="str">
        <f t="shared" si="11"/>
        <v>dom</v>
      </c>
      <c r="Z4" s="31" t="s">
        <v>117</v>
      </c>
      <c r="AA4" s="14" t="str">
        <f t="shared" si="11"/>
        <v>lun</v>
      </c>
      <c r="AB4" s="14" t="str">
        <f t="shared" si="11"/>
        <v>mar</v>
      </c>
      <c r="AC4" s="14" t="str">
        <f t="shared" si="11"/>
        <v>mié</v>
      </c>
      <c r="AD4" s="14" t="str">
        <f t="shared" si="11"/>
        <v>jue</v>
      </c>
      <c r="AE4" s="14" t="str">
        <f t="shared" si="11"/>
        <v>vie</v>
      </c>
      <c r="AF4" s="14" t="str">
        <f t="shared" si="11"/>
        <v>sáb</v>
      </c>
      <c r="AG4" s="14" t="str">
        <f t="shared" si="11"/>
        <v>dom</v>
      </c>
      <c r="AH4" s="31" t="s">
        <v>117</v>
      </c>
      <c r="AI4" s="14" t="str">
        <f t="shared" si="11"/>
        <v>lun</v>
      </c>
      <c r="AJ4" s="14" t="str">
        <f t="shared" si="11"/>
        <v>mar</v>
      </c>
      <c r="AK4" s="14" t="str">
        <f t="shared" si="11"/>
        <v>mié</v>
      </c>
      <c r="AL4" s="14" t="str">
        <f t="shared" si="11"/>
        <v>jue</v>
      </c>
      <c r="AM4" s="14" t="str">
        <f t="shared" si="11"/>
        <v>vie</v>
      </c>
      <c r="AN4" s="14" t="str">
        <f t="shared" si="11"/>
        <v>sáb</v>
      </c>
      <c r="AO4" s="14" t="str">
        <f t="shared" si="11"/>
        <v>dom</v>
      </c>
      <c r="AP4" s="31" t="s">
        <v>117</v>
      </c>
      <c r="AQ4" s="14" t="str">
        <f t="shared" si="11"/>
        <v>lun</v>
      </c>
      <c r="AR4" s="14" t="str">
        <f t="shared" ref="AR4" si="12">TEXT(AR3,"DDD")</f>
        <v>mar</v>
      </c>
      <c r="AS4" s="14" t="str">
        <f t="shared" ref="AS4:AX4" si="13">TEXT(AS3,"DDD")</f>
        <v>mié</v>
      </c>
      <c r="AT4" s="14" t="str">
        <f t="shared" si="13"/>
        <v>jue</v>
      </c>
      <c r="AU4" s="14" t="str">
        <f t="shared" si="13"/>
        <v>vie</v>
      </c>
      <c r="AV4" s="14" t="str">
        <f t="shared" si="13"/>
        <v>sáb</v>
      </c>
      <c r="AW4" s="14" t="str">
        <f t="shared" si="13"/>
        <v>dom</v>
      </c>
      <c r="AX4" s="14" t="str">
        <f t="shared" si="13"/>
        <v>lun</v>
      </c>
      <c r="AY4" s="14" t="str">
        <f t="shared" ref="AY4:BA4" si="14">TEXT(AY3,"DDD")</f>
        <v>mar</v>
      </c>
      <c r="AZ4" s="14" t="str">
        <f t="shared" si="14"/>
        <v>mié</v>
      </c>
      <c r="BA4" s="14" t="str">
        <f t="shared" si="14"/>
        <v>jue</v>
      </c>
    </row>
    <row r="5" spans="1:53" s="18" customFormat="1" ht="11.4" x14ac:dyDescent="0.3">
      <c r="A5" s="15" t="s">
        <v>6</v>
      </c>
      <c r="B5" s="15" t="s">
        <v>145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6" t="s">
        <v>49</v>
      </c>
      <c r="I5" s="29" t="s">
        <v>48</v>
      </c>
      <c r="J5" s="30"/>
      <c r="K5" s="17">
        <f>DAY(K3)</f>
        <v>23</v>
      </c>
      <c r="L5" s="17">
        <f t="shared" ref="L5:AQ5" si="15">DAY(L3)</f>
        <v>24</v>
      </c>
      <c r="M5" s="17">
        <f t="shared" si="15"/>
        <v>25</v>
      </c>
      <c r="N5" s="17">
        <f t="shared" si="15"/>
        <v>26</v>
      </c>
      <c r="O5" s="17">
        <f t="shared" si="15"/>
        <v>27</v>
      </c>
      <c r="P5" s="17">
        <f t="shared" si="15"/>
        <v>28</v>
      </c>
      <c r="Q5" s="17">
        <f t="shared" si="15"/>
        <v>29</v>
      </c>
      <c r="R5" s="30"/>
      <c r="S5" s="17">
        <f t="shared" si="15"/>
        <v>30</v>
      </c>
      <c r="T5" s="17">
        <f t="shared" si="15"/>
        <v>1</v>
      </c>
      <c r="U5" s="17">
        <f t="shared" si="15"/>
        <v>2</v>
      </c>
      <c r="V5" s="17">
        <f t="shared" si="15"/>
        <v>3</v>
      </c>
      <c r="W5" s="17">
        <f t="shared" si="15"/>
        <v>4</v>
      </c>
      <c r="X5" s="17">
        <f t="shared" si="15"/>
        <v>5</v>
      </c>
      <c r="Y5" s="17">
        <f t="shared" si="15"/>
        <v>6</v>
      </c>
      <c r="Z5" s="30"/>
      <c r="AA5" s="17">
        <f t="shared" si="15"/>
        <v>7</v>
      </c>
      <c r="AB5" s="17">
        <f t="shared" si="15"/>
        <v>8</v>
      </c>
      <c r="AC5" s="17">
        <f t="shared" si="15"/>
        <v>9</v>
      </c>
      <c r="AD5" s="17">
        <f t="shared" si="15"/>
        <v>10</v>
      </c>
      <c r="AE5" s="17">
        <f t="shared" si="15"/>
        <v>11</v>
      </c>
      <c r="AF5" s="17">
        <f t="shared" si="15"/>
        <v>12</v>
      </c>
      <c r="AG5" s="17">
        <f t="shared" si="15"/>
        <v>13</v>
      </c>
      <c r="AH5" s="30"/>
      <c r="AI5" s="17">
        <f t="shared" si="15"/>
        <v>14</v>
      </c>
      <c r="AJ5" s="17">
        <f t="shared" si="15"/>
        <v>15</v>
      </c>
      <c r="AK5" s="17">
        <f t="shared" si="15"/>
        <v>16</v>
      </c>
      <c r="AL5" s="17">
        <f t="shared" si="15"/>
        <v>17</v>
      </c>
      <c r="AM5" s="17">
        <f t="shared" si="15"/>
        <v>18</v>
      </c>
      <c r="AN5" s="17">
        <f t="shared" si="15"/>
        <v>19</v>
      </c>
      <c r="AO5" s="17">
        <f t="shared" si="15"/>
        <v>20</v>
      </c>
      <c r="AP5" s="30"/>
      <c r="AQ5" s="17">
        <f t="shared" si="15"/>
        <v>21</v>
      </c>
      <c r="AR5" s="17">
        <f t="shared" ref="AR5:AS5" si="16">DAY(AR3)</f>
        <v>22</v>
      </c>
      <c r="AS5" s="17">
        <f t="shared" si="16"/>
        <v>23</v>
      </c>
      <c r="AT5" s="17">
        <f t="shared" ref="AT5:AX5" si="17">DAY(AT3)</f>
        <v>24</v>
      </c>
      <c r="AU5" s="17">
        <f t="shared" si="17"/>
        <v>25</v>
      </c>
      <c r="AV5" s="17">
        <f t="shared" si="17"/>
        <v>26</v>
      </c>
      <c r="AW5" s="17">
        <f t="shared" si="17"/>
        <v>27</v>
      </c>
      <c r="AX5" s="17">
        <f t="shared" si="17"/>
        <v>28</v>
      </c>
      <c r="AY5" s="17">
        <f t="shared" ref="AY5:BA5" si="18">DAY(AY3)</f>
        <v>29</v>
      </c>
      <c r="AZ5" s="17">
        <f t="shared" si="18"/>
        <v>30</v>
      </c>
      <c r="BA5" s="17">
        <f t="shared" si="18"/>
        <v>31</v>
      </c>
    </row>
    <row r="6" spans="1:53" s="12" customFormat="1" ht="13.8" x14ac:dyDescent="0.25">
      <c r="A6" s="8"/>
      <c r="B6" s="8" t="s">
        <v>147</v>
      </c>
      <c r="C6" s="8" t="s">
        <v>149</v>
      </c>
      <c r="D6" s="8" t="s">
        <v>148</v>
      </c>
      <c r="E6" s="8" t="s">
        <v>150</v>
      </c>
      <c r="F6" s="8" t="s">
        <v>151</v>
      </c>
      <c r="G6" s="8" t="s">
        <v>142</v>
      </c>
      <c r="H6" s="45">
        <v>42662</v>
      </c>
      <c r="I6" s="45"/>
      <c r="J6" s="32" t="s">
        <v>118</v>
      </c>
      <c r="K6" s="42"/>
      <c r="L6" s="42"/>
      <c r="M6" s="42"/>
      <c r="N6" s="42" t="s">
        <v>30</v>
      </c>
      <c r="O6" s="42" t="s">
        <v>30</v>
      </c>
      <c r="P6" s="42" t="s">
        <v>30</v>
      </c>
      <c r="Q6" s="42" t="s">
        <v>30</v>
      </c>
      <c r="R6" s="47" t="s">
        <v>118</v>
      </c>
      <c r="S6" s="42" t="s">
        <v>30</v>
      </c>
      <c r="T6" s="42" t="s">
        <v>30</v>
      </c>
      <c r="U6" s="42" t="s">
        <v>30</v>
      </c>
      <c r="V6" s="42" t="s">
        <v>30</v>
      </c>
      <c r="W6" s="42" t="s">
        <v>30</v>
      </c>
      <c r="X6" s="42" t="s">
        <v>30</v>
      </c>
      <c r="Y6" s="42" t="s">
        <v>30</v>
      </c>
      <c r="Z6" s="47" t="s">
        <v>118</v>
      </c>
      <c r="AA6" s="42" t="s">
        <v>30</v>
      </c>
      <c r="AB6" s="42" t="s">
        <v>30</v>
      </c>
      <c r="AC6" s="42" t="s">
        <v>30</v>
      </c>
      <c r="AD6" s="42" t="s">
        <v>30</v>
      </c>
      <c r="AE6" s="42" t="s">
        <v>30</v>
      </c>
      <c r="AF6" s="42" t="s">
        <v>30</v>
      </c>
      <c r="AG6" s="42" t="s">
        <v>30</v>
      </c>
      <c r="AH6" s="47" t="s">
        <v>118</v>
      </c>
      <c r="AI6" s="42" t="s">
        <v>30</v>
      </c>
      <c r="AJ6" s="42" t="s">
        <v>30</v>
      </c>
      <c r="AK6" s="42" t="s">
        <v>30</v>
      </c>
      <c r="AL6" s="42" t="s">
        <v>30</v>
      </c>
      <c r="AM6" s="42" t="s">
        <v>30</v>
      </c>
      <c r="AN6" s="42" t="s">
        <v>30</v>
      </c>
      <c r="AO6" s="42" t="s">
        <v>30</v>
      </c>
      <c r="AP6" s="47" t="s">
        <v>118</v>
      </c>
      <c r="AQ6" s="42" t="s">
        <v>30</v>
      </c>
      <c r="AR6" s="42" t="s">
        <v>30</v>
      </c>
      <c r="AS6" s="42" t="s">
        <v>30</v>
      </c>
      <c r="AT6" s="42"/>
      <c r="AU6" s="43"/>
      <c r="AV6" s="43"/>
      <c r="AW6" s="43"/>
      <c r="AX6" s="43"/>
      <c r="AY6" s="43"/>
      <c r="AZ6" s="43"/>
      <c r="BA6" s="43"/>
    </row>
    <row r="7" spans="1:53" s="12" customFormat="1" ht="13.8" x14ac:dyDescent="0.25">
      <c r="A7" s="8"/>
      <c r="B7" s="8" t="s">
        <v>147</v>
      </c>
      <c r="C7" s="8" t="s">
        <v>138</v>
      </c>
      <c r="D7" s="8" t="s">
        <v>139</v>
      </c>
      <c r="E7" s="8" t="s">
        <v>140</v>
      </c>
      <c r="F7" s="8" t="s">
        <v>141</v>
      </c>
      <c r="G7" s="8" t="s">
        <v>142</v>
      </c>
      <c r="H7" s="45">
        <v>45708</v>
      </c>
      <c r="I7" s="45"/>
      <c r="J7" s="32" t="s">
        <v>118</v>
      </c>
      <c r="K7" s="42"/>
      <c r="L7" s="42"/>
      <c r="M7" s="42"/>
      <c r="N7" s="42" t="s">
        <v>25</v>
      </c>
      <c r="O7" s="42" t="s">
        <v>25</v>
      </c>
      <c r="P7" s="42" t="s">
        <v>25</v>
      </c>
      <c r="Q7" s="42" t="s">
        <v>25</v>
      </c>
      <c r="R7" s="47" t="s">
        <v>118</v>
      </c>
      <c r="S7" s="42" t="s">
        <v>25</v>
      </c>
      <c r="T7" s="42" t="s">
        <v>25</v>
      </c>
      <c r="U7" s="42" t="s">
        <v>25</v>
      </c>
      <c r="V7" s="42" t="s">
        <v>25</v>
      </c>
      <c r="W7" s="42" t="s">
        <v>25</v>
      </c>
      <c r="X7" s="42" t="s">
        <v>25</v>
      </c>
      <c r="Y7" s="42" t="s">
        <v>25</v>
      </c>
      <c r="Z7" s="47" t="s">
        <v>118</v>
      </c>
      <c r="AA7" s="42" t="s">
        <v>25</v>
      </c>
      <c r="AB7" s="42" t="s">
        <v>25</v>
      </c>
      <c r="AC7" s="44" t="s">
        <v>112</v>
      </c>
      <c r="AD7" s="44" t="s">
        <v>112</v>
      </c>
      <c r="AE7" s="42" t="s">
        <v>25</v>
      </c>
      <c r="AF7" s="42" t="s">
        <v>25</v>
      </c>
      <c r="AG7" s="42" t="s">
        <v>25</v>
      </c>
      <c r="AH7" s="47" t="s">
        <v>118</v>
      </c>
      <c r="AI7" s="42" t="s">
        <v>25</v>
      </c>
      <c r="AJ7" s="42" t="s">
        <v>25</v>
      </c>
      <c r="AK7" s="42" t="s">
        <v>25</v>
      </c>
      <c r="AL7" s="42" t="s">
        <v>25</v>
      </c>
      <c r="AM7" s="42" t="s">
        <v>25</v>
      </c>
      <c r="AN7" s="42" t="s">
        <v>25</v>
      </c>
      <c r="AO7" s="42" t="s">
        <v>25</v>
      </c>
      <c r="AP7" s="47" t="s">
        <v>118</v>
      </c>
      <c r="AQ7" s="42" t="s">
        <v>25</v>
      </c>
      <c r="AR7" s="42" t="s">
        <v>25</v>
      </c>
      <c r="AS7" s="42" t="s">
        <v>25</v>
      </c>
      <c r="AT7" s="42"/>
      <c r="AU7" s="43"/>
      <c r="AV7" s="43"/>
      <c r="AW7" s="43"/>
      <c r="AX7" s="43"/>
      <c r="AY7" s="43"/>
      <c r="AZ7" s="43"/>
      <c r="BA7" s="43"/>
    </row>
    <row r="8" spans="1:53" s="12" customFormat="1" ht="13.8" x14ac:dyDescent="0.25">
      <c r="A8" s="8"/>
      <c r="B8" s="8" t="s">
        <v>146</v>
      </c>
      <c r="C8" s="8" t="s">
        <v>143</v>
      </c>
      <c r="D8" s="8" t="s">
        <v>144</v>
      </c>
      <c r="E8" s="8" t="s">
        <v>140</v>
      </c>
      <c r="F8" s="8" t="s">
        <v>141</v>
      </c>
      <c r="G8" s="8" t="s">
        <v>142</v>
      </c>
      <c r="H8" s="45">
        <v>44725</v>
      </c>
      <c r="I8" s="45"/>
      <c r="J8" s="32" t="s">
        <v>118</v>
      </c>
      <c r="K8" s="40" t="s">
        <v>120</v>
      </c>
      <c r="L8" s="40" t="s">
        <v>120</v>
      </c>
      <c r="M8" s="40" t="s">
        <v>120</v>
      </c>
      <c r="N8" s="40" t="s">
        <v>120</v>
      </c>
      <c r="O8" s="40" t="s">
        <v>120</v>
      </c>
      <c r="P8" s="40" t="s">
        <v>120</v>
      </c>
      <c r="Q8" s="40" t="s">
        <v>120</v>
      </c>
      <c r="R8" s="47" t="s">
        <v>119</v>
      </c>
      <c r="S8" s="40" t="s">
        <v>120</v>
      </c>
      <c r="T8" s="40" t="s">
        <v>120</v>
      </c>
      <c r="U8" s="40" t="s">
        <v>120</v>
      </c>
      <c r="V8" s="40" t="s">
        <v>120</v>
      </c>
      <c r="W8" s="40" t="s">
        <v>120</v>
      </c>
      <c r="X8" s="40" t="s">
        <v>120</v>
      </c>
      <c r="Y8" s="40" t="s">
        <v>120</v>
      </c>
      <c r="Z8" s="47" t="s">
        <v>118</v>
      </c>
      <c r="AA8" s="40" t="s">
        <v>120</v>
      </c>
      <c r="AB8" s="40" t="s">
        <v>120</v>
      </c>
      <c r="AC8" s="40" t="s">
        <v>120</v>
      </c>
      <c r="AD8" s="40" t="s">
        <v>120</v>
      </c>
      <c r="AE8" s="40" t="s">
        <v>120</v>
      </c>
      <c r="AF8" s="40" t="s">
        <v>120</v>
      </c>
      <c r="AG8" s="40" t="s">
        <v>120</v>
      </c>
      <c r="AH8" s="47" t="s">
        <v>119</v>
      </c>
      <c r="AI8" s="40" t="s">
        <v>120</v>
      </c>
      <c r="AJ8" s="40" t="s">
        <v>120</v>
      </c>
      <c r="AK8" s="40" t="s">
        <v>120</v>
      </c>
      <c r="AL8" s="40" t="s">
        <v>120</v>
      </c>
      <c r="AM8" s="40" t="s">
        <v>120</v>
      </c>
      <c r="AN8" s="40" t="s">
        <v>120</v>
      </c>
      <c r="AO8" s="40" t="s">
        <v>120</v>
      </c>
      <c r="AP8" s="47" t="s">
        <v>119</v>
      </c>
      <c r="AQ8" s="42" t="s">
        <v>25</v>
      </c>
      <c r="AR8" s="42" t="s">
        <v>25</v>
      </c>
      <c r="AS8" s="42" t="s">
        <v>25</v>
      </c>
      <c r="AT8" s="43"/>
      <c r="AU8" s="43"/>
      <c r="AV8" s="43"/>
      <c r="AW8" s="43"/>
      <c r="AX8" s="43"/>
      <c r="AY8" s="43"/>
      <c r="AZ8" s="43"/>
      <c r="BA8" s="43"/>
    </row>
    <row r="9" spans="1:53" s="12" customFormat="1" x14ac:dyDescent="0.25">
      <c r="A9" s="8"/>
      <c r="B9" s="8" t="s">
        <v>146</v>
      </c>
      <c r="C9" s="8" t="s">
        <v>152</v>
      </c>
      <c r="D9" s="8" t="s">
        <v>153</v>
      </c>
      <c r="E9" s="8" t="s">
        <v>155</v>
      </c>
      <c r="F9" s="8" t="s">
        <v>156</v>
      </c>
      <c r="G9" s="8" t="s">
        <v>154</v>
      </c>
      <c r="H9" s="45">
        <v>45280</v>
      </c>
      <c r="I9" s="45">
        <v>45857</v>
      </c>
      <c r="J9" s="32" t="s">
        <v>118</v>
      </c>
      <c r="K9" s="42"/>
      <c r="L9" s="42"/>
      <c r="M9" s="42"/>
      <c r="N9" s="42" t="s">
        <v>157</v>
      </c>
      <c r="O9" s="42" t="s">
        <v>157</v>
      </c>
      <c r="P9" s="48" t="s">
        <v>113</v>
      </c>
      <c r="Q9" s="48" t="s">
        <v>113</v>
      </c>
      <c r="R9" s="47" t="s">
        <v>118</v>
      </c>
      <c r="S9" s="42" t="s">
        <v>157</v>
      </c>
      <c r="T9" s="48" t="s">
        <v>113</v>
      </c>
      <c r="U9" s="42" t="s">
        <v>157</v>
      </c>
      <c r="V9" s="42" t="s">
        <v>157</v>
      </c>
      <c r="W9" s="42" t="s">
        <v>157</v>
      </c>
      <c r="X9" s="42" t="s">
        <v>157</v>
      </c>
      <c r="Y9" s="42" t="s">
        <v>157</v>
      </c>
      <c r="Z9" s="47" t="s">
        <v>118</v>
      </c>
      <c r="AA9" s="42" t="s">
        <v>157</v>
      </c>
      <c r="AB9" s="42" t="s">
        <v>157</v>
      </c>
      <c r="AC9" s="42" t="s">
        <v>157</v>
      </c>
      <c r="AD9" s="42" t="s">
        <v>157</v>
      </c>
      <c r="AE9" s="42" t="s">
        <v>157</v>
      </c>
      <c r="AF9" s="48" t="s">
        <v>113</v>
      </c>
      <c r="AG9" s="48" t="s">
        <v>113</v>
      </c>
      <c r="AH9" s="47" t="s">
        <v>118</v>
      </c>
      <c r="AI9" s="48" t="s">
        <v>113</v>
      </c>
      <c r="AJ9" s="44" t="s">
        <v>112</v>
      </c>
      <c r="AK9" s="44" t="s">
        <v>112</v>
      </c>
      <c r="AL9" s="48" t="s">
        <v>113</v>
      </c>
      <c r="AM9" s="48" t="s">
        <v>113</v>
      </c>
      <c r="AN9" s="48" t="s">
        <v>113</v>
      </c>
      <c r="AO9" s="49" t="s">
        <v>158</v>
      </c>
      <c r="AP9" s="47" t="s">
        <v>118</v>
      </c>
      <c r="AQ9" s="49" t="s">
        <v>158</v>
      </c>
      <c r="AR9" s="49" t="s">
        <v>158</v>
      </c>
      <c r="AS9" s="49" t="s">
        <v>158</v>
      </c>
      <c r="AT9" s="49" t="s">
        <v>158</v>
      </c>
      <c r="AU9" s="49" t="s">
        <v>158</v>
      </c>
      <c r="AV9" s="49" t="s">
        <v>158</v>
      </c>
      <c r="AW9" s="49" t="s">
        <v>158</v>
      </c>
      <c r="AX9" s="49" t="s">
        <v>158</v>
      </c>
      <c r="AY9" s="49" t="s">
        <v>158</v>
      </c>
      <c r="AZ9" s="49" t="s">
        <v>158</v>
      </c>
      <c r="BA9" s="49" t="s">
        <v>158</v>
      </c>
    </row>
    <row r="10" spans="1:53" s="12" customFormat="1" x14ac:dyDescent="0.25">
      <c r="A10" s="8"/>
      <c r="B10" s="8" t="s">
        <v>146</v>
      </c>
      <c r="C10" s="8" t="s">
        <v>160</v>
      </c>
      <c r="D10" s="8" t="s">
        <v>161</v>
      </c>
      <c r="E10" s="8" t="s">
        <v>155</v>
      </c>
      <c r="F10" s="8" t="s">
        <v>162</v>
      </c>
      <c r="G10" s="8" t="s">
        <v>62</v>
      </c>
      <c r="H10" s="45">
        <v>44986</v>
      </c>
      <c r="I10" s="45"/>
      <c r="J10" s="32" t="s">
        <v>118</v>
      </c>
      <c r="K10" s="42"/>
      <c r="L10" s="42"/>
      <c r="M10" s="42"/>
      <c r="N10" s="42" t="s">
        <v>63</v>
      </c>
      <c r="O10" s="42" t="s">
        <v>63</v>
      </c>
      <c r="P10" s="42" t="s">
        <v>63</v>
      </c>
      <c r="Q10" s="48" t="s">
        <v>113</v>
      </c>
      <c r="R10" s="47" t="s">
        <v>119</v>
      </c>
      <c r="S10" s="42" t="s">
        <v>63</v>
      </c>
      <c r="T10" s="42" t="s">
        <v>63</v>
      </c>
      <c r="U10" s="42" t="s">
        <v>63</v>
      </c>
      <c r="V10" s="42" t="s">
        <v>63</v>
      </c>
      <c r="W10" s="42" t="s">
        <v>63</v>
      </c>
      <c r="X10" s="42" t="s">
        <v>63</v>
      </c>
      <c r="Y10" s="48" t="s">
        <v>113</v>
      </c>
      <c r="Z10" s="47" t="s">
        <v>118</v>
      </c>
      <c r="AA10" s="42" t="s">
        <v>63</v>
      </c>
      <c r="AB10" s="42" t="s">
        <v>63</v>
      </c>
      <c r="AC10" s="42" t="s">
        <v>63</v>
      </c>
      <c r="AD10" s="42" t="s">
        <v>63</v>
      </c>
      <c r="AE10" s="42" t="s">
        <v>63</v>
      </c>
      <c r="AF10" s="42" t="s">
        <v>63</v>
      </c>
      <c r="AG10" s="48" t="s">
        <v>113</v>
      </c>
      <c r="AH10" s="47" t="s">
        <v>119</v>
      </c>
      <c r="AI10" s="42" t="s">
        <v>63</v>
      </c>
      <c r="AJ10" s="42" t="s">
        <v>63</v>
      </c>
      <c r="AK10" s="42" t="s">
        <v>63</v>
      </c>
      <c r="AL10" s="42" t="s">
        <v>63</v>
      </c>
      <c r="AM10" s="42" t="s">
        <v>63</v>
      </c>
      <c r="AN10" s="42" t="s">
        <v>63</v>
      </c>
      <c r="AO10" s="42" t="s">
        <v>63</v>
      </c>
      <c r="AP10" s="47" t="s">
        <v>118</v>
      </c>
      <c r="AQ10" s="42" t="s">
        <v>63</v>
      </c>
      <c r="AR10" s="42" t="s">
        <v>63</v>
      </c>
      <c r="AS10" s="42" t="s">
        <v>63</v>
      </c>
      <c r="AT10" s="42"/>
      <c r="AU10" s="42"/>
      <c r="AV10" s="42"/>
      <c r="AW10" s="42"/>
      <c r="AX10" s="43"/>
      <c r="AY10" s="43"/>
      <c r="AZ10" s="43"/>
      <c r="BA10" s="43"/>
    </row>
    <row r="11" spans="1:53" s="12" customFormat="1" ht="13.8" x14ac:dyDescent="0.25">
      <c r="A11" s="8"/>
      <c r="B11" s="8"/>
      <c r="C11" s="8"/>
      <c r="D11" s="8"/>
      <c r="E11" s="8"/>
      <c r="F11" s="8"/>
      <c r="G11" s="8"/>
      <c r="H11" s="45"/>
      <c r="I11" s="45"/>
      <c r="J11" s="32" t="s">
        <v>118</v>
      </c>
      <c r="K11" s="42"/>
      <c r="L11" s="42"/>
      <c r="M11" s="42"/>
      <c r="N11" s="42"/>
      <c r="O11" s="42"/>
      <c r="P11" s="42"/>
      <c r="Q11" s="42"/>
      <c r="R11" s="47" t="s">
        <v>118</v>
      </c>
      <c r="S11" s="42"/>
      <c r="T11" s="42"/>
      <c r="U11" s="43"/>
      <c r="V11" s="43"/>
      <c r="W11" s="43"/>
      <c r="X11" s="43"/>
      <c r="Y11" s="43"/>
      <c r="Z11" s="47" t="s">
        <v>118</v>
      </c>
      <c r="AA11" s="43"/>
      <c r="AB11" s="43"/>
      <c r="AC11" s="43"/>
      <c r="AD11" s="43"/>
      <c r="AE11" s="43"/>
      <c r="AF11" s="43"/>
      <c r="AG11" s="43"/>
      <c r="AH11" s="47" t="s">
        <v>118</v>
      </c>
      <c r="AI11" s="43"/>
      <c r="AJ11" s="43"/>
      <c r="AK11" s="43"/>
      <c r="AL11" s="43"/>
      <c r="AM11" s="43"/>
      <c r="AN11" s="43"/>
      <c r="AO11" s="43"/>
      <c r="AP11" s="47" t="s">
        <v>118</v>
      </c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:53" s="12" customFormat="1" ht="11.4" x14ac:dyDescent="0.25">
      <c r="A12" s="8"/>
      <c r="B12" s="8"/>
      <c r="C12" s="8"/>
      <c r="D12" s="8"/>
      <c r="E12" s="8"/>
      <c r="F12" s="8"/>
      <c r="G12" s="8"/>
      <c r="H12" s="45"/>
      <c r="I12" s="45"/>
      <c r="J12" s="32"/>
      <c r="K12" s="43"/>
      <c r="L12" s="43"/>
      <c r="M12" s="43"/>
      <c r="N12" s="43"/>
      <c r="O12" s="43"/>
      <c r="P12" s="43"/>
      <c r="Q12" s="43"/>
      <c r="R12" s="47"/>
      <c r="S12" s="43"/>
      <c r="T12" s="43"/>
      <c r="U12" s="43"/>
      <c r="V12" s="43"/>
      <c r="W12" s="43"/>
      <c r="X12" s="43"/>
      <c r="Y12" s="43"/>
      <c r="Z12" s="47"/>
      <c r="AA12" s="43"/>
      <c r="AB12" s="43"/>
      <c r="AC12" s="43"/>
      <c r="AD12" s="43"/>
      <c r="AE12" s="43"/>
      <c r="AF12" s="43"/>
      <c r="AG12" s="43"/>
      <c r="AH12" s="47"/>
      <c r="AI12" s="43"/>
      <c r="AJ12" s="43"/>
      <c r="AK12" s="43"/>
      <c r="AL12" s="43"/>
      <c r="AM12" s="43"/>
      <c r="AN12" s="43"/>
      <c r="AO12" s="43"/>
      <c r="AP12" s="47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</row>
    <row r="13" spans="1:53" s="12" customFormat="1" ht="11.4" x14ac:dyDescent="0.25">
      <c r="A13" s="8"/>
      <c r="B13" s="8"/>
      <c r="C13" s="8"/>
      <c r="D13" s="8"/>
      <c r="E13" s="8"/>
      <c r="F13" s="8"/>
      <c r="G13" s="8"/>
      <c r="H13" s="45"/>
      <c r="I13" s="45"/>
      <c r="J13" s="32"/>
      <c r="K13" s="43"/>
      <c r="L13" s="43"/>
      <c r="M13" s="43"/>
      <c r="N13" s="43"/>
      <c r="O13" s="43"/>
      <c r="P13" s="43"/>
      <c r="Q13" s="43"/>
      <c r="R13" s="47"/>
      <c r="S13" s="43"/>
      <c r="T13" s="43"/>
      <c r="U13" s="43"/>
      <c r="V13" s="43"/>
      <c r="W13" s="43"/>
      <c r="X13" s="43"/>
      <c r="Y13" s="43"/>
      <c r="Z13" s="47"/>
      <c r="AA13" s="43"/>
      <c r="AB13" s="43"/>
      <c r="AC13" s="43"/>
      <c r="AD13" s="43"/>
      <c r="AE13" s="43"/>
      <c r="AF13" s="43"/>
      <c r="AG13" s="43"/>
      <c r="AH13" s="47"/>
      <c r="AI13" s="43"/>
      <c r="AJ13" s="43"/>
      <c r="AK13" s="43"/>
      <c r="AL13" s="43"/>
      <c r="AM13" s="43"/>
      <c r="AN13" s="43"/>
      <c r="AO13" s="43"/>
      <c r="AP13" s="47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</row>
    <row r="14" spans="1:53" s="12" customFormat="1" ht="11.4" x14ac:dyDescent="0.25">
      <c r="A14" s="8"/>
      <c r="B14" s="8"/>
      <c r="C14" s="8"/>
      <c r="D14" s="8"/>
      <c r="E14" s="8"/>
      <c r="F14" s="8"/>
      <c r="G14" s="8"/>
      <c r="H14" s="45"/>
      <c r="I14" s="45"/>
      <c r="J14" s="32"/>
      <c r="K14" s="43"/>
      <c r="L14" s="43"/>
      <c r="M14" s="43"/>
      <c r="N14" s="43"/>
      <c r="O14" s="43"/>
      <c r="P14" s="43"/>
      <c r="Q14" s="43"/>
      <c r="R14" s="47"/>
      <c r="S14" s="43"/>
      <c r="T14" s="43"/>
      <c r="U14" s="43"/>
      <c r="V14" s="43"/>
      <c r="W14" s="43"/>
      <c r="X14" s="43"/>
      <c r="Y14" s="43"/>
      <c r="Z14" s="47"/>
      <c r="AA14" s="43"/>
      <c r="AB14" s="43"/>
      <c r="AC14" s="43"/>
      <c r="AD14" s="43"/>
      <c r="AE14" s="43"/>
      <c r="AF14" s="43"/>
      <c r="AG14" s="43"/>
      <c r="AH14" s="47"/>
      <c r="AI14" s="43"/>
      <c r="AJ14" s="43"/>
      <c r="AK14" s="43"/>
      <c r="AL14" s="43"/>
      <c r="AM14" s="43"/>
      <c r="AN14" s="43"/>
      <c r="AO14" s="43"/>
      <c r="AP14" s="47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</row>
    <row r="15" spans="1:53" s="12" customFormat="1" ht="11.4" x14ac:dyDescent="0.25">
      <c r="A15" s="8"/>
      <c r="B15" s="8"/>
      <c r="C15" s="8"/>
      <c r="D15" s="8"/>
      <c r="E15" s="8"/>
      <c r="F15" s="8"/>
      <c r="G15" s="8"/>
      <c r="H15" s="45"/>
      <c r="I15" s="45"/>
      <c r="J15" s="32"/>
      <c r="K15" s="43"/>
      <c r="L15" s="43"/>
      <c r="M15" s="43"/>
      <c r="N15" s="43"/>
      <c r="O15" s="43"/>
      <c r="P15" s="43"/>
      <c r="Q15" s="43"/>
      <c r="R15" s="47"/>
      <c r="S15" s="43"/>
      <c r="T15" s="43"/>
      <c r="U15" s="43"/>
      <c r="V15" s="43"/>
      <c r="W15" s="43"/>
      <c r="X15" s="43"/>
      <c r="Y15" s="43"/>
      <c r="Z15" s="47"/>
      <c r="AA15" s="43"/>
      <c r="AB15" s="43"/>
      <c r="AC15" s="43"/>
      <c r="AD15" s="43"/>
      <c r="AE15" s="43"/>
      <c r="AF15" s="43"/>
      <c r="AG15" s="43"/>
      <c r="AH15" s="47"/>
      <c r="AI15" s="43"/>
      <c r="AJ15" s="43"/>
      <c r="AK15" s="43"/>
      <c r="AL15" s="43"/>
      <c r="AM15" s="43"/>
      <c r="AN15" s="43"/>
      <c r="AO15" s="43"/>
      <c r="AP15" s="47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</row>
    <row r="16" spans="1:53" s="12" customFormat="1" ht="11.4" x14ac:dyDescent="0.25">
      <c r="A16" s="8"/>
      <c r="B16" s="8"/>
      <c r="C16" s="8"/>
      <c r="D16" s="8"/>
      <c r="E16" s="8"/>
      <c r="F16" s="8"/>
      <c r="G16" s="8"/>
      <c r="H16" s="45"/>
      <c r="I16" s="45"/>
      <c r="J16" s="32"/>
      <c r="K16" s="43"/>
      <c r="L16" s="43"/>
      <c r="M16" s="43"/>
      <c r="N16" s="43"/>
      <c r="O16" s="43"/>
      <c r="P16" s="43"/>
      <c r="Q16" s="43"/>
      <c r="R16" s="47"/>
      <c r="S16" s="43"/>
      <c r="T16" s="43"/>
      <c r="U16" s="43"/>
      <c r="V16" s="43"/>
      <c r="W16" s="43"/>
      <c r="X16" s="43"/>
      <c r="Y16" s="43"/>
      <c r="Z16" s="47"/>
      <c r="AA16" s="43"/>
      <c r="AB16" s="43"/>
      <c r="AC16" s="43"/>
      <c r="AD16" s="43"/>
      <c r="AE16" s="43"/>
      <c r="AF16" s="43"/>
      <c r="AG16" s="43"/>
      <c r="AH16" s="47"/>
      <c r="AI16" s="43"/>
      <c r="AJ16" s="43"/>
      <c r="AK16" s="43"/>
      <c r="AL16" s="43"/>
      <c r="AM16" s="43"/>
      <c r="AN16" s="43"/>
      <c r="AO16" s="43"/>
      <c r="AP16" s="47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</row>
    <row r="18" spans="4:45" x14ac:dyDescent="0.3">
      <c r="D18" t="s">
        <v>54</v>
      </c>
    </row>
    <row r="19" spans="4:45" x14ac:dyDescent="0.3">
      <c r="D19" t="s">
        <v>55</v>
      </c>
    </row>
    <row r="21" spans="4:45" x14ac:dyDescent="0.3">
      <c r="D21" t="s">
        <v>168</v>
      </c>
    </row>
    <row r="22" spans="4:45" x14ac:dyDescent="0.3">
      <c r="D22" t="s">
        <v>57</v>
      </c>
    </row>
    <row r="23" spans="4:45" x14ac:dyDescent="0.3">
      <c r="D23" t="s">
        <v>58</v>
      </c>
    </row>
    <row r="25" spans="4:45" x14ac:dyDescent="0.3">
      <c r="D25" t="s">
        <v>59</v>
      </c>
    </row>
    <row r="27" spans="4:45" x14ac:dyDescent="0.3">
      <c r="D27" t="s">
        <v>60</v>
      </c>
    </row>
    <row r="28" spans="4:45" x14ac:dyDescent="0.3">
      <c r="N28" s="46"/>
      <c r="O28" s="46"/>
      <c r="P28" s="46"/>
      <c r="Q28" s="46"/>
      <c r="S28" s="46"/>
      <c r="T28" s="46"/>
      <c r="U28" s="46"/>
      <c r="V28" s="46"/>
      <c r="W28" s="46"/>
      <c r="X28" s="46"/>
      <c r="Y28" s="46"/>
      <c r="AA28" s="46"/>
      <c r="AB28" s="46"/>
      <c r="AC28" s="46"/>
      <c r="AD28" s="46"/>
      <c r="AE28" s="46"/>
      <c r="AF28" s="46"/>
      <c r="AG28" s="46"/>
      <c r="AI28" s="46"/>
      <c r="AJ28" s="46"/>
      <c r="AK28" s="46"/>
      <c r="AL28" s="46"/>
      <c r="AM28" s="46"/>
      <c r="AN28" s="46"/>
      <c r="AO28" s="46"/>
      <c r="AQ28" s="46"/>
      <c r="AR28" s="46"/>
      <c r="AS28" s="46"/>
    </row>
    <row r="29" spans="4:45" x14ac:dyDescent="0.3">
      <c r="N29" s="46"/>
      <c r="O29" s="46"/>
      <c r="P29" s="46"/>
      <c r="Q29" s="46"/>
      <c r="S29" s="46"/>
      <c r="T29" s="46"/>
      <c r="U29" s="46"/>
      <c r="V29" s="46"/>
      <c r="W29" s="46"/>
      <c r="X29" s="46"/>
      <c r="Y29" s="46"/>
      <c r="AA29" s="46"/>
      <c r="AB29" s="46"/>
      <c r="AC29" s="46"/>
      <c r="AD29" s="46"/>
      <c r="AE29" s="46"/>
      <c r="AF29" s="46"/>
      <c r="AG29" s="46"/>
      <c r="AI29" s="46"/>
      <c r="AJ29" s="46"/>
      <c r="AK29" s="46"/>
      <c r="AL29" s="46"/>
      <c r="AM29" s="46"/>
      <c r="AN29" s="46"/>
      <c r="AO29" s="46"/>
      <c r="AQ29" s="46"/>
      <c r="AR29" s="46"/>
      <c r="AS29" s="46"/>
    </row>
    <row r="30" spans="4:45" x14ac:dyDescent="0.3">
      <c r="N30" s="46"/>
      <c r="O30" s="46"/>
      <c r="P30" s="46"/>
      <c r="Q30" s="46"/>
      <c r="S30" s="46"/>
      <c r="T30" s="46"/>
      <c r="U30" s="46"/>
      <c r="V30" s="46"/>
      <c r="W30" s="46"/>
      <c r="X30" s="46"/>
      <c r="Y30" s="46"/>
      <c r="AA30" s="46"/>
      <c r="AB30" s="46"/>
      <c r="AC30" s="46"/>
      <c r="AD30" s="46"/>
      <c r="AE30" s="46"/>
      <c r="AF30" s="46"/>
      <c r="AG30" s="46"/>
      <c r="AI30" s="46"/>
      <c r="AJ30" s="46"/>
      <c r="AK30" s="46"/>
      <c r="AL30" s="46"/>
      <c r="AM30" s="46"/>
      <c r="AN30" s="46"/>
      <c r="AO30" s="46"/>
      <c r="AQ30" s="46"/>
      <c r="AR30" s="46"/>
      <c r="AS30" s="46"/>
    </row>
    <row r="31" spans="4:45" x14ac:dyDescent="0.3">
      <c r="N31" s="46"/>
      <c r="O31" s="46"/>
      <c r="P31" s="46"/>
      <c r="Q31" s="46"/>
      <c r="S31" s="46"/>
      <c r="T31" s="46"/>
      <c r="U31" s="46"/>
      <c r="V31" s="46"/>
      <c r="W31" s="46"/>
      <c r="X31" s="46"/>
      <c r="Y31" s="46"/>
      <c r="AA31" s="46"/>
      <c r="AB31" s="46"/>
      <c r="AC31" s="46"/>
      <c r="AD31" s="46"/>
      <c r="AE31" s="46"/>
      <c r="AF31" s="46"/>
      <c r="AG31" s="46"/>
      <c r="AI31" s="46"/>
      <c r="AJ31" s="46"/>
      <c r="AK31" s="46"/>
      <c r="AL31" s="46"/>
      <c r="AM31" s="46"/>
      <c r="AN31" s="46"/>
      <c r="AO31" s="46"/>
      <c r="AQ31" s="46"/>
      <c r="AR31" s="46"/>
      <c r="AS31" s="46"/>
    </row>
    <row r="32" spans="4:45" x14ac:dyDescent="0.3">
      <c r="N32" s="46"/>
      <c r="O32" s="46"/>
      <c r="P32" s="46"/>
      <c r="Q32" s="46"/>
      <c r="S32" s="46"/>
      <c r="T32" s="46"/>
      <c r="U32" s="46"/>
      <c r="V32" s="46"/>
      <c r="W32" s="46"/>
      <c r="X32" s="46"/>
      <c r="Y32" s="46"/>
      <c r="AA32" s="46"/>
      <c r="AB32" s="46"/>
      <c r="AC32" s="46"/>
      <c r="AD32" s="46"/>
      <c r="AE32" s="46"/>
      <c r="AF32" s="46"/>
      <c r="AG32" s="46"/>
      <c r="AI32" s="46"/>
      <c r="AJ32" s="46"/>
      <c r="AK32" s="46"/>
      <c r="AL32" s="46"/>
      <c r="AM32" s="46"/>
      <c r="AN32" s="46"/>
      <c r="AO32" s="46"/>
      <c r="AQ32" s="46"/>
      <c r="AR32" s="46"/>
      <c r="AS32" s="46"/>
    </row>
    <row r="33" spans="14:45" x14ac:dyDescent="0.3">
      <c r="N33" s="46"/>
      <c r="O33" s="46"/>
      <c r="P33" s="46"/>
      <c r="Q33" s="46"/>
      <c r="S33" s="46"/>
      <c r="T33" s="46"/>
      <c r="U33" s="46"/>
      <c r="V33" s="46"/>
      <c r="W33" s="46"/>
      <c r="X33" s="46"/>
      <c r="Y33" s="46"/>
      <c r="AA33" s="46"/>
      <c r="AB33" s="46"/>
      <c r="AC33" s="46"/>
      <c r="AD33" s="46"/>
      <c r="AE33" s="46"/>
      <c r="AF33" s="46"/>
      <c r="AG33" s="46"/>
      <c r="AI33" s="46"/>
      <c r="AJ33" s="46"/>
      <c r="AK33" s="46"/>
      <c r="AL33" s="46"/>
      <c r="AM33" s="46"/>
      <c r="AN33" s="46"/>
      <c r="AO33" s="46"/>
      <c r="AQ33" s="46"/>
      <c r="AR33" s="46"/>
      <c r="AS33" s="46"/>
    </row>
  </sheetData>
  <mergeCells count="5">
    <mergeCell ref="K2:Q2"/>
    <mergeCell ref="S2:Y2"/>
    <mergeCell ref="AA2:AG2"/>
    <mergeCell ref="AI2:AO2"/>
    <mergeCell ref="AQ2:AW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0675B-3AA1-4433-BCE7-01722A9257CE}">
  <sheetPr>
    <tabColor rgb="FFFFC000"/>
  </sheetPr>
  <dimension ref="A1:AS34"/>
  <sheetViews>
    <sheetView zoomScale="85" zoomScaleNormal="85" workbookViewId="0">
      <selection activeCell="A2" sqref="A2"/>
    </sheetView>
  </sheetViews>
  <sheetFormatPr baseColWidth="10" defaultColWidth="8.88671875" defaultRowHeight="14.4" x14ac:dyDescent="0.3"/>
  <cols>
    <col min="1" max="2" width="6.6640625" customWidth="1"/>
    <col min="4" max="4" width="23.109375" customWidth="1"/>
    <col min="5" max="5" width="14.88671875" customWidth="1"/>
    <col min="6" max="6" width="10.109375" customWidth="1"/>
    <col min="7" max="7" width="10.44140625" customWidth="1"/>
    <col min="8" max="9" width="12.5546875" customWidth="1"/>
    <col min="10" max="45" width="8.109375" customWidth="1"/>
  </cols>
  <sheetData>
    <row r="1" spans="1:45" s="12" customFormat="1" ht="11.4" x14ac:dyDescent="0.25">
      <c r="A1" s="11" t="s">
        <v>52</v>
      </c>
      <c r="B1" s="11"/>
      <c r="C1" s="11"/>
      <c r="D1" s="11"/>
      <c r="E1" s="11"/>
      <c r="F1" s="11"/>
      <c r="G1" s="11"/>
      <c r="H1" s="11"/>
      <c r="I1" s="11"/>
    </row>
    <row r="2" spans="1:45" s="12" customFormat="1" ht="11.4" x14ac:dyDescent="0.25">
      <c r="A2" s="11"/>
      <c r="B2" s="11"/>
      <c r="C2" s="11"/>
      <c r="D2" s="11"/>
      <c r="E2" s="11"/>
      <c r="F2" s="11"/>
      <c r="G2" s="11"/>
      <c r="H2" s="11"/>
      <c r="I2" s="11"/>
      <c r="J2" s="52" t="s">
        <v>114</v>
      </c>
      <c r="K2" s="52"/>
      <c r="L2" s="52"/>
      <c r="M2" s="52"/>
      <c r="N2" s="52"/>
      <c r="O2" s="52"/>
      <c r="P2" s="52"/>
      <c r="Q2" s="52" t="s">
        <v>114</v>
      </c>
      <c r="R2" s="52"/>
      <c r="S2" s="52"/>
      <c r="T2" s="52"/>
      <c r="U2" s="52"/>
      <c r="V2" s="52"/>
      <c r="W2" s="52"/>
      <c r="X2" s="52" t="s">
        <v>114</v>
      </c>
      <c r="Y2" s="52"/>
      <c r="Z2" s="52"/>
      <c r="AA2" s="52"/>
      <c r="AB2" s="52"/>
      <c r="AC2" s="52"/>
      <c r="AD2" s="52"/>
      <c r="AE2" s="52" t="s">
        <v>114</v>
      </c>
      <c r="AF2" s="52"/>
      <c r="AG2" s="52"/>
      <c r="AH2" s="52"/>
      <c r="AI2" s="52"/>
      <c r="AJ2" s="52"/>
      <c r="AK2" s="52"/>
      <c r="AL2" s="52" t="s">
        <v>114</v>
      </c>
      <c r="AM2" s="52"/>
      <c r="AN2" s="52"/>
      <c r="AO2" s="52"/>
      <c r="AP2" s="52"/>
      <c r="AQ2" s="52"/>
      <c r="AR2" s="52"/>
    </row>
    <row r="3" spans="1:45" s="12" customFormat="1" ht="11.4" x14ac:dyDescent="0.25">
      <c r="J3" s="20">
        <v>45831</v>
      </c>
      <c r="K3" s="20">
        <f>+J3+1</f>
        <v>45832</v>
      </c>
      <c r="L3" s="20">
        <f t="shared" ref="L3:AS3" si="0">+K3+1</f>
        <v>45833</v>
      </c>
      <c r="M3" s="20">
        <f t="shared" si="0"/>
        <v>45834</v>
      </c>
      <c r="N3" s="20">
        <f t="shared" si="0"/>
        <v>45835</v>
      </c>
      <c r="O3" s="20">
        <f t="shared" si="0"/>
        <v>45836</v>
      </c>
      <c r="P3" s="20">
        <f t="shared" si="0"/>
        <v>45837</v>
      </c>
      <c r="Q3" s="20">
        <f t="shared" si="0"/>
        <v>45838</v>
      </c>
      <c r="R3" s="20">
        <f t="shared" si="0"/>
        <v>45839</v>
      </c>
      <c r="S3" s="20">
        <f t="shared" si="0"/>
        <v>45840</v>
      </c>
      <c r="T3" s="20">
        <f t="shared" si="0"/>
        <v>45841</v>
      </c>
      <c r="U3" s="20">
        <f t="shared" si="0"/>
        <v>45842</v>
      </c>
      <c r="V3" s="20">
        <f t="shared" si="0"/>
        <v>45843</v>
      </c>
      <c r="W3" s="20">
        <f t="shared" si="0"/>
        <v>45844</v>
      </c>
      <c r="X3" s="20">
        <f t="shared" si="0"/>
        <v>45845</v>
      </c>
      <c r="Y3" s="20">
        <f t="shared" si="0"/>
        <v>45846</v>
      </c>
      <c r="Z3" s="20">
        <f t="shared" si="0"/>
        <v>45847</v>
      </c>
      <c r="AA3" s="20">
        <f t="shared" si="0"/>
        <v>45848</v>
      </c>
      <c r="AB3" s="20">
        <f t="shared" si="0"/>
        <v>45849</v>
      </c>
      <c r="AC3" s="20">
        <f t="shared" si="0"/>
        <v>45850</v>
      </c>
      <c r="AD3" s="20">
        <f t="shared" si="0"/>
        <v>45851</v>
      </c>
      <c r="AE3" s="20">
        <f t="shared" si="0"/>
        <v>45852</v>
      </c>
      <c r="AF3" s="20">
        <f t="shared" si="0"/>
        <v>45853</v>
      </c>
      <c r="AG3" s="20">
        <f t="shared" si="0"/>
        <v>45854</v>
      </c>
      <c r="AH3" s="20">
        <f t="shared" si="0"/>
        <v>45855</v>
      </c>
      <c r="AI3" s="20">
        <f t="shared" si="0"/>
        <v>45856</v>
      </c>
      <c r="AJ3" s="20">
        <f t="shared" si="0"/>
        <v>45857</v>
      </c>
      <c r="AK3" s="20">
        <f t="shared" si="0"/>
        <v>45858</v>
      </c>
      <c r="AL3" s="20">
        <f t="shared" si="0"/>
        <v>45859</v>
      </c>
      <c r="AM3" s="20">
        <f t="shared" si="0"/>
        <v>45860</v>
      </c>
      <c r="AN3" s="20">
        <f t="shared" si="0"/>
        <v>45861</v>
      </c>
      <c r="AO3" s="20">
        <f t="shared" si="0"/>
        <v>45862</v>
      </c>
      <c r="AP3" s="20">
        <f t="shared" si="0"/>
        <v>45863</v>
      </c>
      <c r="AQ3" s="20">
        <f t="shared" si="0"/>
        <v>45864</v>
      </c>
      <c r="AR3" s="20">
        <f t="shared" si="0"/>
        <v>45865</v>
      </c>
      <c r="AS3" s="20">
        <f t="shared" si="0"/>
        <v>45866</v>
      </c>
    </row>
    <row r="4" spans="1:45" s="12" customFormat="1" ht="11.4" x14ac:dyDescent="0.25">
      <c r="J4" s="14" t="str">
        <f t="shared" ref="J4:AS4" si="1">TEXT(J3,"DDD")</f>
        <v>lun</v>
      </c>
      <c r="K4" s="14" t="str">
        <f t="shared" si="1"/>
        <v>mar</v>
      </c>
      <c r="L4" s="14" t="str">
        <f t="shared" si="1"/>
        <v>mié</v>
      </c>
      <c r="M4" s="14" t="str">
        <f t="shared" si="1"/>
        <v>jue</v>
      </c>
      <c r="N4" s="14" t="str">
        <f t="shared" si="1"/>
        <v>vie</v>
      </c>
      <c r="O4" s="14" t="str">
        <f t="shared" si="1"/>
        <v>sáb</v>
      </c>
      <c r="P4" s="14" t="str">
        <f t="shared" si="1"/>
        <v>dom</v>
      </c>
      <c r="Q4" s="14" t="str">
        <f t="shared" si="1"/>
        <v>lun</v>
      </c>
      <c r="R4" s="14" t="str">
        <f t="shared" si="1"/>
        <v>mar</v>
      </c>
      <c r="S4" s="14" t="str">
        <f t="shared" si="1"/>
        <v>mié</v>
      </c>
      <c r="T4" s="14" t="str">
        <f t="shared" si="1"/>
        <v>jue</v>
      </c>
      <c r="U4" s="14" t="str">
        <f t="shared" si="1"/>
        <v>vie</v>
      </c>
      <c r="V4" s="14" t="str">
        <f t="shared" si="1"/>
        <v>sáb</v>
      </c>
      <c r="W4" s="14" t="str">
        <f t="shared" si="1"/>
        <v>dom</v>
      </c>
      <c r="X4" s="14" t="str">
        <f t="shared" si="1"/>
        <v>lun</v>
      </c>
      <c r="Y4" s="14" t="str">
        <f t="shared" si="1"/>
        <v>mar</v>
      </c>
      <c r="Z4" s="14" t="str">
        <f t="shared" si="1"/>
        <v>mié</v>
      </c>
      <c r="AA4" s="14" t="str">
        <f t="shared" si="1"/>
        <v>jue</v>
      </c>
      <c r="AB4" s="14" t="str">
        <f t="shared" si="1"/>
        <v>vie</v>
      </c>
      <c r="AC4" s="14" t="str">
        <f t="shared" si="1"/>
        <v>sáb</v>
      </c>
      <c r="AD4" s="14" t="str">
        <f t="shared" si="1"/>
        <v>dom</v>
      </c>
      <c r="AE4" s="14" t="str">
        <f t="shared" si="1"/>
        <v>lun</v>
      </c>
      <c r="AF4" s="14" t="str">
        <f t="shared" si="1"/>
        <v>mar</v>
      </c>
      <c r="AG4" s="14" t="str">
        <f t="shared" si="1"/>
        <v>mié</v>
      </c>
      <c r="AH4" s="14" t="str">
        <f t="shared" si="1"/>
        <v>jue</v>
      </c>
      <c r="AI4" s="14" t="str">
        <f t="shared" si="1"/>
        <v>vie</v>
      </c>
      <c r="AJ4" s="14" t="str">
        <f t="shared" si="1"/>
        <v>sáb</v>
      </c>
      <c r="AK4" s="14" t="str">
        <f t="shared" si="1"/>
        <v>dom</v>
      </c>
      <c r="AL4" s="14" t="str">
        <f t="shared" si="1"/>
        <v>lun</v>
      </c>
      <c r="AM4" s="14" t="str">
        <f t="shared" si="1"/>
        <v>mar</v>
      </c>
      <c r="AN4" s="14" t="str">
        <f t="shared" si="1"/>
        <v>mié</v>
      </c>
      <c r="AO4" s="14" t="str">
        <f t="shared" si="1"/>
        <v>jue</v>
      </c>
      <c r="AP4" s="14" t="str">
        <f t="shared" si="1"/>
        <v>vie</v>
      </c>
      <c r="AQ4" s="14" t="str">
        <f t="shared" si="1"/>
        <v>sáb</v>
      </c>
      <c r="AR4" s="14" t="str">
        <f t="shared" si="1"/>
        <v>dom</v>
      </c>
      <c r="AS4" s="14" t="str">
        <f t="shared" si="1"/>
        <v>lun</v>
      </c>
    </row>
    <row r="5" spans="1:45" s="18" customFormat="1" ht="11.4" x14ac:dyDescent="0.3">
      <c r="A5" s="15" t="s">
        <v>6</v>
      </c>
      <c r="B5" s="15" t="s">
        <v>145</v>
      </c>
      <c r="C5" s="15" t="s">
        <v>1</v>
      </c>
      <c r="D5" s="15" t="s">
        <v>2</v>
      </c>
      <c r="E5" s="15" t="s">
        <v>3</v>
      </c>
      <c r="F5" s="15" t="s">
        <v>4</v>
      </c>
      <c r="G5" s="15" t="s">
        <v>5</v>
      </c>
      <c r="H5" s="16" t="s">
        <v>49</v>
      </c>
      <c r="I5" s="16" t="s">
        <v>48</v>
      </c>
      <c r="J5" s="17">
        <f>DAY(J3)</f>
        <v>23</v>
      </c>
      <c r="K5" s="17">
        <f t="shared" ref="K5:AS5" si="2">DAY(K3)</f>
        <v>24</v>
      </c>
      <c r="L5" s="17">
        <f t="shared" si="2"/>
        <v>25</v>
      </c>
      <c r="M5" s="17">
        <f t="shared" si="2"/>
        <v>26</v>
      </c>
      <c r="N5" s="17">
        <f t="shared" si="2"/>
        <v>27</v>
      </c>
      <c r="O5" s="17">
        <f t="shared" si="2"/>
        <v>28</v>
      </c>
      <c r="P5" s="17">
        <f t="shared" si="2"/>
        <v>29</v>
      </c>
      <c r="Q5" s="17">
        <f t="shared" si="2"/>
        <v>30</v>
      </c>
      <c r="R5" s="17">
        <f t="shared" si="2"/>
        <v>1</v>
      </c>
      <c r="S5" s="17">
        <f t="shared" si="2"/>
        <v>2</v>
      </c>
      <c r="T5" s="17">
        <f t="shared" si="2"/>
        <v>3</v>
      </c>
      <c r="U5" s="17">
        <f t="shared" si="2"/>
        <v>4</v>
      </c>
      <c r="V5" s="17">
        <f t="shared" si="2"/>
        <v>5</v>
      </c>
      <c r="W5" s="17">
        <f t="shared" si="2"/>
        <v>6</v>
      </c>
      <c r="X5" s="17">
        <f t="shared" si="2"/>
        <v>7</v>
      </c>
      <c r="Y5" s="17">
        <f t="shared" si="2"/>
        <v>8</v>
      </c>
      <c r="Z5" s="17">
        <f t="shared" si="2"/>
        <v>9</v>
      </c>
      <c r="AA5" s="17">
        <f t="shared" si="2"/>
        <v>10</v>
      </c>
      <c r="AB5" s="17">
        <f t="shared" si="2"/>
        <v>11</v>
      </c>
      <c r="AC5" s="17">
        <f t="shared" si="2"/>
        <v>12</v>
      </c>
      <c r="AD5" s="17">
        <f t="shared" si="2"/>
        <v>13</v>
      </c>
      <c r="AE5" s="17">
        <f t="shared" si="2"/>
        <v>14</v>
      </c>
      <c r="AF5" s="17">
        <f t="shared" si="2"/>
        <v>15</v>
      </c>
      <c r="AG5" s="17">
        <f t="shared" si="2"/>
        <v>16</v>
      </c>
      <c r="AH5" s="17">
        <f t="shared" si="2"/>
        <v>17</v>
      </c>
      <c r="AI5" s="17">
        <f t="shared" si="2"/>
        <v>18</v>
      </c>
      <c r="AJ5" s="17">
        <f t="shared" si="2"/>
        <v>19</v>
      </c>
      <c r="AK5" s="17">
        <f t="shared" si="2"/>
        <v>20</v>
      </c>
      <c r="AL5" s="17">
        <f t="shared" si="2"/>
        <v>21</v>
      </c>
      <c r="AM5" s="17">
        <f t="shared" si="2"/>
        <v>22</v>
      </c>
      <c r="AN5" s="17">
        <f t="shared" si="2"/>
        <v>23</v>
      </c>
      <c r="AO5" s="17">
        <f t="shared" si="2"/>
        <v>24</v>
      </c>
      <c r="AP5" s="17">
        <f t="shared" si="2"/>
        <v>25</v>
      </c>
      <c r="AQ5" s="17">
        <f t="shared" si="2"/>
        <v>26</v>
      </c>
      <c r="AR5" s="17">
        <f t="shared" si="2"/>
        <v>27</v>
      </c>
      <c r="AS5" s="17">
        <f t="shared" si="2"/>
        <v>28</v>
      </c>
    </row>
    <row r="6" spans="1:45" s="12" customFormat="1" ht="13.8" x14ac:dyDescent="0.25">
      <c r="A6" s="8"/>
      <c r="B6" s="8" t="s">
        <v>147</v>
      </c>
      <c r="C6" s="8"/>
      <c r="D6" s="8"/>
      <c r="E6" s="8"/>
      <c r="F6" s="8"/>
      <c r="G6" s="8"/>
      <c r="H6" s="45"/>
      <c r="I6" s="45"/>
      <c r="J6" s="40" t="s">
        <v>120</v>
      </c>
      <c r="K6" s="40" t="s">
        <v>120</v>
      </c>
      <c r="L6" s="40" t="s">
        <v>120</v>
      </c>
      <c r="M6" s="40" t="s">
        <v>120</v>
      </c>
      <c r="N6" s="41" t="s">
        <v>53</v>
      </c>
      <c r="O6" s="41" t="s">
        <v>53</v>
      </c>
      <c r="P6" s="41" t="s">
        <v>53</v>
      </c>
      <c r="Q6" s="42" t="s">
        <v>8</v>
      </c>
      <c r="R6" s="42">
        <v>1</v>
      </c>
      <c r="S6" s="43">
        <v>1</v>
      </c>
      <c r="T6" s="43">
        <v>1</v>
      </c>
      <c r="U6" s="43">
        <v>1</v>
      </c>
      <c r="V6" s="43">
        <v>1</v>
      </c>
      <c r="W6" s="43">
        <v>1</v>
      </c>
      <c r="X6" s="43">
        <v>1</v>
      </c>
      <c r="Y6" s="43">
        <v>1</v>
      </c>
      <c r="Z6" s="43">
        <v>1</v>
      </c>
      <c r="AA6" s="43">
        <v>1</v>
      </c>
      <c r="AB6" s="43">
        <v>1</v>
      </c>
      <c r="AC6" s="43">
        <v>1</v>
      </c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</row>
    <row r="7" spans="1:45" s="12" customFormat="1" ht="13.8" x14ac:dyDescent="0.25">
      <c r="A7" s="8"/>
      <c r="B7" s="8" t="s">
        <v>147</v>
      </c>
      <c r="C7" s="8"/>
      <c r="D7" s="8"/>
      <c r="E7" s="8"/>
      <c r="F7" s="8"/>
      <c r="G7" s="8"/>
      <c r="H7" s="45"/>
      <c r="I7" s="45"/>
      <c r="J7" s="44" t="s">
        <v>112</v>
      </c>
      <c r="K7" s="44" t="s">
        <v>112</v>
      </c>
      <c r="L7" s="44" t="s">
        <v>112</v>
      </c>
      <c r="M7" s="44" t="s">
        <v>112</v>
      </c>
      <c r="N7" s="42" t="s">
        <v>113</v>
      </c>
      <c r="O7" s="42" t="s">
        <v>113</v>
      </c>
      <c r="P7" s="42">
        <v>2</v>
      </c>
      <c r="Q7" s="42">
        <v>2</v>
      </c>
      <c r="R7" s="42">
        <v>2</v>
      </c>
      <c r="S7" s="43">
        <v>2</v>
      </c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</row>
    <row r="8" spans="1:45" s="12" customFormat="1" ht="13.8" x14ac:dyDescent="0.25">
      <c r="A8" s="8"/>
      <c r="B8" s="8" t="s">
        <v>146</v>
      </c>
      <c r="C8" s="8" t="s">
        <v>138</v>
      </c>
      <c r="D8" s="8" t="s">
        <v>139</v>
      </c>
      <c r="E8" s="8" t="s">
        <v>140</v>
      </c>
      <c r="F8" s="8" t="s">
        <v>141</v>
      </c>
      <c r="G8" s="8" t="s">
        <v>142</v>
      </c>
      <c r="H8" s="45">
        <v>45708</v>
      </c>
      <c r="I8" s="45"/>
      <c r="J8" s="42"/>
      <c r="K8" s="42"/>
      <c r="L8" s="42"/>
      <c r="M8" s="42"/>
      <c r="N8" s="42"/>
      <c r="O8" s="42"/>
      <c r="P8" s="42"/>
      <c r="Q8" s="42"/>
      <c r="R8" s="42"/>
      <c r="S8" s="43"/>
      <c r="T8" s="43"/>
      <c r="U8" s="43"/>
      <c r="V8" s="43"/>
      <c r="W8" s="43"/>
      <c r="X8" s="43"/>
      <c r="Y8" s="43"/>
      <c r="Z8" s="44" t="s">
        <v>112</v>
      </c>
      <c r="AA8" s="44" t="s">
        <v>112</v>
      </c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  <row r="9" spans="1:45" s="12" customFormat="1" ht="13.8" x14ac:dyDescent="0.25">
      <c r="A9" s="8"/>
      <c r="B9" s="8" t="s">
        <v>146</v>
      </c>
      <c r="C9" s="8" t="s">
        <v>143</v>
      </c>
      <c r="D9" s="8" t="s">
        <v>144</v>
      </c>
      <c r="E9" s="8" t="s">
        <v>140</v>
      </c>
      <c r="F9" s="8" t="s">
        <v>141</v>
      </c>
      <c r="G9" s="8" t="s">
        <v>142</v>
      </c>
      <c r="H9" s="45">
        <v>44725</v>
      </c>
      <c r="I9" s="45"/>
      <c r="J9" s="40" t="s">
        <v>120</v>
      </c>
      <c r="K9" s="40" t="s">
        <v>120</v>
      </c>
      <c r="L9" s="40" t="s">
        <v>120</v>
      </c>
      <c r="M9" s="40" t="s">
        <v>120</v>
      </c>
      <c r="N9" s="40" t="s">
        <v>120</v>
      </c>
      <c r="O9" s="40" t="s">
        <v>120</v>
      </c>
      <c r="P9" s="40" t="s">
        <v>120</v>
      </c>
      <c r="Q9" s="40" t="s">
        <v>120</v>
      </c>
      <c r="R9" s="40" t="s">
        <v>120</v>
      </c>
      <c r="S9" s="40" t="s">
        <v>120</v>
      </c>
      <c r="T9" s="40" t="s">
        <v>120</v>
      </c>
      <c r="U9" s="40" t="s">
        <v>120</v>
      </c>
      <c r="V9" s="40" t="s">
        <v>120</v>
      </c>
      <c r="W9" s="40" t="s">
        <v>120</v>
      </c>
      <c r="X9" s="40" t="s">
        <v>120</v>
      </c>
      <c r="Y9" s="40" t="s">
        <v>120</v>
      </c>
      <c r="Z9" s="40" t="s">
        <v>120</v>
      </c>
      <c r="AA9" s="40" t="s">
        <v>120</v>
      </c>
      <c r="AB9" s="40" t="s">
        <v>120</v>
      </c>
      <c r="AC9" s="40" t="s">
        <v>120</v>
      </c>
      <c r="AD9" s="40" t="s">
        <v>120</v>
      </c>
      <c r="AE9" s="40" t="s">
        <v>120</v>
      </c>
      <c r="AF9" s="40" t="s">
        <v>120</v>
      </c>
      <c r="AG9" s="40" t="s">
        <v>120</v>
      </c>
      <c r="AH9" s="40" t="s">
        <v>120</v>
      </c>
      <c r="AI9" s="40" t="s">
        <v>120</v>
      </c>
      <c r="AJ9" s="40" t="s">
        <v>120</v>
      </c>
      <c r="AK9" s="40" t="s">
        <v>120</v>
      </c>
      <c r="AL9" s="43"/>
      <c r="AM9" s="43"/>
      <c r="AN9" s="43"/>
      <c r="AO9" s="43"/>
      <c r="AP9" s="43"/>
      <c r="AQ9" s="43"/>
      <c r="AR9" s="43"/>
      <c r="AS9" s="43"/>
    </row>
    <row r="10" spans="1:45" s="12" customFormat="1" ht="13.8" x14ac:dyDescent="0.25">
      <c r="A10" s="8"/>
      <c r="B10" s="8"/>
      <c r="C10" s="8" t="s">
        <v>160</v>
      </c>
      <c r="D10" s="8" t="s">
        <v>161</v>
      </c>
      <c r="E10" s="8" t="s">
        <v>155</v>
      </c>
      <c r="F10" s="8" t="s">
        <v>162</v>
      </c>
      <c r="G10" s="8" t="s">
        <v>62</v>
      </c>
      <c r="H10" s="45">
        <v>44986</v>
      </c>
      <c r="I10" s="45"/>
      <c r="J10" s="42"/>
      <c r="K10" s="42"/>
      <c r="L10" s="42"/>
      <c r="M10" s="42"/>
      <c r="N10" s="42"/>
      <c r="O10" s="42"/>
      <c r="P10" s="42"/>
      <c r="Q10" s="42"/>
      <c r="R10" s="42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</row>
    <row r="11" spans="1:45" s="12" customFormat="1" ht="13.8" x14ac:dyDescent="0.25">
      <c r="A11" s="8"/>
      <c r="B11" s="8"/>
      <c r="C11" s="8"/>
      <c r="D11" s="8"/>
      <c r="E11" s="8"/>
      <c r="F11" s="8"/>
      <c r="G11" s="8"/>
      <c r="H11" s="45"/>
      <c r="I11" s="45"/>
      <c r="J11" s="42"/>
      <c r="K11" s="42"/>
      <c r="L11" s="42"/>
      <c r="M11" s="42"/>
      <c r="N11" s="42"/>
      <c r="O11" s="42"/>
      <c r="P11" s="42"/>
      <c r="Q11" s="42"/>
      <c r="R11" s="42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</row>
    <row r="12" spans="1:45" s="12" customFormat="1" ht="11.4" x14ac:dyDescent="0.25">
      <c r="A12" s="8"/>
      <c r="B12" s="8"/>
      <c r="C12" s="8"/>
      <c r="D12" s="8"/>
      <c r="E12" s="8"/>
      <c r="F12" s="8"/>
      <c r="G12" s="8"/>
      <c r="H12" s="45"/>
      <c r="I12" s="45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12" customFormat="1" ht="11.4" x14ac:dyDescent="0.25">
      <c r="A13" s="8"/>
      <c r="B13" s="8"/>
      <c r="C13" s="8"/>
      <c r="D13" s="8"/>
      <c r="E13" s="8"/>
      <c r="F13" s="8"/>
      <c r="G13" s="8"/>
      <c r="H13" s="45"/>
      <c r="I13" s="45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</row>
    <row r="14" spans="1:45" s="12" customFormat="1" ht="11.4" x14ac:dyDescent="0.25">
      <c r="A14" s="8"/>
      <c r="B14" s="8"/>
      <c r="C14" s="8"/>
      <c r="D14" s="8"/>
      <c r="E14" s="8"/>
      <c r="F14" s="8"/>
      <c r="G14" s="8"/>
      <c r="H14" s="45"/>
      <c r="I14" s="45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</row>
    <row r="15" spans="1:45" s="12" customFormat="1" ht="11.4" x14ac:dyDescent="0.25">
      <c r="A15" s="8"/>
      <c r="B15" s="8"/>
      <c r="C15" s="8"/>
      <c r="D15" s="8"/>
      <c r="E15" s="8"/>
      <c r="F15" s="8"/>
      <c r="G15" s="8"/>
      <c r="H15" s="45"/>
      <c r="I15" s="45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12" customFormat="1" ht="11.4" x14ac:dyDescent="0.25">
      <c r="A16" s="8"/>
      <c r="B16" s="8"/>
      <c r="C16" s="8"/>
      <c r="D16" s="8"/>
      <c r="E16" s="8"/>
      <c r="F16" s="8"/>
      <c r="G16" s="8"/>
      <c r="H16" s="45"/>
      <c r="I16" s="45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</row>
    <row r="18" spans="3:4" x14ac:dyDescent="0.3">
      <c r="D18" t="s">
        <v>110</v>
      </c>
    </row>
    <row r="19" spans="3:4" x14ac:dyDescent="0.3">
      <c r="D19" t="s">
        <v>111</v>
      </c>
    </row>
    <row r="21" spans="3:4" x14ac:dyDescent="0.3">
      <c r="C21" s="10" t="s">
        <v>134</v>
      </c>
      <c r="D21" s="10" t="s">
        <v>135</v>
      </c>
    </row>
    <row r="22" spans="3:4" x14ac:dyDescent="0.3">
      <c r="C22" s="34" t="s">
        <v>120</v>
      </c>
      <c r="D22" s="33" t="s">
        <v>122</v>
      </c>
    </row>
    <row r="23" spans="3:4" x14ac:dyDescent="0.3">
      <c r="C23" s="35" t="s">
        <v>112</v>
      </c>
      <c r="D23" s="33" t="s">
        <v>123</v>
      </c>
    </row>
    <row r="24" spans="3:4" x14ac:dyDescent="0.3">
      <c r="C24" s="36" t="s">
        <v>121</v>
      </c>
      <c r="D24" s="33" t="s">
        <v>126</v>
      </c>
    </row>
    <row r="25" spans="3:4" x14ac:dyDescent="0.3">
      <c r="C25" s="38" t="s">
        <v>130</v>
      </c>
      <c r="D25" s="33" t="s">
        <v>131</v>
      </c>
    </row>
    <row r="26" spans="3:4" x14ac:dyDescent="0.3">
      <c r="C26" s="38" t="s">
        <v>132</v>
      </c>
      <c r="D26" s="33" t="s">
        <v>133</v>
      </c>
    </row>
    <row r="27" spans="3:4" x14ac:dyDescent="0.3">
      <c r="C27" s="33"/>
      <c r="D27" s="33"/>
    </row>
    <row r="28" spans="3:4" x14ac:dyDescent="0.3">
      <c r="C28" s="39" t="s">
        <v>53</v>
      </c>
      <c r="D28" s="33" t="s">
        <v>127</v>
      </c>
    </row>
    <row r="29" spans="3:4" x14ac:dyDescent="0.3">
      <c r="C29" s="39" t="s">
        <v>124</v>
      </c>
      <c r="D29" s="33" t="s">
        <v>128</v>
      </c>
    </row>
    <row r="30" spans="3:4" x14ac:dyDescent="0.3">
      <c r="C30" s="39" t="s">
        <v>125</v>
      </c>
      <c r="D30" s="33" t="s">
        <v>129</v>
      </c>
    </row>
    <row r="31" spans="3:4" x14ac:dyDescent="0.3">
      <c r="C31" s="39" t="s">
        <v>164</v>
      </c>
      <c r="D31" s="33" t="s">
        <v>163</v>
      </c>
    </row>
    <row r="32" spans="3:4" x14ac:dyDescent="0.3">
      <c r="C32" s="49" t="s">
        <v>158</v>
      </c>
      <c r="D32" s="33" t="s">
        <v>159</v>
      </c>
    </row>
    <row r="33" spans="3:4" x14ac:dyDescent="0.3">
      <c r="C33" s="33" t="s">
        <v>136</v>
      </c>
      <c r="D33" s="37" t="s">
        <v>137</v>
      </c>
    </row>
    <row r="34" spans="3:4" x14ac:dyDescent="0.3">
      <c r="C34" s="33"/>
      <c r="D34" s="33"/>
    </row>
  </sheetData>
  <mergeCells count="5">
    <mergeCell ref="J2:P2"/>
    <mergeCell ref="Q2:W2"/>
    <mergeCell ref="X2:AD2"/>
    <mergeCell ref="AE2:AK2"/>
    <mergeCell ref="AL2:A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90B84-94E0-4584-AA74-DB074992463A}">
  <sheetPr>
    <tabColor rgb="FFFFC000"/>
  </sheetPr>
  <dimension ref="A1:M18"/>
  <sheetViews>
    <sheetView zoomScale="85" zoomScaleNormal="85" workbookViewId="0">
      <selection activeCell="A2" sqref="A2"/>
    </sheetView>
  </sheetViews>
  <sheetFormatPr baseColWidth="10" defaultRowHeight="14.4" x14ac:dyDescent="0.3"/>
  <cols>
    <col min="1" max="1" width="4.88671875" customWidth="1"/>
    <col min="2" max="2" width="13.33203125" customWidth="1"/>
    <col min="4" max="4" width="30.21875" customWidth="1"/>
  </cols>
  <sheetData>
    <row r="1" spans="1:13" x14ac:dyDescent="0.3">
      <c r="A1" s="11" t="s">
        <v>167</v>
      </c>
      <c r="B1" s="11"/>
      <c r="C1" s="11"/>
      <c r="D1" s="11"/>
      <c r="E1" s="11"/>
      <c r="F1" s="11"/>
      <c r="G1" s="11"/>
      <c r="H1" s="11"/>
      <c r="I1" s="11"/>
      <c r="J1" s="12"/>
      <c r="K1" s="12"/>
      <c r="L1" s="12"/>
      <c r="M1" s="12"/>
    </row>
    <row r="2" spans="1:13" x14ac:dyDescent="0.3">
      <c r="A2" s="12"/>
      <c r="B2" s="12"/>
      <c r="C2" s="12"/>
      <c r="D2" s="12"/>
      <c r="E2" s="12"/>
      <c r="F2" s="12"/>
      <c r="G2" s="12"/>
      <c r="H2" s="12"/>
      <c r="I2" s="12"/>
      <c r="J2" s="13">
        <v>45803</v>
      </c>
      <c r="K2" s="13">
        <v>45803</v>
      </c>
      <c r="L2" s="13">
        <v>45804</v>
      </c>
      <c r="M2" s="13">
        <f>+L2</f>
        <v>45804</v>
      </c>
    </row>
    <row r="3" spans="1:13" x14ac:dyDescent="0.3">
      <c r="A3" s="12"/>
      <c r="B3" s="12"/>
      <c r="C3" s="12"/>
      <c r="D3" s="12"/>
      <c r="E3" s="12"/>
      <c r="F3" s="12"/>
      <c r="G3" s="12"/>
      <c r="H3" s="12"/>
      <c r="I3" s="12"/>
      <c r="J3" s="14" t="s">
        <v>50</v>
      </c>
      <c r="K3" s="14" t="s">
        <v>51</v>
      </c>
      <c r="L3" s="14" t="s">
        <v>50</v>
      </c>
      <c r="M3" s="14" t="s">
        <v>51</v>
      </c>
    </row>
    <row r="4" spans="1:13" x14ac:dyDescent="0.3">
      <c r="A4" s="15" t="s">
        <v>6</v>
      </c>
      <c r="B4" s="15" t="s">
        <v>145</v>
      </c>
      <c r="C4" s="15" t="s">
        <v>1</v>
      </c>
      <c r="D4" s="15" t="s">
        <v>2</v>
      </c>
      <c r="E4" s="15" t="s">
        <v>3</v>
      </c>
      <c r="F4" s="15" t="s">
        <v>4</v>
      </c>
      <c r="G4" s="15" t="s">
        <v>5</v>
      </c>
      <c r="H4" s="16" t="s">
        <v>49</v>
      </c>
      <c r="I4" s="16" t="s">
        <v>48</v>
      </c>
      <c r="J4" s="17">
        <f>DAY(J2)</f>
        <v>26</v>
      </c>
      <c r="K4" s="17"/>
      <c r="L4" s="17"/>
      <c r="M4" s="17"/>
    </row>
    <row r="5" spans="1:13" x14ac:dyDescent="0.3">
      <c r="A5" s="8"/>
      <c r="B5" s="8"/>
      <c r="C5" s="8"/>
      <c r="D5" s="8"/>
      <c r="E5" s="8"/>
      <c r="F5" s="8"/>
      <c r="G5" s="8"/>
      <c r="H5" s="8"/>
      <c r="I5" s="8"/>
      <c r="J5" s="19">
        <v>0.29166666666666669</v>
      </c>
      <c r="K5" s="19">
        <v>0.79166666666666663</v>
      </c>
      <c r="L5" s="19">
        <v>0.33333333333333331</v>
      </c>
      <c r="M5" s="19">
        <v>0.70833333333333337</v>
      </c>
    </row>
    <row r="6" spans="1:13" x14ac:dyDescent="0.3">
      <c r="A6" s="8"/>
      <c r="B6" s="8"/>
      <c r="C6" s="8"/>
      <c r="D6" s="8"/>
      <c r="E6" s="8"/>
      <c r="F6" s="8"/>
      <c r="G6" s="8"/>
      <c r="H6" s="8"/>
      <c r="I6" s="8"/>
      <c r="J6" s="19">
        <v>0.29166666666666669</v>
      </c>
      <c r="K6" s="19">
        <v>0.79166666666666663</v>
      </c>
      <c r="L6" s="19">
        <v>0.33333333333333331</v>
      </c>
      <c r="M6" s="19">
        <v>0.70833333333333337</v>
      </c>
    </row>
    <row r="7" spans="1:13" x14ac:dyDescent="0.3">
      <c r="A7" s="8"/>
      <c r="B7" s="8"/>
      <c r="C7" s="8"/>
      <c r="D7" s="8"/>
      <c r="E7" s="8"/>
      <c r="F7" s="8"/>
      <c r="G7" s="8"/>
      <c r="H7" s="8"/>
      <c r="I7" s="8"/>
      <c r="J7" s="19">
        <v>0.29166666666666669</v>
      </c>
      <c r="K7" s="19">
        <v>0.79166666666666663</v>
      </c>
      <c r="L7" s="19">
        <v>0.33333333333333331</v>
      </c>
      <c r="M7" s="19">
        <v>0.70833333333333337</v>
      </c>
    </row>
    <row r="8" spans="1:13" x14ac:dyDescent="0.3">
      <c r="A8" s="8"/>
      <c r="B8" s="8"/>
      <c r="C8" s="8"/>
      <c r="D8" s="8"/>
      <c r="E8" s="8"/>
      <c r="F8" s="8"/>
      <c r="G8" s="8"/>
      <c r="H8" s="8"/>
      <c r="I8" s="8"/>
      <c r="J8" s="19">
        <v>0.29166666666666669</v>
      </c>
      <c r="K8" s="19">
        <v>0.79166666666666663</v>
      </c>
      <c r="L8" s="19">
        <v>0.33333333333333331</v>
      </c>
      <c r="M8" s="19">
        <v>0.70833333333333337</v>
      </c>
    </row>
    <row r="9" spans="1:13" x14ac:dyDescent="0.3">
      <c r="A9" s="8"/>
      <c r="B9" s="8"/>
      <c r="C9" s="8"/>
      <c r="D9" s="8"/>
      <c r="E9" s="8"/>
      <c r="F9" s="8"/>
      <c r="G9" s="8"/>
      <c r="H9" s="8"/>
      <c r="I9" s="8"/>
      <c r="J9" s="19">
        <v>0.29166666666666669</v>
      </c>
      <c r="K9" s="19">
        <v>0.79166666666666663</v>
      </c>
      <c r="L9" s="19">
        <v>0.33333333333333331</v>
      </c>
      <c r="M9" s="19">
        <v>0.70833333333333337</v>
      </c>
    </row>
    <row r="10" spans="1:13" x14ac:dyDescent="0.3">
      <c r="A10" s="8"/>
      <c r="B10" s="8"/>
      <c r="C10" s="8"/>
      <c r="D10" s="8"/>
      <c r="E10" s="8"/>
      <c r="F10" s="8"/>
      <c r="G10" s="8"/>
      <c r="H10" s="8"/>
      <c r="I10" s="8"/>
      <c r="J10" s="19">
        <v>0.29166666666666669</v>
      </c>
      <c r="K10" s="19">
        <v>0.79166666666666663</v>
      </c>
      <c r="L10" s="19">
        <v>0.33333333333333331</v>
      </c>
      <c r="M10" s="19">
        <v>0.70833333333333337</v>
      </c>
    </row>
    <row r="11" spans="1:13" x14ac:dyDescent="0.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x14ac:dyDescent="0.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7" spans="4:4" x14ac:dyDescent="0.3">
      <c r="D17" t="s">
        <v>165</v>
      </c>
    </row>
    <row r="18" spans="4:4" x14ac:dyDescent="0.3">
      <c r="D18" t="s">
        <v>166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CC</vt:lpstr>
      <vt:lpstr>1.Reporte Centro de Costos</vt:lpstr>
      <vt:lpstr>2.Reporte_Asistencia</vt:lpstr>
      <vt:lpstr>3.Reporte de Asistencia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Huamani</dc:creator>
  <cp:lastModifiedBy>Arturo Huamani - GRUPO FIBRAFIL</cp:lastModifiedBy>
  <dcterms:created xsi:type="dcterms:W3CDTF">2015-06-05T18:19:34Z</dcterms:created>
  <dcterms:modified xsi:type="dcterms:W3CDTF">2025-07-23T13:32:29Z</dcterms:modified>
</cp:coreProperties>
</file>