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<sst xmlns="http://schemas.openxmlformats.org/spreadsheetml/2006/main" count="20" uniqueCount="14">
  <si>
    <r>
      <rPr>
        <rFont val="Arial"/>
        <b/>
        <u/>
      </rPr>
      <t xml:space="preserve">See the Calibration Instructions here: </t>
    </r>
    <r>
      <rPr>
        <rFont val="Arial"/>
        <b/>
        <color rgb="FF1155CC"/>
        <u/>
      </rPr>
      <t>https://github.com/jamespilgrim/PiTrac/tree/main/Documentation</t>
    </r>
    <r>
      <rPr>
        <rFont val="Arial"/>
        <b/>
        <u/>
      </rPr>
      <t xml:space="preserve"> for how to use this worksheet.</t>
    </r>
  </si>
  <si>
    <t>Camera 1</t>
  </si>
  <si>
    <t>X</t>
  </si>
  <si>
    <t>X_Degrees:</t>
  </si>
  <si>
    <t>Y</t>
  </si>
  <si>
    <t>Alternative calculation - Y_Degrees</t>
  </si>
  <si>
    <t>Z</t>
  </si>
  <si>
    <t>Y_Degrees</t>
  </si>
  <si>
    <t>H</t>
  </si>
  <si>
    <t>R</t>
  </si>
  <si>
    <t>Camera 2</t>
  </si>
  <si>
    <t>E1</t>
  </si>
  <si>
    <t>E2</t>
  </si>
  <si>
    <t>(calculated)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</si>
</sst>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u/>
      <color rgb="FF0000FF"/>
      <name val="Arial"/>
    </font>
    <font>
      <color theme="1"/>
      <name val="Arial"/>
    </font>
    <font>
      <b/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horizontal="right" vertical="bottom"/>
    </xf>
    <xf borderId="0" fillId="2" fontId="2" numFmtId="0" xfId="0" applyAlignment="1" applyFill="1" applyFont="1">
      <alignment horizontal="right" readingOrder="0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amespilgrim/PiTrac/tree/main/Documentatio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2"/>
      <c r="C2" s="2"/>
      <c r="D2" s="2"/>
      <c r="E2" s="2"/>
      <c r="F2" s="2"/>
      <c r="G2" s="2"/>
    </row>
    <row r="3">
      <c r="A3" s="3" t="s">
        <v>1</v>
      </c>
      <c r="B3" s="2"/>
      <c r="C3" s="2"/>
      <c r="D3" s="2"/>
      <c r="E3" s="2"/>
      <c r="F3" s="2"/>
      <c r="G3" s="2"/>
    </row>
    <row r="4">
      <c r="A4" s="4" t="s">
        <v>2</v>
      </c>
      <c r="B4" s="5">
        <v>0.6</v>
      </c>
      <c r="C4" s="2"/>
      <c r="D4" s="2"/>
      <c r="E4" s="6" t="s">
        <v>3</v>
      </c>
      <c r="F4" s="7">
        <f>90 - DEGREES(atan(B6/B4))</f>
        <v>46.97493401</v>
      </c>
      <c r="G4" s="2"/>
    </row>
    <row r="5">
      <c r="A5" s="4" t="s">
        <v>4</v>
      </c>
      <c r="B5" s="5">
        <v>0.275</v>
      </c>
      <c r="C5" s="2"/>
      <c r="D5" s="2"/>
      <c r="G5" s="2"/>
      <c r="H5" s="6" t="s">
        <v>5</v>
      </c>
    </row>
    <row r="6">
      <c r="A6" s="4" t="s">
        <v>6</v>
      </c>
      <c r="B6" s="5">
        <v>0.56</v>
      </c>
      <c r="C6" s="2"/>
      <c r="D6" s="2"/>
      <c r="E6" s="6" t="s">
        <v>7</v>
      </c>
      <c r="F6" s="7">
        <f>-(DEGREES(ATAN(B5/B8)))</f>
        <v>-18.33133993</v>
      </c>
      <c r="G6" s="2"/>
      <c r="I6" s="7">
        <f>-(90 - DEGREES(ASIN(B8/B7)))</f>
        <v>-17.44159386</v>
      </c>
    </row>
    <row r="7">
      <c r="A7" s="4" t="s">
        <v>8</v>
      </c>
      <c r="B7" s="8">
        <v>0.87</v>
      </c>
      <c r="C7" s="9"/>
      <c r="D7" s="9"/>
      <c r="E7" s="9"/>
      <c r="F7" s="9"/>
      <c r="G7" s="9"/>
    </row>
    <row r="8">
      <c r="A8" s="4" t="s">
        <v>9</v>
      </c>
      <c r="B8" s="5">
        <v>0.83</v>
      </c>
      <c r="C8" s="2"/>
      <c r="D8" s="2"/>
      <c r="E8" s="2"/>
      <c r="F8" s="2"/>
      <c r="G8" s="2"/>
    </row>
    <row r="9">
      <c r="A9" s="2"/>
      <c r="B9" s="2"/>
      <c r="C9" s="2"/>
      <c r="D9" s="2"/>
      <c r="E9" s="2"/>
      <c r="F9" s="2"/>
      <c r="G9" s="2"/>
    </row>
    <row r="10">
      <c r="A10" s="3" t="s">
        <v>10</v>
      </c>
      <c r="B10" s="2"/>
      <c r="C10" s="2"/>
      <c r="D10" s="2"/>
      <c r="E10" s="2"/>
      <c r="F10" s="2"/>
      <c r="G10" s="2"/>
    </row>
    <row r="11">
      <c r="A11" s="4" t="s">
        <v>2</v>
      </c>
      <c r="B11" s="4">
        <v>0.0</v>
      </c>
      <c r="C11" s="2"/>
      <c r="D11" s="2"/>
      <c r="E11" s="6" t="s">
        <v>3</v>
      </c>
      <c r="F11" s="7">
        <v>0.0</v>
      </c>
      <c r="G11" s="2"/>
    </row>
    <row r="12">
      <c r="A12" s="4" t="s">
        <v>4</v>
      </c>
      <c r="B12" s="5">
        <v>0.109</v>
      </c>
      <c r="C12" s="2"/>
      <c r="D12" s="2"/>
      <c r="E12" s="6" t="s">
        <v>7</v>
      </c>
      <c r="F12" s="7">
        <f>DEGREES(ATAN((B16)/B13))</f>
        <v>5.297732119</v>
      </c>
      <c r="G12" s="2"/>
    </row>
    <row r="13">
      <c r="A13" s="4" t="s">
        <v>6</v>
      </c>
      <c r="B13" s="5">
        <v>0.55</v>
      </c>
      <c r="C13" s="2"/>
      <c r="D13" s="2"/>
      <c r="E13" s="2"/>
      <c r="F13" s="2"/>
      <c r="G13" s="2"/>
    </row>
    <row r="14">
      <c r="A14" s="4" t="s">
        <v>8</v>
      </c>
      <c r="B14" s="5">
        <v>0.56</v>
      </c>
      <c r="C14" s="2"/>
      <c r="D14" s="2"/>
      <c r="E14" s="2"/>
      <c r="F14" s="2"/>
      <c r="G14" s="2"/>
    </row>
    <row r="15">
      <c r="A15" s="4" t="s">
        <v>11</v>
      </c>
      <c r="B15" s="4">
        <v>0.16</v>
      </c>
      <c r="C15" s="2"/>
      <c r="D15" s="2"/>
      <c r="E15" s="2"/>
      <c r="F15" s="2"/>
      <c r="G15" s="2"/>
    </row>
    <row r="16">
      <c r="A16" s="4" t="s">
        <v>12</v>
      </c>
      <c r="B16" s="4">
        <f>B15-B12</f>
        <v>0.051</v>
      </c>
      <c r="C16" s="6" t="s">
        <v>13</v>
      </c>
      <c r="D16" s="2"/>
      <c r="E16" s="2"/>
      <c r="F16" s="2"/>
      <c r="G16" s="2"/>
    </row>
    <row r="17">
      <c r="A17" s="2"/>
      <c r="B17" s="2"/>
      <c r="C17" s="2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</sheetData>
  <hyperlinks>
    <hyperlink r:id="rId1" ref="A1"/>
  </hyperlinks>
  <drawing r:id="rId2"/>
</worksheet>
</file>