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kosomos/UofA/ECE492/capstoneMovingTarget/"/>
    </mc:Choice>
  </mc:AlternateContent>
  <bookViews>
    <workbookView xWindow="0" yWindow="4180" windowWidth="25380" windowHeight="13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3" i="1" l="1"/>
  <c r="B73" i="1"/>
  <c r="C73" i="1"/>
  <c r="D73" i="1"/>
  <c r="A72" i="1"/>
  <c r="B72" i="1"/>
  <c r="C72" i="1"/>
  <c r="D72" i="1"/>
  <c r="A71" i="1"/>
  <c r="B71" i="1"/>
  <c r="C71" i="1"/>
  <c r="D71" i="1"/>
  <c r="A70" i="1"/>
  <c r="B70" i="1"/>
  <c r="C70" i="1"/>
  <c r="D70" i="1"/>
  <c r="A69" i="1"/>
  <c r="B69" i="1"/>
  <c r="C69" i="1"/>
  <c r="D69" i="1"/>
  <c r="R3" i="1"/>
  <c r="R4" i="1"/>
  <c r="R5" i="1"/>
  <c r="R6" i="1"/>
  <c r="R7" i="1"/>
  <c r="R8" i="1"/>
  <c r="R9" i="1"/>
  <c r="R10" i="1"/>
  <c r="R11" i="1"/>
  <c r="R2" i="1"/>
  <c r="G3" i="1"/>
  <c r="H3" i="1"/>
  <c r="I3" i="1"/>
  <c r="K3" i="1"/>
  <c r="G56" i="1"/>
  <c r="H56" i="1"/>
  <c r="I56" i="1"/>
  <c r="K56" i="1"/>
  <c r="D57" i="1"/>
  <c r="F57" i="1"/>
  <c r="G57" i="1"/>
  <c r="H57" i="1"/>
  <c r="I57" i="1"/>
  <c r="K57" i="1"/>
  <c r="K59" i="1"/>
  <c r="L57" i="1"/>
  <c r="L56" i="1"/>
  <c r="G50" i="1"/>
  <c r="H50" i="1"/>
  <c r="I50" i="1"/>
  <c r="K50" i="1"/>
  <c r="D51" i="1"/>
  <c r="F51" i="1"/>
  <c r="G51" i="1"/>
  <c r="H51" i="1"/>
  <c r="I51" i="1"/>
  <c r="K51" i="1"/>
  <c r="K53" i="1"/>
  <c r="L51" i="1"/>
  <c r="L50" i="1"/>
  <c r="G44" i="1"/>
  <c r="H44" i="1"/>
  <c r="I44" i="1"/>
  <c r="K44" i="1"/>
  <c r="D45" i="1"/>
  <c r="F45" i="1"/>
  <c r="G45" i="1"/>
  <c r="H45" i="1"/>
  <c r="I45" i="1"/>
  <c r="K45" i="1"/>
  <c r="K47" i="1"/>
  <c r="L45" i="1"/>
  <c r="L44" i="1"/>
  <c r="G8" i="1"/>
  <c r="H8" i="1"/>
  <c r="I8" i="1"/>
  <c r="K8" i="1"/>
  <c r="G9" i="1"/>
  <c r="H9" i="1"/>
  <c r="I9" i="1"/>
  <c r="K9" i="1"/>
  <c r="K11" i="1"/>
  <c r="G38" i="1"/>
  <c r="H38" i="1"/>
  <c r="I38" i="1"/>
  <c r="K38" i="1"/>
  <c r="D39" i="1"/>
  <c r="F39" i="1"/>
  <c r="G39" i="1"/>
  <c r="H39" i="1"/>
  <c r="I39" i="1"/>
  <c r="K39" i="1"/>
  <c r="K41" i="1"/>
  <c r="L39" i="1"/>
  <c r="L38" i="1"/>
  <c r="G32" i="1"/>
  <c r="H32" i="1"/>
  <c r="I32" i="1"/>
  <c r="K32" i="1"/>
  <c r="D33" i="1"/>
  <c r="F33" i="1"/>
  <c r="G33" i="1"/>
  <c r="H33" i="1"/>
  <c r="I33" i="1"/>
  <c r="K33" i="1"/>
  <c r="K35" i="1"/>
  <c r="L33" i="1"/>
  <c r="L32" i="1"/>
  <c r="G26" i="1"/>
  <c r="H26" i="1"/>
  <c r="I26" i="1"/>
  <c r="K26" i="1"/>
  <c r="D27" i="1"/>
  <c r="F27" i="1"/>
  <c r="G27" i="1"/>
  <c r="H27" i="1"/>
  <c r="I27" i="1"/>
  <c r="K27" i="1"/>
  <c r="K29" i="1"/>
  <c r="L27" i="1"/>
  <c r="L26" i="1"/>
  <c r="G20" i="1"/>
  <c r="H20" i="1"/>
  <c r="I20" i="1"/>
  <c r="K20" i="1"/>
  <c r="D21" i="1"/>
  <c r="F21" i="1"/>
  <c r="G21" i="1"/>
  <c r="H21" i="1"/>
  <c r="I21" i="1"/>
  <c r="K21" i="1"/>
  <c r="K23" i="1"/>
  <c r="L21" i="1"/>
  <c r="L20" i="1"/>
  <c r="G14" i="1"/>
  <c r="H14" i="1"/>
  <c r="I14" i="1"/>
  <c r="K14" i="1"/>
  <c r="D15" i="1"/>
  <c r="F15" i="1"/>
  <c r="G15" i="1"/>
  <c r="H15" i="1"/>
  <c r="I15" i="1"/>
  <c r="K15" i="1"/>
  <c r="K17" i="1"/>
  <c r="L15" i="1"/>
  <c r="L14" i="1"/>
  <c r="D9" i="1"/>
  <c r="F9" i="1"/>
  <c r="L9" i="1"/>
  <c r="L8" i="1"/>
  <c r="G2" i="1"/>
  <c r="H2" i="1"/>
  <c r="I2" i="1"/>
  <c r="K2" i="1"/>
  <c r="D3" i="1"/>
  <c r="F3" i="1"/>
  <c r="K5" i="1"/>
  <c r="L3" i="1"/>
  <c r="L2" i="1"/>
</calcChain>
</file>

<file path=xl/sharedStrings.xml><?xml version="1.0" encoding="utf-8"?>
<sst xmlns="http://schemas.openxmlformats.org/spreadsheetml/2006/main" count="144" uniqueCount="18">
  <si>
    <t>Left</t>
  </si>
  <si>
    <t>Right</t>
  </si>
  <si>
    <t>rd^2</t>
  </si>
  <si>
    <t>Ox</t>
  </si>
  <si>
    <t>Oy</t>
  </si>
  <si>
    <t>id</t>
  </si>
  <si>
    <t>yd</t>
  </si>
  <si>
    <t>Sx</t>
  </si>
  <si>
    <t>jd</t>
  </si>
  <si>
    <t>k1</t>
  </si>
  <si>
    <t>Depth</t>
  </si>
  <si>
    <t>x</t>
  </si>
  <si>
    <t>xd</t>
  </si>
  <si>
    <t>y</t>
  </si>
  <si>
    <t>LeftX</t>
  </si>
  <si>
    <t>LeftY</t>
  </si>
  <si>
    <t>RightX</t>
  </si>
  <si>
    <t>RightY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</si>
</sst>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Sheet1!$P$2:$P$11</c:f>
              <c:numCache>
                <c:formatCode>General</c:formatCode>
                <c:ptCount val="10"/>
                <c:pt idx="0">
                  <c:v>258.0</c:v>
                </c:pt>
                <c:pt idx="1">
                  <c:v>388.0</c:v>
                </c:pt>
                <c:pt idx="2">
                  <c:v>516.0</c:v>
                </c:pt>
                <c:pt idx="3">
                  <c:v>646.0</c:v>
                </c:pt>
                <c:pt idx="4">
                  <c:v>792.0</c:v>
                </c:pt>
                <c:pt idx="5">
                  <c:v>932.0</c:v>
                </c:pt>
                <c:pt idx="6">
                  <c:v>1051.0</c:v>
                </c:pt>
                <c:pt idx="7">
                  <c:v>1238.0</c:v>
                </c:pt>
                <c:pt idx="8">
                  <c:v>1432.0</c:v>
                </c:pt>
                <c:pt idx="9">
                  <c:v>1656.0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577.0</c:v>
                </c:pt>
                <c:pt idx="1">
                  <c:v>577.0</c:v>
                </c:pt>
                <c:pt idx="2">
                  <c:v>581.0</c:v>
                </c:pt>
                <c:pt idx="3">
                  <c:v>582.0</c:v>
                </c:pt>
                <c:pt idx="4">
                  <c:v>584.0</c:v>
                </c:pt>
                <c:pt idx="5">
                  <c:v>588.0</c:v>
                </c:pt>
                <c:pt idx="6">
                  <c:v>586.0</c:v>
                </c:pt>
                <c:pt idx="7">
                  <c:v>595.0</c:v>
                </c:pt>
                <c:pt idx="8">
                  <c:v>598.0</c:v>
                </c:pt>
                <c:pt idx="9">
                  <c:v>595.0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43984"/>
        <c:axId val="1214346032"/>
      </c:scatterChart>
      <c:valAx>
        <c:axId val="1214343984"/>
        <c:scaling>
          <c:orientation val="minMax"/>
          <c:max val="19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46032"/>
        <c:crosses val="autoZero"/>
        <c:crossBetween val="midCat"/>
        <c:majorUnit val="192.0"/>
        <c:minorUnit val="19.2"/>
      </c:valAx>
      <c:valAx>
        <c:axId val="1214346032"/>
        <c:scaling>
          <c:orientation val="minMax"/>
          <c:max val="10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43984"/>
        <c:crosses val="autoZero"/>
        <c:crossBetween val="midCat"/>
        <c:majorUnit val="108.0"/>
        <c:minorUnit val="1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298866554557"/>
                  <c:y val="-0.079300171613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09233300347865"/>
                  <c:y val="-0.0784899303452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Sheet1!$P$2:$P$11</c:f>
              <c:numCache>
                <c:formatCode>General</c:formatCode>
                <c:ptCount val="10"/>
                <c:pt idx="0">
                  <c:v>258.0</c:v>
                </c:pt>
                <c:pt idx="1">
                  <c:v>388.0</c:v>
                </c:pt>
                <c:pt idx="2">
                  <c:v>516.0</c:v>
                </c:pt>
                <c:pt idx="3">
                  <c:v>646.0</c:v>
                </c:pt>
                <c:pt idx="4">
                  <c:v>792.0</c:v>
                </c:pt>
                <c:pt idx="5">
                  <c:v>932.0</c:v>
                </c:pt>
                <c:pt idx="6">
                  <c:v>1051.0</c:v>
                </c:pt>
                <c:pt idx="7">
                  <c:v>1238.0</c:v>
                </c:pt>
                <c:pt idx="8">
                  <c:v>1432.0</c:v>
                </c:pt>
                <c:pt idx="9">
                  <c:v>1656.0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577.0</c:v>
                </c:pt>
                <c:pt idx="1">
                  <c:v>577.0</c:v>
                </c:pt>
                <c:pt idx="2">
                  <c:v>581.0</c:v>
                </c:pt>
                <c:pt idx="3">
                  <c:v>582.0</c:v>
                </c:pt>
                <c:pt idx="4">
                  <c:v>584.0</c:v>
                </c:pt>
                <c:pt idx="5">
                  <c:v>588.0</c:v>
                </c:pt>
                <c:pt idx="6">
                  <c:v>586.0</c:v>
                </c:pt>
                <c:pt idx="7">
                  <c:v>595.0</c:v>
                </c:pt>
                <c:pt idx="8">
                  <c:v>598.0</c:v>
                </c:pt>
                <c:pt idx="9">
                  <c:v>595.0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81040"/>
        <c:axId val="1210283344"/>
      </c:scatterChart>
      <c:valAx>
        <c:axId val="1210281040"/>
        <c:scaling>
          <c:orientation val="minMax"/>
          <c:max val="19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83344"/>
        <c:crosses val="autoZero"/>
        <c:crossBetween val="midCat"/>
        <c:majorUnit val="192.0"/>
        <c:minorUnit val="19.2"/>
      </c:valAx>
      <c:valAx>
        <c:axId val="1210283344"/>
        <c:scaling>
          <c:orientation val="minMax"/>
          <c:max val="10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81040"/>
        <c:crosses val="autoZero"/>
        <c:crossBetween val="midCat"/>
        <c:majorUnit val="108.0"/>
        <c:minorUnit val="1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29</xdr:row>
      <xdr:rowOff>0</xdr:rowOff>
    </xdr:from>
    <xdr:to>
      <xdr:col>19</xdr:col>
      <xdr:colOff>25400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787400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48" workbookViewId="0">
      <selection activeCell="A72" sqref="A72:D73"/>
    </sheetView>
  </sheetViews>
  <sheetFormatPr baseColWidth="10" defaultRowHeight="16" x14ac:dyDescent="0.2"/>
  <cols>
    <col min="4" max="9" width="10.83203125" customWidth="1"/>
  </cols>
  <sheetData>
    <row r="1" spans="1:18" x14ac:dyDescent="0.2">
      <c r="B1" t="s">
        <v>5</v>
      </c>
      <c r="C1" t="s">
        <v>8</v>
      </c>
      <c r="D1" t="s">
        <v>3</v>
      </c>
      <c r="E1" t="s">
        <v>4</v>
      </c>
      <c r="F1" t="s">
        <v>7</v>
      </c>
      <c r="G1" t="s">
        <v>12</v>
      </c>
      <c r="H1" t="s">
        <v>6</v>
      </c>
      <c r="I1" t="s">
        <v>2</v>
      </c>
      <c r="J1" t="s">
        <v>9</v>
      </c>
      <c r="K1" t="s">
        <v>11</v>
      </c>
      <c r="L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8" x14ac:dyDescent="0.2">
      <c r="A2" t="s">
        <v>0</v>
      </c>
      <c r="B2">
        <v>1720</v>
      </c>
      <c r="C2">
        <v>616</v>
      </c>
      <c r="D2">
        <v>960</v>
      </c>
      <c r="E2">
        <v>544</v>
      </c>
      <c r="F2">
        <v>1.4E-3</v>
      </c>
      <c r="G2">
        <f>(B2-D2)*F2</f>
        <v>1.0640000000000001</v>
      </c>
      <c r="H2">
        <f>(C2-E2)*F2</f>
        <v>0.1008</v>
      </c>
      <c r="I2">
        <f>(G2^2)+(H2^2)</f>
        <v>1.1422566400000003</v>
      </c>
      <c r="J2">
        <v>0</v>
      </c>
      <c r="K2">
        <f>G2*(1+(J2*I2))</f>
        <v>1.0640000000000001</v>
      </c>
      <c r="L2">
        <f>H2*(1+(J2*I2))</f>
        <v>0.1008</v>
      </c>
      <c r="N2">
        <v>376</v>
      </c>
      <c r="O2">
        <v>591</v>
      </c>
      <c r="P2">
        <v>258</v>
      </c>
      <c r="Q2">
        <v>577</v>
      </c>
      <c r="R2">
        <f>N2-P2</f>
        <v>118</v>
      </c>
    </row>
    <row r="3" spans="1:18" x14ac:dyDescent="0.2">
      <c r="A3" t="s">
        <v>1</v>
      </c>
      <c r="B3">
        <v>1546</v>
      </c>
      <c r="C3">
        <v>601</v>
      </c>
      <c r="D3">
        <f>D2</f>
        <v>960</v>
      </c>
      <c r="E3">
        <v>544</v>
      </c>
      <c r="F3">
        <f>F2</f>
        <v>1.4E-3</v>
      </c>
      <c r="G3">
        <f>(B3-D3)*F3</f>
        <v>0.82040000000000002</v>
      </c>
      <c r="H3">
        <f>(C3-E3)*F3</f>
        <v>7.9799999999999996E-2</v>
      </c>
      <c r="I3">
        <f>(G3^2)+(H3^2)</f>
        <v>0.67942420000000003</v>
      </c>
      <c r="J3">
        <v>0</v>
      </c>
      <c r="K3">
        <f>G3*(1+(J3*I3))</f>
        <v>0.82040000000000002</v>
      </c>
      <c r="L3">
        <f>H3*(1+(J3*I3))</f>
        <v>7.9799999999999996E-2</v>
      </c>
      <c r="N3">
        <v>508</v>
      </c>
      <c r="O3">
        <v>590</v>
      </c>
      <c r="P3">
        <v>388</v>
      </c>
      <c r="Q3">
        <v>577</v>
      </c>
      <c r="R3">
        <f t="shared" ref="R3:R11" si="0">N3-P3</f>
        <v>120</v>
      </c>
    </row>
    <row r="4" spans="1:18" x14ac:dyDescent="0.2">
      <c r="N4">
        <v>633</v>
      </c>
      <c r="O4">
        <v>601</v>
      </c>
      <c r="P4">
        <v>516</v>
      </c>
      <c r="Q4">
        <v>581</v>
      </c>
      <c r="R4">
        <f t="shared" si="0"/>
        <v>117</v>
      </c>
    </row>
    <row r="5" spans="1:18" x14ac:dyDescent="0.2">
      <c r="J5" t="s">
        <v>10</v>
      </c>
      <c r="K5">
        <f>((130.5*3.29)/(K2-K3))/25.4</f>
        <v>69.389763779527556</v>
      </c>
      <c r="N5">
        <v>759</v>
      </c>
      <c r="O5">
        <v>597</v>
      </c>
      <c r="P5">
        <v>646</v>
      </c>
      <c r="Q5">
        <v>582</v>
      </c>
      <c r="R5">
        <f t="shared" si="0"/>
        <v>113</v>
      </c>
    </row>
    <row r="6" spans="1:18" x14ac:dyDescent="0.2">
      <c r="N6">
        <v>907</v>
      </c>
      <c r="O6">
        <v>601</v>
      </c>
      <c r="P6">
        <v>792</v>
      </c>
      <c r="Q6">
        <v>584</v>
      </c>
      <c r="R6">
        <f t="shared" si="0"/>
        <v>115</v>
      </c>
    </row>
    <row r="7" spans="1:18" x14ac:dyDescent="0.2">
      <c r="B7" t="s">
        <v>5</v>
      </c>
      <c r="C7" t="s">
        <v>8</v>
      </c>
      <c r="D7" t="s">
        <v>3</v>
      </c>
      <c r="E7" t="s">
        <v>4</v>
      </c>
      <c r="F7" t="s">
        <v>7</v>
      </c>
      <c r="G7" t="s">
        <v>12</v>
      </c>
      <c r="H7" t="s">
        <v>6</v>
      </c>
      <c r="I7" t="s">
        <v>2</v>
      </c>
      <c r="J7" t="s">
        <v>9</v>
      </c>
      <c r="K7" t="s">
        <v>11</v>
      </c>
      <c r="L7" t="s">
        <v>13</v>
      </c>
      <c r="N7">
        <v>1037</v>
      </c>
      <c r="O7">
        <v>591</v>
      </c>
      <c r="P7">
        <v>932</v>
      </c>
      <c r="Q7">
        <v>588</v>
      </c>
      <c r="R7">
        <f t="shared" si="0"/>
        <v>105</v>
      </c>
    </row>
    <row r="8" spans="1:18" x14ac:dyDescent="0.2">
      <c r="A8" t="s">
        <v>0</v>
      </c>
      <c r="B8">
        <v>1242</v>
      </c>
      <c r="C8">
        <v>614</v>
      </c>
      <c r="D8">
        <v>960</v>
      </c>
      <c r="E8">
        <v>544</v>
      </c>
      <c r="F8">
        <v>1.4E-3</v>
      </c>
      <c r="G8">
        <f>(B8-D8)*F8</f>
        <v>0.39479999999999998</v>
      </c>
      <c r="H8">
        <f>(C8-E8)*F8</f>
        <v>9.8000000000000004E-2</v>
      </c>
      <c r="I8">
        <f>(G8^2)+(H8^2)</f>
        <v>0.16547103999999999</v>
      </c>
      <c r="J8">
        <v>0</v>
      </c>
      <c r="K8">
        <f>G8*(1+(J8*I8))</f>
        <v>0.39479999999999998</v>
      </c>
      <c r="L8">
        <f>H8*(1+(J8*I8))</f>
        <v>9.8000000000000004E-2</v>
      </c>
      <c r="N8">
        <v>1153</v>
      </c>
      <c r="O8">
        <v>592</v>
      </c>
      <c r="P8">
        <v>1051</v>
      </c>
      <c r="Q8">
        <v>586</v>
      </c>
      <c r="R8">
        <f t="shared" si="0"/>
        <v>102</v>
      </c>
    </row>
    <row r="9" spans="1:18" x14ac:dyDescent="0.2">
      <c r="A9" t="s">
        <v>1</v>
      </c>
      <c r="B9">
        <v>1072</v>
      </c>
      <c r="C9">
        <v>586</v>
      </c>
      <c r="D9">
        <f>D8</f>
        <v>960</v>
      </c>
      <c r="E9">
        <v>544</v>
      </c>
      <c r="F9">
        <f>F8</f>
        <v>1.4E-3</v>
      </c>
      <c r="G9">
        <f>(B9-D9)*F9</f>
        <v>0.15679999999999999</v>
      </c>
      <c r="H9">
        <f>(C9-E9)*F9</f>
        <v>5.8799999999999998E-2</v>
      </c>
      <c r="I9">
        <f>(G9^2)+(H9^2)</f>
        <v>2.8043679999999998E-2</v>
      </c>
      <c r="J9">
        <v>0</v>
      </c>
      <c r="K9">
        <f>G9*(1+(J9*I9))</f>
        <v>0.15679999999999999</v>
      </c>
      <c r="L9">
        <f>H9*(1+(J9*I9))</f>
        <v>5.8799999999999998E-2</v>
      </c>
      <c r="N9">
        <v>1310</v>
      </c>
      <c r="O9">
        <v>610</v>
      </c>
      <c r="P9">
        <v>1238</v>
      </c>
      <c r="Q9">
        <v>595</v>
      </c>
      <c r="R9">
        <f t="shared" si="0"/>
        <v>72</v>
      </c>
    </row>
    <row r="10" spans="1:18" x14ac:dyDescent="0.2">
      <c r="N10">
        <v>1539</v>
      </c>
      <c r="O10">
        <v>591</v>
      </c>
      <c r="P10">
        <v>1432</v>
      </c>
      <c r="Q10">
        <v>598</v>
      </c>
      <c r="R10">
        <f t="shared" si="0"/>
        <v>107</v>
      </c>
    </row>
    <row r="11" spans="1:18" x14ac:dyDescent="0.2">
      <c r="J11" t="s">
        <v>10</v>
      </c>
      <c r="K11">
        <f>((130.5*3.29)/(K8-K9))/25.4</f>
        <v>71.022464103751744</v>
      </c>
      <c r="L11">
        <v>107.80195444319462</v>
      </c>
      <c r="N11">
        <v>1761</v>
      </c>
      <c r="O11">
        <v>595</v>
      </c>
      <c r="P11">
        <v>1656</v>
      </c>
      <c r="Q11">
        <v>595</v>
      </c>
      <c r="R11">
        <f t="shared" si="0"/>
        <v>105</v>
      </c>
    </row>
    <row r="13" spans="1:18" x14ac:dyDescent="0.2">
      <c r="B13" t="s">
        <v>5</v>
      </c>
      <c r="C13" t="s">
        <v>8</v>
      </c>
      <c r="D13" t="s">
        <v>3</v>
      </c>
      <c r="E13" t="s">
        <v>4</v>
      </c>
      <c r="F13" t="s">
        <v>7</v>
      </c>
      <c r="G13" t="s">
        <v>12</v>
      </c>
      <c r="H13" t="s">
        <v>6</v>
      </c>
      <c r="I13" t="s">
        <v>2</v>
      </c>
      <c r="J13" t="s">
        <v>9</v>
      </c>
      <c r="K13" t="s">
        <v>11</v>
      </c>
      <c r="L13" t="s">
        <v>13</v>
      </c>
    </row>
    <row r="14" spans="1:18" x14ac:dyDescent="0.2">
      <c r="A14" t="s">
        <v>0</v>
      </c>
      <c r="B14">
        <v>572</v>
      </c>
      <c r="C14">
        <v>592</v>
      </c>
      <c r="D14">
        <v>960</v>
      </c>
      <c r="E14">
        <v>544</v>
      </c>
      <c r="F14">
        <v>1.4E-3</v>
      </c>
      <c r="G14">
        <f>(B14-D14)*F14</f>
        <v>-0.54320000000000002</v>
      </c>
      <c r="H14">
        <f>(C14-E14)*F14</f>
        <v>6.7199999999999996E-2</v>
      </c>
      <c r="I14">
        <f>(G14^2)+(H14^2)</f>
        <v>0.29958208000000003</v>
      </c>
      <c r="J14">
        <v>0</v>
      </c>
      <c r="K14">
        <f>G14*(1+(J14*I14))</f>
        <v>-0.54320000000000002</v>
      </c>
      <c r="L14">
        <f>H14*(1+(J14*I14))</f>
        <v>6.7199999999999996E-2</v>
      </c>
    </row>
    <row r="15" spans="1:18" x14ac:dyDescent="0.2">
      <c r="A15" t="s">
        <v>1</v>
      </c>
      <c r="B15">
        <v>395</v>
      </c>
      <c r="C15">
        <v>580</v>
      </c>
      <c r="D15">
        <f>D14</f>
        <v>960</v>
      </c>
      <c r="E15">
        <v>544</v>
      </c>
      <c r="F15">
        <f>F14</f>
        <v>1.4E-3</v>
      </c>
      <c r="G15">
        <f>(B15-D15)*F15</f>
        <v>-0.79100000000000004</v>
      </c>
      <c r="H15">
        <f>(C15-E15)*F15</f>
        <v>5.04E-2</v>
      </c>
      <c r="I15">
        <f>(G15^2)+(H15^2)</f>
        <v>0.62822116000000006</v>
      </c>
      <c r="J15">
        <v>0</v>
      </c>
      <c r="K15">
        <f>G15*(1+(J15*I15))</f>
        <v>-0.79100000000000004</v>
      </c>
      <c r="L15">
        <f>H15*(1+(J15*I15))</f>
        <v>5.04E-2</v>
      </c>
    </row>
    <row r="17" spans="1:12" x14ac:dyDescent="0.2">
      <c r="J17" t="s">
        <v>10</v>
      </c>
      <c r="K17">
        <f>((130.5*3.29)/(K14-K15))/25.4</f>
        <v>68.213666088349129</v>
      </c>
      <c r="L17">
        <v>111.7946194225722</v>
      </c>
    </row>
    <row r="19" spans="1:12" x14ac:dyDescent="0.2">
      <c r="B19" t="s">
        <v>5</v>
      </c>
      <c r="C19" t="s">
        <v>8</v>
      </c>
      <c r="D19" t="s">
        <v>3</v>
      </c>
      <c r="E19" t="s">
        <v>4</v>
      </c>
      <c r="F19" t="s">
        <v>7</v>
      </c>
      <c r="G19" t="s">
        <v>12</v>
      </c>
      <c r="H19" t="s">
        <v>6</v>
      </c>
      <c r="I19" t="s">
        <v>2</v>
      </c>
      <c r="J19" t="s">
        <v>9</v>
      </c>
      <c r="K19" t="s">
        <v>11</v>
      </c>
      <c r="L19" t="s">
        <v>13</v>
      </c>
    </row>
    <row r="20" spans="1:12" x14ac:dyDescent="0.2">
      <c r="A20" t="s">
        <v>0</v>
      </c>
      <c r="B20">
        <v>375</v>
      </c>
      <c r="C20">
        <v>585</v>
      </c>
      <c r="D20">
        <v>960</v>
      </c>
      <c r="E20">
        <v>544</v>
      </c>
      <c r="F20">
        <v>1.4E-3</v>
      </c>
      <c r="G20">
        <f>(B20-D20)*F20</f>
        <v>-0.81899999999999995</v>
      </c>
      <c r="H20">
        <f>(C20-E20)*F20</f>
        <v>5.74E-2</v>
      </c>
      <c r="I20">
        <f>(G20^2)+(H20^2)</f>
        <v>0.67405575999999989</v>
      </c>
      <c r="J20">
        <v>0</v>
      </c>
      <c r="K20">
        <f>G20*(1+(J20*I20))</f>
        <v>-0.81899999999999995</v>
      </c>
      <c r="L20">
        <f>H20*(1+(J20*I20))</f>
        <v>5.74E-2</v>
      </c>
    </row>
    <row r="21" spans="1:12" x14ac:dyDescent="0.2">
      <c r="A21" t="s">
        <v>1</v>
      </c>
      <c r="B21">
        <v>198</v>
      </c>
      <c r="C21">
        <v>570</v>
      </c>
      <c r="D21">
        <f>D20</f>
        <v>960</v>
      </c>
      <c r="E21">
        <v>544</v>
      </c>
      <c r="F21">
        <f>F20</f>
        <v>1.4E-3</v>
      </c>
      <c r="G21">
        <f>(B21-D21)*F21</f>
        <v>-1.0668</v>
      </c>
      <c r="H21">
        <f>(C21-E21)*F21</f>
        <v>3.6400000000000002E-2</v>
      </c>
      <c r="I21">
        <f>(G21^2)+(H21^2)</f>
        <v>1.1393872</v>
      </c>
      <c r="J21">
        <v>0</v>
      </c>
      <c r="K21">
        <f>G21*(1+(J21*I21))</f>
        <v>-1.0668</v>
      </c>
      <c r="L21">
        <f>H21*(1+(J21*I21))</f>
        <v>3.6400000000000002E-2</v>
      </c>
    </row>
    <row r="23" spans="1:12" x14ac:dyDescent="0.2">
      <c r="J23" t="s">
        <v>10</v>
      </c>
      <c r="K23">
        <f>((130.5*3.29)/(K20-K21))/25.4</f>
        <v>68.213666088349129</v>
      </c>
      <c r="L23">
        <v>97.36950723901451</v>
      </c>
    </row>
    <row r="25" spans="1:12" x14ac:dyDescent="0.2">
      <c r="B25" t="s">
        <v>5</v>
      </c>
      <c r="C25" t="s">
        <v>8</v>
      </c>
      <c r="D25" t="s">
        <v>3</v>
      </c>
      <c r="E25" t="s">
        <v>4</v>
      </c>
      <c r="F25" t="s">
        <v>7</v>
      </c>
      <c r="G25" t="s">
        <v>12</v>
      </c>
      <c r="H25" t="s">
        <v>6</v>
      </c>
      <c r="I25" t="s">
        <v>2</v>
      </c>
      <c r="J25" t="s">
        <v>9</v>
      </c>
      <c r="K25" t="s">
        <v>11</v>
      </c>
      <c r="L25" t="s">
        <v>13</v>
      </c>
    </row>
    <row r="26" spans="1:12" x14ac:dyDescent="0.2">
      <c r="A26" t="s">
        <v>0</v>
      </c>
      <c r="B26">
        <v>907</v>
      </c>
      <c r="C26">
        <v>601</v>
      </c>
      <c r="D26">
        <v>960</v>
      </c>
      <c r="E26">
        <v>544</v>
      </c>
      <c r="F26">
        <v>1.4E-3</v>
      </c>
      <c r="G26">
        <f>(B26-D26)*F26</f>
        <v>-7.4200000000000002E-2</v>
      </c>
      <c r="H26">
        <f>(C26-E26)*F26</f>
        <v>7.9799999999999996E-2</v>
      </c>
      <c r="I26">
        <f>(G26^2)+(H26^2)</f>
        <v>1.1873679999999999E-2</v>
      </c>
      <c r="K26">
        <f>G26*(1+(J26*I26))</f>
        <v>-7.4200000000000002E-2</v>
      </c>
      <c r="L26">
        <f>H26*(1+(J26*I26))</f>
        <v>7.9799999999999996E-2</v>
      </c>
    </row>
    <row r="27" spans="1:12" x14ac:dyDescent="0.2">
      <c r="A27" t="s">
        <v>1</v>
      </c>
      <c r="B27">
        <v>792</v>
      </c>
      <c r="C27">
        <v>584</v>
      </c>
      <c r="D27">
        <f>D26</f>
        <v>960</v>
      </c>
      <c r="E27">
        <v>544</v>
      </c>
      <c r="F27">
        <f>F26</f>
        <v>1.4E-3</v>
      </c>
      <c r="G27">
        <f>(B27-D27)*F27</f>
        <v>-0.23519999999999999</v>
      </c>
      <c r="H27">
        <f>(C27-E27)*F27</f>
        <v>5.6000000000000001E-2</v>
      </c>
      <c r="I27">
        <f>(G27^2)+(H27^2)</f>
        <v>5.845504E-2</v>
      </c>
      <c r="K27">
        <f>G27*(1+(J27*I27))</f>
        <v>-0.23519999999999999</v>
      </c>
      <c r="L27">
        <f>H27*(1+(J27*I27))</f>
        <v>5.6000000000000001E-2</v>
      </c>
    </row>
    <row r="29" spans="1:12" x14ac:dyDescent="0.2">
      <c r="J29" t="s">
        <v>10</v>
      </c>
      <c r="K29">
        <f>((130.5*3.29)/(K26-K27))/25.4</f>
        <v>104.98972954467651</v>
      </c>
    </row>
    <row r="31" spans="1:12" x14ac:dyDescent="0.2">
      <c r="B31" t="s">
        <v>5</v>
      </c>
      <c r="C31" t="s">
        <v>8</v>
      </c>
      <c r="D31" t="s">
        <v>3</v>
      </c>
      <c r="E31" t="s">
        <v>4</v>
      </c>
      <c r="F31" t="s">
        <v>7</v>
      </c>
      <c r="G31" t="s">
        <v>12</v>
      </c>
      <c r="H31" t="s">
        <v>6</v>
      </c>
      <c r="I31" t="s">
        <v>2</v>
      </c>
      <c r="J31" t="s">
        <v>9</v>
      </c>
      <c r="K31" t="s">
        <v>11</v>
      </c>
      <c r="L31" t="s">
        <v>13</v>
      </c>
    </row>
    <row r="32" spans="1:12" x14ac:dyDescent="0.2">
      <c r="A32" t="s">
        <v>0</v>
      </c>
      <c r="B32">
        <v>1037</v>
      </c>
      <c r="C32">
        <v>591</v>
      </c>
      <c r="D32">
        <v>960</v>
      </c>
      <c r="E32">
        <v>544</v>
      </c>
      <c r="F32">
        <v>1.4E-3</v>
      </c>
      <c r="G32">
        <f>(B32-D32)*F32</f>
        <v>0.10779999999999999</v>
      </c>
      <c r="H32">
        <f>(C32-E32)*F32</f>
        <v>6.5799999999999997E-2</v>
      </c>
      <c r="I32">
        <f>(G32^2)+(H32^2)</f>
        <v>1.595048E-2</v>
      </c>
      <c r="K32">
        <f>G32*(1+(J32*I32))</f>
        <v>0.10779999999999999</v>
      </c>
      <c r="L32">
        <f>H32*(1+(J32*I32))</f>
        <v>6.5799999999999997E-2</v>
      </c>
    </row>
    <row r="33" spans="1:12" x14ac:dyDescent="0.2">
      <c r="A33" t="s">
        <v>1</v>
      </c>
      <c r="B33">
        <v>932</v>
      </c>
      <c r="C33">
        <v>588</v>
      </c>
      <c r="D33">
        <f>D32</f>
        <v>960</v>
      </c>
      <c r="E33">
        <v>544</v>
      </c>
      <c r="F33">
        <f>F32</f>
        <v>1.4E-3</v>
      </c>
      <c r="G33">
        <f>(B33-D33)*F33</f>
        <v>-3.9199999999999999E-2</v>
      </c>
      <c r="H33">
        <f>(C33-E33)*F33</f>
        <v>6.1600000000000002E-2</v>
      </c>
      <c r="I33">
        <f>(G33^2)+(H33^2)</f>
        <v>5.3312000000000003E-3</v>
      </c>
      <c r="K33">
        <f>G33*(1+(J33*I33))</f>
        <v>-3.9199999999999999E-2</v>
      </c>
      <c r="L33">
        <f>H33*(1+(J33*I33))</f>
        <v>6.1600000000000002E-2</v>
      </c>
    </row>
    <row r="35" spans="1:12" x14ac:dyDescent="0.2">
      <c r="J35" t="s">
        <v>10</v>
      </c>
      <c r="K35">
        <f>((130.5*3.29)/(K32-K33))/25.4</f>
        <v>114.98875140607427</v>
      </c>
    </row>
    <row r="37" spans="1:12" x14ac:dyDescent="0.2">
      <c r="B37" t="s">
        <v>5</v>
      </c>
      <c r="C37" t="s">
        <v>8</v>
      </c>
      <c r="D37" t="s">
        <v>3</v>
      </c>
      <c r="E37" t="s">
        <v>4</v>
      </c>
      <c r="F37" t="s">
        <v>7</v>
      </c>
      <c r="G37" t="s">
        <v>12</v>
      </c>
      <c r="H37" t="s">
        <v>6</v>
      </c>
      <c r="I37" t="s">
        <v>2</v>
      </c>
      <c r="J37" t="s">
        <v>9</v>
      </c>
      <c r="K37" t="s">
        <v>11</v>
      </c>
      <c r="L37" t="s">
        <v>13</v>
      </c>
    </row>
    <row r="38" spans="1:12" x14ac:dyDescent="0.2">
      <c r="A38" t="s">
        <v>0</v>
      </c>
      <c r="B38">
        <v>1153</v>
      </c>
      <c r="C38">
        <v>592</v>
      </c>
      <c r="D38">
        <v>960</v>
      </c>
      <c r="E38">
        <v>544</v>
      </c>
      <c r="F38">
        <v>1.4E-3</v>
      </c>
      <c r="G38">
        <f>(B38-D38)*F38</f>
        <v>0.2702</v>
      </c>
      <c r="H38">
        <f>(C38-E38)*F38</f>
        <v>6.7199999999999996E-2</v>
      </c>
      <c r="I38">
        <f>(G38^2)+(H38^2)</f>
        <v>7.7523879999999989E-2</v>
      </c>
      <c r="K38">
        <f>G38*(1+(J38*I38))</f>
        <v>0.2702</v>
      </c>
      <c r="L38">
        <f>H38*(1+(J38*I38))</f>
        <v>6.7199999999999996E-2</v>
      </c>
    </row>
    <row r="39" spans="1:12" x14ac:dyDescent="0.2">
      <c r="A39" t="s">
        <v>1</v>
      </c>
      <c r="B39">
        <v>1051</v>
      </c>
      <c r="C39">
        <v>586</v>
      </c>
      <c r="D39">
        <f>D38</f>
        <v>960</v>
      </c>
      <c r="E39">
        <v>544</v>
      </c>
      <c r="F39">
        <f>F38</f>
        <v>1.4E-3</v>
      </c>
      <c r="G39">
        <f>(B39-D39)*F39</f>
        <v>0.12739999999999999</v>
      </c>
      <c r="H39">
        <f>(C39-E39)*F39</f>
        <v>5.8799999999999998E-2</v>
      </c>
      <c r="I39">
        <f>(G39^2)+(H39^2)</f>
        <v>1.9688199999999996E-2</v>
      </c>
      <c r="K39">
        <f>G39*(1+(J39*I39))</f>
        <v>0.12739999999999999</v>
      </c>
      <c r="L39">
        <f>H39*(1+(J39*I39))</f>
        <v>5.8799999999999998E-2</v>
      </c>
    </row>
    <row r="41" spans="1:12" x14ac:dyDescent="0.2">
      <c r="J41" t="s">
        <v>10</v>
      </c>
      <c r="K41">
        <f>((130.5*3.29)/(K38-K39))/25.4</f>
        <v>118.3707735062529</v>
      </c>
    </row>
    <row r="43" spans="1:12" x14ac:dyDescent="0.2">
      <c r="B43" t="s">
        <v>5</v>
      </c>
      <c r="C43" t="s">
        <v>8</v>
      </c>
      <c r="D43" t="s">
        <v>3</v>
      </c>
      <c r="E43" t="s">
        <v>4</v>
      </c>
      <c r="F43" t="s">
        <v>7</v>
      </c>
      <c r="G43" t="s">
        <v>12</v>
      </c>
      <c r="H43" t="s">
        <v>6</v>
      </c>
      <c r="I43" t="s">
        <v>2</v>
      </c>
      <c r="J43" t="s">
        <v>9</v>
      </c>
      <c r="K43" t="s">
        <v>11</v>
      </c>
      <c r="L43" t="s">
        <v>13</v>
      </c>
    </row>
    <row r="44" spans="1:12" x14ac:dyDescent="0.2">
      <c r="A44" t="s">
        <v>0</v>
      </c>
      <c r="B44">
        <v>1310</v>
      </c>
      <c r="C44">
        <v>610</v>
      </c>
      <c r="D44">
        <v>960</v>
      </c>
      <c r="E44">
        <v>544</v>
      </c>
      <c r="F44">
        <v>1.4E-3</v>
      </c>
      <c r="G44">
        <f>(B44-D44)*F44</f>
        <v>0.49</v>
      </c>
      <c r="H44">
        <f>(C44-E44)*F44</f>
        <v>9.2399999999999996E-2</v>
      </c>
      <c r="I44">
        <f>(G44^2)+(H44^2)</f>
        <v>0.24863775999999999</v>
      </c>
      <c r="K44">
        <f>G44*(1+(J44*I44))</f>
        <v>0.49</v>
      </c>
      <c r="L44">
        <f>H44*(1+(J44*I44))</f>
        <v>9.2399999999999996E-2</v>
      </c>
    </row>
    <row r="45" spans="1:12" x14ac:dyDescent="0.2">
      <c r="A45" t="s">
        <v>1</v>
      </c>
      <c r="B45">
        <v>1238</v>
      </c>
      <c r="C45">
        <v>595</v>
      </c>
      <c r="D45">
        <f>D44</f>
        <v>960</v>
      </c>
      <c r="E45">
        <v>544</v>
      </c>
      <c r="F45">
        <f>F44</f>
        <v>1.4E-3</v>
      </c>
      <c r="G45">
        <f>(B45-D45)*F45</f>
        <v>0.38919999999999999</v>
      </c>
      <c r="H45">
        <f>(C45-E45)*F45</f>
        <v>7.1400000000000005E-2</v>
      </c>
      <c r="I45">
        <f>(G45^2)+(H45^2)</f>
        <v>0.15657460000000001</v>
      </c>
      <c r="K45">
        <f>G45*(1+(J45*I45))</f>
        <v>0.38919999999999999</v>
      </c>
      <c r="L45">
        <f>H45*(1+(J45*I45))</f>
        <v>7.1400000000000005E-2</v>
      </c>
    </row>
    <row r="47" spans="1:12" x14ac:dyDescent="0.2">
      <c r="J47" t="s">
        <v>10</v>
      </c>
      <c r="K47">
        <f>((130.5*3.29)/(K44-K45))/25.4</f>
        <v>167.69192913385828</v>
      </c>
    </row>
    <row r="49" spans="1:12" x14ac:dyDescent="0.2">
      <c r="B49" t="s">
        <v>5</v>
      </c>
      <c r="C49" t="s">
        <v>8</v>
      </c>
      <c r="D49" t="s">
        <v>3</v>
      </c>
      <c r="E49" t="s">
        <v>4</v>
      </c>
      <c r="F49" t="s">
        <v>7</v>
      </c>
      <c r="G49" t="s">
        <v>12</v>
      </c>
      <c r="H49" t="s">
        <v>6</v>
      </c>
      <c r="I49" t="s">
        <v>2</v>
      </c>
      <c r="J49" t="s">
        <v>9</v>
      </c>
      <c r="K49" t="s">
        <v>11</v>
      </c>
      <c r="L49" t="s">
        <v>13</v>
      </c>
    </row>
    <row r="50" spans="1:12" x14ac:dyDescent="0.2">
      <c r="A50" t="s">
        <v>0</v>
      </c>
      <c r="B50">
        <v>1539</v>
      </c>
      <c r="C50">
        <v>591</v>
      </c>
      <c r="D50">
        <v>960</v>
      </c>
      <c r="E50">
        <v>544</v>
      </c>
      <c r="F50">
        <v>1.4E-3</v>
      </c>
      <c r="G50">
        <f>(B50-D50)*F50</f>
        <v>0.81059999999999999</v>
      </c>
      <c r="H50">
        <f>(C50-E50)*F50</f>
        <v>6.5799999999999997E-2</v>
      </c>
      <c r="I50">
        <f>(G50^2)+(H50^2)</f>
        <v>0.66140200000000005</v>
      </c>
      <c r="K50">
        <f>G50*(1+(J50*I50))</f>
        <v>0.81059999999999999</v>
      </c>
      <c r="L50">
        <f>H50*(1+(J50*I50))</f>
        <v>6.5799999999999997E-2</v>
      </c>
    </row>
    <row r="51" spans="1:12" x14ac:dyDescent="0.2">
      <c r="A51" t="s">
        <v>1</v>
      </c>
      <c r="B51">
        <v>1432</v>
      </c>
      <c r="C51">
        <v>598</v>
      </c>
      <c r="D51">
        <f>D50</f>
        <v>960</v>
      </c>
      <c r="E51">
        <v>544</v>
      </c>
      <c r="F51">
        <f>F50</f>
        <v>1.4E-3</v>
      </c>
      <c r="G51">
        <f>(B51-D51)*F51</f>
        <v>0.66079999999999994</v>
      </c>
      <c r="H51">
        <f>(C51-E51)*F51</f>
        <v>7.5600000000000001E-2</v>
      </c>
      <c r="I51">
        <f>(G51^2)+(H51^2)</f>
        <v>0.44237199999999993</v>
      </c>
      <c r="K51">
        <f>G51*(1+(J51*I51))</f>
        <v>0.66079999999999994</v>
      </c>
      <c r="L51">
        <f>H51*(1+(J51*I51))</f>
        <v>7.5600000000000001E-2</v>
      </c>
    </row>
    <row r="53" spans="1:12" x14ac:dyDescent="0.2">
      <c r="J53" t="s">
        <v>10</v>
      </c>
      <c r="K53">
        <f>((130.5*3.29)/(K50-K51))/25.4</f>
        <v>112.83942894988593</v>
      </c>
    </row>
    <row r="55" spans="1:12" x14ac:dyDescent="0.2">
      <c r="B55" t="s">
        <v>5</v>
      </c>
      <c r="C55" t="s">
        <v>8</v>
      </c>
      <c r="D55" t="s">
        <v>3</v>
      </c>
      <c r="E55" t="s">
        <v>4</v>
      </c>
      <c r="F55" t="s">
        <v>7</v>
      </c>
      <c r="G55" t="s">
        <v>12</v>
      </c>
      <c r="H55" t="s">
        <v>6</v>
      </c>
      <c r="I55" t="s">
        <v>2</v>
      </c>
      <c r="J55" t="s">
        <v>9</v>
      </c>
      <c r="K55" t="s">
        <v>11</v>
      </c>
      <c r="L55" t="s">
        <v>13</v>
      </c>
    </row>
    <row r="56" spans="1:12" x14ac:dyDescent="0.2">
      <c r="A56" t="s">
        <v>0</v>
      </c>
      <c r="B56">
        <v>1761</v>
      </c>
      <c r="C56">
        <v>595</v>
      </c>
      <c r="D56">
        <v>960</v>
      </c>
      <c r="E56">
        <v>544</v>
      </c>
      <c r="F56">
        <v>1.4E-3</v>
      </c>
      <c r="G56">
        <f>(B56-D56)*F56</f>
        <v>1.1214</v>
      </c>
      <c r="H56">
        <f>(C56-E56)*F56</f>
        <v>7.1400000000000005E-2</v>
      </c>
      <c r="I56">
        <f>(G56^2)+(H56^2)</f>
        <v>1.2626359199999999</v>
      </c>
      <c r="K56">
        <f>G56*(1+(J56*I56))</f>
        <v>1.1214</v>
      </c>
      <c r="L56">
        <f>H56*(1+(J56*I56))</f>
        <v>7.1400000000000005E-2</v>
      </c>
    </row>
    <row r="57" spans="1:12" x14ac:dyDescent="0.2">
      <c r="A57" t="s">
        <v>1</v>
      </c>
      <c r="B57">
        <v>1656</v>
      </c>
      <c r="C57">
        <v>595</v>
      </c>
      <c r="D57">
        <f>D56</f>
        <v>960</v>
      </c>
      <c r="E57">
        <v>544</v>
      </c>
      <c r="F57">
        <f>F56</f>
        <v>1.4E-3</v>
      </c>
      <c r="G57">
        <f>(B57-D57)*F57</f>
        <v>0.97440000000000004</v>
      </c>
      <c r="H57">
        <f>(C57-E57)*F57</f>
        <v>7.1400000000000005E-2</v>
      </c>
      <c r="I57">
        <f>(G57^2)+(H57^2)</f>
        <v>0.95455332000000004</v>
      </c>
      <c r="K57">
        <f>G57*(1+(J57*I57))</f>
        <v>0.97440000000000004</v>
      </c>
      <c r="L57">
        <f>H57*(1+(J57*I57))</f>
        <v>7.1400000000000005E-2</v>
      </c>
    </row>
    <row r="59" spans="1:12" x14ac:dyDescent="0.2">
      <c r="J59" t="s">
        <v>10</v>
      </c>
      <c r="K59">
        <f>((130.5*3.29)/(K56-K57))/25.4</f>
        <v>114.98875140607431</v>
      </c>
    </row>
    <row r="63" spans="1:12" x14ac:dyDescent="0.2">
      <c r="A63">
        <v>-3.609</v>
      </c>
      <c r="B63">
        <v>1.5289999999999999</v>
      </c>
      <c r="C63">
        <v>35.933999999999997</v>
      </c>
    </row>
    <row r="64" spans="1:12" x14ac:dyDescent="0.2">
      <c r="A64">
        <v>0.48599999999999999</v>
      </c>
      <c r="B64">
        <v>1.5269999999999999</v>
      </c>
      <c r="C64">
        <v>40.79</v>
      </c>
    </row>
    <row r="65" spans="1:4" x14ac:dyDescent="0.2">
      <c r="A65">
        <v>-3.6930000000000001</v>
      </c>
      <c r="B65">
        <v>1.6859999999999999</v>
      </c>
      <c r="C65">
        <v>47.162999999999997</v>
      </c>
    </row>
    <row r="66" spans="1:4" x14ac:dyDescent="0.2">
      <c r="A66">
        <v>-10.606999999999999</v>
      </c>
      <c r="B66">
        <v>1.74</v>
      </c>
      <c r="C66">
        <v>48.685000000000002</v>
      </c>
    </row>
    <row r="67" spans="1:4" x14ac:dyDescent="0.2">
      <c r="A67">
        <v>-10.49</v>
      </c>
      <c r="B67">
        <v>1.82</v>
      </c>
      <c r="C67">
        <v>62.884</v>
      </c>
    </row>
    <row r="68" spans="1:4" x14ac:dyDescent="0.2">
      <c r="A68">
        <v>-9.3119999999999994</v>
      </c>
      <c r="B68">
        <v>-4.0670000000000002</v>
      </c>
      <c r="C68">
        <v>62.884</v>
      </c>
    </row>
    <row r="69" spans="1:4" x14ac:dyDescent="0.2">
      <c r="A69">
        <f>A64-A63</f>
        <v>4.0949999999999998</v>
      </c>
      <c r="B69">
        <f t="shared" ref="B69:C73" si="1">B64-B63</f>
        <v>-2.0000000000000018E-3</v>
      </c>
      <c r="C69">
        <f t="shared" si="1"/>
        <v>4.8560000000000016</v>
      </c>
      <c r="D69">
        <f>SQRT((A69^2)+(B69^2)+(C69^2))</f>
        <v>6.3521464876055891</v>
      </c>
    </row>
    <row r="70" spans="1:4" x14ac:dyDescent="0.2">
      <c r="A70">
        <f>A65-A64</f>
        <v>-4.1790000000000003</v>
      </c>
      <c r="B70">
        <f t="shared" si="1"/>
        <v>0.15900000000000003</v>
      </c>
      <c r="C70">
        <f t="shared" si="1"/>
        <v>6.3729999999999976</v>
      </c>
      <c r="D70">
        <f>SQRT((A70^2)+(B70^2)+(C70^2))</f>
        <v>7.6226275653477895</v>
      </c>
    </row>
    <row r="71" spans="1:4" x14ac:dyDescent="0.2">
      <c r="A71">
        <f>A66-A65</f>
        <v>-6.9139999999999997</v>
      </c>
      <c r="B71">
        <f t="shared" si="1"/>
        <v>5.4000000000000048E-2</v>
      </c>
      <c r="C71">
        <f t="shared" si="1"/>
        <v>1.5220000000000056</v>
      </c>
      <c r="D71">
        <f>SQRT((A71^2)+(B71^2)+(C71^2))</f>
        <v>7.0797454756509444</v>
      </c>
    </row>
    <row r="72" spans="1:4" x14ac:dyDescent="0.2">
      <c r="A72">
        <f>A67-A66</f>
        <v>0.1169999999999991</v>
      </c>
      <c r="B72">
        <f t="shared" si="1"/>
        <v>8.0000000000000071E-2</v>
      </c>
      <c r="C72">
        <f t="shared" si="1"/>
        <v>14.198999999999998</v>
      </c>
      <c r="D72">
        <f>SQRT((A72^2)+(B72^2)+(C72^2))</f>
        <v>14.199707391351414</v>
      </c>
    </row>
    <row r="73" spans="1:4" x14ac:dyDescent="0.2">
      <c r="A73">
        <f>A68-A67</f>
        <v>1.1780000000000008</v>
      </c>
      <c r="B73">
        <f t="shared" si="1"/>
        <v>-5.8870000000000005</v>
      </c>
      <c r="C73">
        <f t="shared" si="1"/>
        <v>0</v>
      </c>
      <c r="D73">
        <f>SQRT((A73^2)+(B73^2)+(C73^2))</f>
        <v>6.0037032738135885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2018-03-16T21:08:05Z</dcterms:created>
  <dcterms:modified xsi:type="dcterms:W3CDTF">2018-03-29T01:10:48Z</dcterms:modified>
</cp:coreProperties>
</file>