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cuments\MSBUAN\FINTECH\Project2Evaluation\"/>
    </mc:Choice>
  </mc:AlternateContent>
  <xr:revisionPtr revIDLastSave="0" documentId="13_ncr:1_{51E5F5CC-9C5E-461D-B9A1-B7FB67FE88E7}" xr6:coauthVersionLast="47" xr6:coauthVersionMax="47" xr10:uidLastSave="{00000000-0000-0000-0000-000000000000}"/>
  <bookViews>
    <workbookView xWindow="-120" yWindow="-120" windowWidth="29040" windowHeight="15720" activeTab="1" xr2:uid="{159B4087-6549-4896-AE7D-D46C9DFD37B2}"/>
  </bookViews>
  <sheets>
    <sheet name="CostofPowerModel1" sheetId="2" r:id="rId1"/>
    <sheet name="MetcalfeMode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D3" i="2"/>
  <c r="D7" i="2" s="1"/>
  <c r="C3" i="2"/>
  <c r="C7" i="2" s="1"/>
  <c r="B3" i="2"/>
  <c r="B7" i="2" s="1"/>
</calcChain>
</file>

<file path=xl/sharedStrings.xml><?xml version="1.0" encoding="utf-8"?>
<sst xmlns="http://schemas.openxmlformats.org/spreadsheetml/2006/main" count="25" uniqueCount="23">
  <si>
    <t>D</t>
  </si>
  <si>
    <t>Valuation = 86400*H*PC*E/R/D</t>
  </si>
  <si>
    <t>Cost of Power</t>
  </si>
  <si>
    <t>H (TH/s)</t>
  </si>
  <si>
    <t>https://www.coinwarz.com/mining/litecoin/hashrate-chart</t>
  </si>
  <si>
    <t>Bitcoin, Ethereum, Dogecoin, Litecoin stats (bitinfocharts.com)</t>
  </si>
  <si>
    <t>Sources:</t>
  </si>
  <si>
    <t>https://www.eia.gov/electricity/monthly/epm_table_grapher.php?t=epmt_5_6_a</t>
  </si>
  <si>
    <t>Metcalfe's Law</t>
  </si>
  <si>
    <t>Current Active Addresses (Avg Month)</t>
  </si>
  <si>
    <t>Equation (NV = C*n^1.5)</t>
  </si>
  <si>
    <t>Bitcoin (BTC)</t>
  </si>
  <si>
    <t>Ethereum (ETH)</t>
  </si>
  <si>
    <t>Binance Coin (BNB)</t>
  </si>
  <si>
    <t>*Based on using an Antminer L7</t>
  </si>
  <si>
    <t>PC* (kW*h/th)</t>
  </si>
  <si>
    <t>E ($/kW*h)</t>
  </si>
  <si>
    <t>R (USD/day)</t>
  </si>
  <si>
    <t>Current Estimated Price (in $)</t>
  </si>
  <si>
    <t>Dogecoin (DOGE)</t>
  </si>
  <si>
    <t>NV = -10900+3.97e-05*n^1.5</t>
  </si>
  <si>
    <t>NV = -729+6.04e-06*n^1.5</t>
  </si>
  <si>
    <t>NV = 133+2.13e-07*n^1.5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</si>
</sst>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5E48C603-2246-5500-EE8D-CE0763F9446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F407C5AB-599B-A420-692E-E3EBE2F04D9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223F7F8C-667F-4A26-0475-1FFBDAE60B7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690C64A3-ABF1-1C76-3179-B181A4CE63C2}"/>
            </a:ext>
          </a:extLst>
        </xdr:cNvPr>
        <xdr:cNvSpPr>
          <a:spLocks noChangeAspect="1" noChangeArrowheads="1"/>
        </xdr:cNvSpPr>
      </xdr:nvSpPr>
      <xdr:spPr bwMode="auto">
        <a:xfrm>
          <a:off x="1409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E61F09A8-CBFD-37E0-03FD-E6867ABF43F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D5AB5F40-0733-2B45-4586-42DCC07B49C2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E3E6DBB3-5B65-3B89-A2D3-6C638C5EC7D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C40C730F-7FE9-713B-1238-5AC0058DF020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1FABA67A-094A-896D-D9BC-2AAC10753C22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90C480E8-6781-9962-74CF-B5812BD4B3D3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BCF3A2AD-3AFD-0661-BEB3-F36318E9C18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2798F6AD-0EB6-C1A7-68CC-05429CA761A5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859B2003-932B-237E-D853-4A1E387F4694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DC66F433-B05E-DDFB-19B5-EF49D979BBD2}"/>
            </a:ext>
          </a:extLst>
        </xdr:cNvPr>
        <xdr:cNvSpPr>
          <a:spLocks noChangeAspect="1" noChangeArrowheads="1"/>
        </xdr:cNvSpPr>
      </xdr:nvSpPr>
      <xdr:spPr bwMode="auto">
        <a:xfrm>
          <a:off x="50958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A6384611-9B77-C249-6F72-E847853F9D0C}"/>
            </a:ext>
          </a:extLst>
        </xdr:cNvPr>
        <xdr:cNvSpPr>
          <a:spLocks noChangeAspect="1" noChangeArrowheads="1"/>
        </xdr:cNvSpPr>
      </xdr:nvSpPr>
      <xdr:spPr bwMode="auto">
        <a:xfrm>
          <a:off x="70866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4</xdr:row>
      <xdr:rowOff>76200</xdr:rowOff>
    </xdr:from>
    <xdr:to>
      <xdr:col>3</xdr:col>
      <xdr:colOff>399299</xdr:colOff>
      <xdr:row>26</xdr:row>
      <xdr:rowOff>9009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CD7839-A5F8-D8DF-A926-5CBB35631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38200"/>
          <a:ext cx="6009524" cy="41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2FAA3B4-15DD-AA6E-0429-4F68529F68A8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C71182B-6D55-8CEA-E2DC-A2BAF1B5E8BE}"/>
            </a:ext>
          </a:extLst>
        </xdr:cNvPr>
        <xdr:cNvSpPr>
          <a:spLocks noChangeAspect="1" noChangeArrowheads="1"/>
        </xdr:cNvSpPr>
      </xdr:nvSpPr>
      <xdr:spPr bwMode="auto">
        <a:xfrm>
          <a:off x="7696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933450</xdr:colOff>
      <xdr:row>4</xdr:row>
      <xdr:rowOff>76200</xdr:rowOff>
    </xdr:from>
    <xdr:to>
      <xdr:col>12</xdr:col>
      <xdr:colOff>523124</xdr:colOff>
      <xdr:row>26</xdr:row>
      <xdr:rowOff>9009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5D91DD-3F72-66AD-B2F2-BD19E12F6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838200"/>
          <a:ext cx="6009524" cy="41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258CB52-C4E8-C513-E815-3B0C281EB42D}"/>
            </a:ext>
          </a:extLst>
        </xdr:cNvPr>
        <xdr:cNvSpPr>
          <a:spLocks noChangeAspect="1" noChangeArrowheads="1"/>
        </xdr:cNvSpPr>
      </xdr:nvSpPr>
      <xdr:spPr bwMode="auto">
        <a:xfrm>
          <a:off x="13792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28575</xdr:rowOff>
    </xdr:from>
    <xdr:to>
      <xdr:col>3</xdr:col>
      <xdr:colOff>427864</xdr:colOff>
      <xdr:row>47</xdr:row>
      <xdr:rowOff>151884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CFBCD-5973-4D1D-BD0E-0F992CCC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8157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25</xdr:row>
      <xdr:rowOff>161925</xdr:rowOff>
    </xdr:from>
    <xdr:to>
      <xdr:col>12</xdr:col>
      <xdr:colOff>599314</xdr:colOff>
      <xdr:row>47</xdr:row>
      <xdr:rowOff>94734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C44B1-865F-4A7D-8F96-D14C8C68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1300" y="492442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26</xdr:row>
      <xdr:rowOff>180975</xdr:rowOff>
    </xdr:from>
    <xdr:to>
      <xdr:col>24</xdr:col>
      <xdr:colOff>94489</xdr:colOff>
      <xdr:row>48</xdr:row>
      <xdr:rowOff>113784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612BF-5B0E-4250-94C1-E30DD242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7775" y="513397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8DB9302-3C71-8D74-DA98-BE9793BFCA88}"/>
            </a:ext>
          </a:extLst>
        </xdr:cNvPr>
        <xdr:cNvSpPr>
          <a:spLocks noChangeAspect="1" noChangeArrowheads="1"/>
        </xdr:cNvSpPr>
      </xdr:nvSpPr>
      <xdr:spPr bwMode="auto">
        <a:xfrm>
          <a:off x="371475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28575</xdr:colOff>
      <xdr:row>47</xdr:row>
      <xdr:rowOff>161925</xdr:rowOff>
    </xdr:from>
    <xdr:to>
      <xdr:col>3</xdr:col>
      <xdr:colOff>552450</xdr:colOff>
      <xdr:row>66</xdr:row>
      <xdr:rowOff>32238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CA2D57-498D-079F-D0F0-630CCC9A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9115425"/>
          <a:ext cx="6181725" cy="3489813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47</xdr:row>
      <xdr:rowOff>133349</xdr:rowOff>
    </xdr:from>
    <xdr:to>
      <xdr:col>13</xdr:col>
      <xdr:colOff>35156</xdr:colOff>
      <xdr:row>65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C6C7EB-CE71-174E-946F-E234E7315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48450" y="9086849"/>
          <a:ext cx="6074006" cy="3429001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5</xdr:row>
      <xdr:rowOff>104775</xdr:rowOff>
    </xdr:from>
    <xdr:to>
      <xdr:col>25</xdr:col>
      <xdr:colOff>189587</xdr:colOff>
      <xdr:row>27</xdr:row>
      <xdr:rowOff>37584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803D4F-1E9A-BFB8-4B51-78A81A92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87325" y="1057275"/>
          <a:ext cx="7304762" cy="41238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304800</xdr:colOff>
      <xdr:row>31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1D975345-0DEB-E3DA-B10F-F6C5D6AEB71B}"/>
            </a:ext>
          </a:extLst>
        </xdr:cNvPr>
        <xdr:cNvSpPr>
          <a:spLocks noChangeAspect="1" noChangeArrowheads="1"/>
        </xdr:cNvSpPr>
      </xdr:nvSpPr>
      <xdr:spPr bwMode="auto">
        <a:xfrm>
          <a:off x="18669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104775</xdr:colOff>
      <xdr:row>48</xdr:row>
      <xdr:rowOff>92953</xdr:rowOff>
    </xdr:from>
    <xdr:to>
      <xdr:col>24</xdr:col>
      <xdr:colOff>86847</xdr:colOff>
      <xdr:row>66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D3F281F-A4EB-994E-5B1D-6C56D461E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01675" y="9236953"/>
          <a:ext cx="6078072" cy="3431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monthly/epm_table_grapher.php?t=epmt_5_6_a" TargetMode="External"/><Relationship Id="rId2" Type="http://schemas.openxmlformats.org/officeDocument/2006/relationships/hyperlink" Target="https://bitinfocharts.com/" TargetMode="External"/><Relationship Id="rId1" Type="http://schemas.openxmlformats.org/officeDocument/2006/relationships/hyperlink" Target="https://www.coinwarz.com/mining/litecoin/hashrate-char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ED75-D82B-47FD-BE55-B31A5F753BBC}">
  <dimension ref="A1:D13"/>
  <sheetViews>
    <sheetView workbookViewId="0">
      <selection activeCell="I20" sqref="I20"/>
    </sheetView>
  </sheetViews>
  <sheetFormatPr defaultRowHeight="15" x14ac:dyDescent="0.25"/>
  <cols>
    <col min="1" max="1" width="29.7109375" customWidth="1"/>
    <col min="2" max="4" width="20.7109375" customWidth="1"/>
    <col min="5" max="5" width="17.85546875" customWidth="1"/>
  </cols>
  <sheetData>
    <row r="1" spans="1:4" x14ac:dyDescent="0.25">
      <c r="A1" s="4" t="s">
        <v>2</v>
      </c>
      <c r="B1" s="5" t="s">
        <v>11</v>
      </c>
      <c r="C1" s="5" t="s">
        <v>12</v>
      </c>
      <c r="D1" s="5" t="s">
        <v>19</v>
      </c>
    </row>
    <row r="2" spans="1:4" x14ac:dyDescent="0.25">
      <c r="A2" t="s">
        <v>3</v>
      </c>
      <c r="B2">
        <v>258550344.75599599</v>
      </c>
      <c r="C2">
        <v>740.88</v>
      </c>
      <c r="D2">
        <v>443.39</v>
      </c>
    </row>
    <row r="3" spans="1:4" x14ac:dyDescent="0.25">
      <c r="A3" t="s">
        <v>15</v>
      </c>
      <c r="B3" s="3">
        <f>3425*24/1000</f>
        <v>82.2</v>
      </c>
      <c r="C3" s="3">
        <f>3425*24/1000</f>
        <v>82.2</v>
      </c>
      <c r="D3" s="3">
        <f>3425*24/1000</f>
        <v>82.2</v>
      </c>
    </row>
    <row r="4" spans="1:4" x14ac:dyDescent="0.25">
      <c r="A4" t="s">
        <v>16</v>
      </c>
      <c r="B4">
        <v>0.1361</v>
      </c>
      <c r="C4">
        <v>0.1361</v>
      </c>
      <c r="D4">
        <v>0.1361</v>
      </c>
    </row>
    <row r="5" spans="1:4" x14ac:dyDescent="0.25">
      <c r="A5" t="s">
        <v>17</v>
      </c>
      <c r="B5" s="3">
        <v>17572546.129999999</v>
      </c>
      <c r="C5" s="3">
        <v>23418194.440000001</v>
      </c>
      <c r="D5" s="3">
        <v>1581491.29</v>
      </c>
    </row>
    <row r="6" spans="1:4" x14ac:dyDescent="0.25">
      <c r="A6" t="s">
        <v>0</v>
      </c>
      <c r="B6">
        <v>0.7</v>
      </c>
      <c r="C6">
        <v>0.7</v>
      </c>
      <c r="D6">
        <v>0.7</v>
      </c>
    </row>
    <row r="7" spans="1:4" x14ac:dyDescent="0.25">
      <c r="A7" s="1" t="s">
        <v>1</v>
      </c>
      <c r="B7">
        <f>86400*B2*B3*B4/B5/B6</f>
        <v>20316835.972620565</v>
      </c>
      <c r="C7">
        <f>86400*C2*C3*C4/C5/C6</f>
        <v>43.685781453405681</v>
      </c>
      <c r="D7">
        <f>86400*D2*D3*D4/D5/D6</f>
        <v>387.13704860928181</v>
      </c>
    </row>
    <row r="8" spans="1:4" x14ac:dyDescent="0.25">
      <c r="A8" t="s">
        <v>14</v>
      </c>
    </row>
    <row r="10" spans="1:4" x14ac:dyDescent="0.25">
      <c r="A10" t="s">
        <v>6</v>
      </c>
    </row>
    <row r="11" spans="1:4" x14ac:dyDescent="0.25">
      <c r="A11" s="2" t="s">
        <v>4</v>
      </c>
    </row>
    <row r="12" spans="1:4" x14ac:dyDescent="0.25">
      <c r="A12" s="2" t="s">
        <v>5</v>
      </c>
    </row>
    <row r="13" spans="1:4" x14ac:dyDescent="0.25">
      <c r="A13" s="2" t="s">
        <v>7</v>
      </c>
    </row>
  </sheetData>
  <hyperlinks>
    <hyperlink ref="A11" r:id="rId1" xr:uid="{09F45903-C5F8-4420-A366-3A952EC73399}"/>
    <hyperlink ref="A12" r:id="rId2" display="https://bitinfocharts.com/" xr:uid="{4B0D0865-9C7A-4812-97BC-EF1710BE2D00}"/>
    <hyperlink ref="A13" r:id="rId3" xr:uid="{F95C2030-40BF-48B6-91C2-3EC4A6AB9C5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1BF6-B93C-483F-BBF6-17611C190D21}">
  <dimension ref="A1:D4"/>
  <sheetViews>
    <sheetView tabSelected="1" zoomScaleNormal="100" zoomScaleSheetLayoutView="90" workbookViewId="0">
      <selection activeCell="J4" sqref="J4"/>
    </sheetView>
  </sheetViews>
  <sheetFormatPr defaultRowHeight="15" x14ac:dyDescent="0.25"/>
  <cols>
    <col min="1" max="1" width="35" customWidth="1"/>
    <col min="2" max="2" width="26" bestFit="1" customWidth="1"/>
    <col min="3" max="3" width="23.85546875" bestFit="1" customWidth="1"/>
    <col min="4" max="4" width="23.140625" bestFit="1" customWidth="1"/>
  </cols>
  <sheetData>
    <row r="1" spans="1:4" x14ac:dyDescent="0.25">
      <c r="A1" s="4" t="s">
        <v>8</v>
      </c>
      <c r="B1" s="5" t="s">
        <v>11</v>
      </c>
      <c r="C1" s="5" t="s">
        <v>12</v>
      </c>
      <c r="D1" s="5" t="s">
        <v>13</v>
      </c>
    </row>
    <row r="2" spans="1:4" x14ac:dyDescent="0.25">
      <c r="A2" s="6" t="s">
        <v>9</v>
      </c>
      <c r="B2" s="5">
        <v>889357.3</v>
      </c>
      <c r="C2" s="5">
        <v>512371.4</v>
      </c>
      <c r="D2" s="5">
        <v>1051770.6000000001</v>
      </c>
    </row>
    <row r="3" spans="1:4" x14ac:dyDescent="0.25">
      <c r="A3" s="6" t="s">
        <v>10</v>
      </c>
      <c r="B3" s="5" t="s">
        <v>20</v>
      </c>
      <c r="C3" s="5" t="s">
        <v>21</v>
      </c>
      <c r="D3" s="5" t="s">
        <v>22</v>
      </c>
    </row>
    <row r="4" spans="1:4" x14ac:dyDescent="0.25">
      <c r="A4" t="s">
        <v>18</v>
      </c>
      <c r="B4">
        <f>-10900+0.0000397*B2^1.5</f>
        <v>22396.985579959786</v>
      </c>
      <c r="C4">
        <f>-729+0.00000604*C2^1.5</f>
        <v>1486.2067112747618</v>
      </c>
      <c r="D4">
        <f>133+0.000000213*D2^1.5</f>
        <v>362.75297505754276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CostofPowerModel1</vt:lpstr>
      <vt:lpstr>MetcalfeModel3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</dc:creator>
  <cp:lastModifiedBy>Jessica C</cp:lastModifiedBy>
  <dcterms:created xsi:type="dcterms:W3CDTF">2022-10-29T23:33:40Z</dcterms:created>
  <dcterms:modified xsi:type="dcterms:W3CDTF">2022-11-01T19:23:48Z</dcterms:modified>
</cp:coreProperties>
</file>