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orthTexasWebsiteDesign.com\TrackMuse\mockup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4" l="1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8" i="4"/>
  <c r="C11" i="2"/>
  <c r="C7" i="2"/>
  <c r="C19" i="2"/>
  <c r="B26" i="2" l="1"/>
  <c r="B28" i="2" s="1"/>
  <c r="G14" i="1"/>
  <c r="F16" i="1"/>
  <c r="D16" i="1"/>
  <c r="B29" i="2" l="1"/>
  <c r="B27" i="2"/>
  <c r="C28" i="2" s="1"/>
  <c r="C29" i="2" l="1"/>
</calcChain>
</file>

<file path=xl/sharedStrings.xml><?xml version="1.0" encoding="utf-8"?>
<sst xmlns="http://schemas.openxmlformats.org/spreadsheetml/2006/main" count="89" uniqueCount="89">
  <si>
    <t>Here's the breakdown you asked for.</t>
  </si>
  <si>
    <t>overall setup - 2hrs - set up framework and build the menus system</t>
  </si>
  <si>
    <t>homepage desktop - 1-2hrs -  first page build</t>
  </si>
  <si>
    <t>news desktop - 2hrs - i'll set up the ads you have to repeat so you can demo a scroll</t>
  </si>
  <si>
    <t>photos desktop - 2hrs - i'll set up the pics you have to repeat so you can demo scrolling</t>
  </si>
  <si>
    <t>join now - 3hrs - need to decide on and code data storage</t>
  </si>
  <si>
    <t>profile page - 3hrs - the whole profile page is bigger than just uploading images, recommend stacking the images in a grid like the photos desktop</t>
  </si>
  <si>
    <t>cleanup and polish - 1-2hrs</t>
  </si>
  <si>
    <t>Add news to home page</t>
  </si>
  <si>
    <t>remove news page</t>
  </si>
  <si>
    <t>remove news link from all pages</t>
  </si>
  <si>
    <t>add home to menu</t>
  </si>
  <si>
    <t>add admin area to site</t>
  </si>
  <si>
    <t>has ability to maintain news articles</t>
  </si>
  <si>
    <t>maintain registered users (disable feature)</t>
  </si>
  <si>
    <t>maintain user uploaded pictures</t>
  </si>
  <si>
    <t>maintain standard stock photos</t>
  </si>
  <si>
    <t>shorten footer</t>
  </si>
  <si>
    <t>adjust text on footer</t>
  </si>
  <si>
    <t>remove search bar from all areas</t>
  </si>
  <si>
    <t>Feature</t>
  </si>
  <si>
    <t>Hrs Est.</t>
  </si>
  <si>
    <t>Total</t>
  </si>
  <si>
    <t xml:space="preserve">standard users have the ability to </t>
  </si>
  <si>
    <t xml:space="preserve">admins have the ability to </t>
  </si>
  <si>
    <t>upload photos (already finished)</t>
  </si>
  <si>
    <t>add access level to profiles - default standard</t>
  </si>
  <si>
    <t>maintain/add new news articles</t>
  </si>
  <si>
    <t>@12.5/hr</t>
  </si>
  <si>
    <t>@30/hr</t>
  </si>
  <si>
    <t>@80/hr</t>
  </si>
  <si>
    <t>invite friends (deferred)</t>
  </si>
  <si>
    <t>upload files (deferred)</t>
  </si>
  <si>
    <t>upload tools or parts (deferred)</t>
  </si>
  <si>
    <t>upload courses (deferred)</t>
  </si>
  <si>
    <t>%</t>
  </si>
  <si>
    <t xml:space="preserve"> Volume in drive C has no label.</t>
  </si>
  <si>
    <t xml:space="preserve"> Volume Serial Number is F242-3F7E</t>
  </si>
  <si>
    <t xml:space="preserve"> Directory of C:\inetpub\wwwroot\NorthTexasWebsiteDesign.com\TrackMuse\images\autos</t>
  </si>
  <si>
    <t>09/22/2017  07:45 AM    &lt;DIR&gt;          .</t>
  </si>
  <si>
    <t>09/22/2017  07:45 AM    &lt;DIR&gt;          ..</t>
  </si>
  <si>
    <t>08/10/2017  09:46 PM            96,832 1948-Ford-pickup-main.jpg</t>
  </si>
  <si>
    <t>08/16/2017  11:26 AM            27,314 2012-lamborghini-aventador.jpg</t>
  </si>
  <si>
    <t>08/10/2017  09:46 PM           450,834 3726491-auto-wallpapers-hd.jpg</t>
  </si>
  <si>
    <t>08/10/2017  09:46 PM            54,739 4mk3chassis.jpg</t>
  </si>
  <si>
    <t>08/10/2017  09:46 PM            85,702 69976d77eb7fb01530f673f490d4ab94.jpg</t>
  </si>
  <si>
    <t>08/16/2017  11:22 AM            14,596 70_MG-2.jpg</t>
  </si>
  <si>
    <t>08/10/2017  09:46 PM           916,618 aak.jpg</t>
  </si>
  <si>
    <t>08/10/2017  09:46 PM           107,748 Autocross 5 Lotus.jpg</t>
  </si>
  <si>
    <t>08/10/2017  09:46 PM             8,288 bmw.jpg</t>
  </si>
  <si>
    <t>09/22/2017  07:45 AM                 0 dir.txt</t>
  </si>
  <si>
    <t>08/10/2017  09:46 PM           164,280 ev-west-m3-and-818-side-1.jpg</t>
  </si>
  <si>
    <t>08/10/2017  09:46 PM             9,453 ferrari.jpg</t>
  </si>
  <si>
    <t>08/10/2017  09:46 PM            10,540 ff coupe.jpg</t>
  </si>
  <si>
    <t>08/16/2017  11:25 AM            11,568 GTMinfront-water.jpg</t>
  </si>
  <si>
    <t>08/10/2017  09:46 PM           196,850 HomepageBackground.jpg</t>
  </si>
  <si>
    <t>08/11/2017  08:11 PM           169,399 HomepageBackground1.jpg</t>
  </si>
  <si>
    <t>08/22/2017  07:06 AM             7,852 images.jpg</t>
  </si>
  <si>
    <t>08/10/2017  09:46 PM           170,270 Jaguar-F-Type-2018-1280-04.jpg</t>
  </si>
  <si>
    <t>08/16/2017  11:23 AM            10,782 jeff-cooper-106565.jpg</t>
  </si>
  <si>
    <t>08/16/2017  11:25 AM            10,558 kace-rodriguez-75513.jpg</t>
  </si>
  <si>
    <t>08/10/2017  09:46 PM             9,044 landroaver.jpg</t>
  </si>
  <si>
    <t>08/16/2017  11:27 AM             7,453 Porsche-930_Turbo-1980-1280.jpg</t>
  </si>
  <si>
    <t>08/10/2017  09:46 PM           125,517 thumb-350-639360.png</t>
  </si>
  <si>
    <t xml:space="preserve">              23 File(s)      2,666,237 bytes</t>
  </si>
  <si>
    <t xml:space="preserve">               2 Dir(s)  368,805,642,240 bytes free</t>
  </si>
  <si>
    <t>1948-Ford-pickup-main.jpg</t>
  </si>
  <si>
    <t>2012-lamborghini-aventador.jpg</t>
  </si>
  <si>
    <t>3726491-auto-wallpapers-hd.jpg</t>
  </si>
  <si>
    <t>4mk3chassis.jpg</t>
  </si>
  <si>
    <t>69976d77eb7fb01530f673f490d4ab94.jpg</t>
  </si>
  <si>
    <t>70_MG-2.jpg</t>
  </si>
  <si>
    <t>aak.jpg</t>
  </si>
  <si>
    <t>Autocross 5 Lotus.jpg</t>
  </si>
  <si>
    <t>bmw.jpg</t>
  </si>
  <si>
    <t>dir.txt</t>
  </si>
  <si>
    <t>ev-west-m3-and-818-side-1.jpg</t>
  </si>
  <si>
    <t>ferrari.jpg</t>
  </si>
  <si>
    <t>ff coupe.jpg</t>
  </si>
  <si>
    <t>GTMinfront-water.jpg</t>
  </si>
  <si>
    <t>HomepageBackground.jpg</t>
  </si>
  <si>
    <t>HomepageBackground1.jpg</t>
  </si>
  <si>
    <t>images.jpg</t>
  </si>
  <si>
    <t>Jaguar-F-Type-2018-1280-04.jpg</t>
  </si>
  <si>
    <t>jeff-cooper-106565.jpg</t>
  </si>
  <si>
    <t>kace-rodriguez-75513.jpg</t>
  </si>
  <si>
    <t>landroaver.jpg</t>
  </si>
  <si>
    <t>Porsche-930_Turbo-1980-1280.jpg</t>
  </si>
  <si>
    <t>thumb-350-639360.png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</si>
</sst>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 indent="2"/>
    </xf>
    <xf numFmtId="0" fontId="3" fillId="0" borderId="1" xfId="0" applyFont="1" applyBorder="1" applyAlignment="1">
      <alignment horizontal="left" wrapText="1" indent="2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5" sqref="G15"/>
    </sheetView>
  </sheetViews>
  <sheetFormatPr defaultRowHeight="15" x14ac:dyDescent="0.25"/>
  <cols>
    <col min="1" max="1" width="85.42578125" customWidth="1"/>
  </cols>
  <sheetData>
    <row r="1" spans="1:7" x14ac:dyDescent="0.25">
      <c r="A1" s="1" t="s">
        <v>0</v>
      </c>
    </row>
    <row r="2" spans="1:7" x14ac:dyDescent="0.25">
      <c r="A2" s="2"/>
    </row>
    <row r="3" spans="1:7" x14ac:dyDescent="0.25">
      <c r="A3" s="3" t="s">
        <v>1</v>
      </c>
      <c r="D3">
        <v>2</v>
      </c>
    </row>
    <row r="4" spans="1:7" x14ac:dyDescent="0.25">
      <c r="A4" s="4"/>
    </row>
    <row r="5" spans="1:7" x14ac:dyDescent="0.25">
      <c r="A5" s="3" t="s">
        <v>2</v>
      </c>
      <c r="D5">
        <v>2</v>
      </c>
    </row>
    <row r="6" spans="1:7" x14ac:dyDescent="0.25">
      <c r="A6" s="4"/>
    </row>
    <row r="7" spans="1:7" x14ac:dyDescent="0.25">
      <c r="A7" s="3" t="s">
        <v>3</v>
      </c>
      <c r="D7">
        <v>2</v>
      </c>
    </row>
    <row r="8" spans="1:7" x14ac:dyDescent="0.25">
      <c r="A8" s="4"/>
    </row>
    <row r="9" spans="1:7" x14ac:dyDescent="0.25">
      <c r="A9" s="3" t="s">
        <v>4</v>
      </c>
      <c r="D9">
        <v>2</v>
      </c>
    </row>
    <row r="10" spans="1:7" x14ac:dyDescent="0.25">
      <c r="A10" s="4"/>
    </row>
    <row r="11" spans="1:7" x14ac:dyDescent="0.25">
      <c r="A11" s="3" t="s">
        <v>5</v>
      </c>
      <c r="D11">
        <v>3</v>
      </c>
    </row>
    <row r="12" spans="1:7" x14ac:dyDescent="0.25">
      <c r="A12" s="4"/>
      <c r="G12">
        <v>300</v>
      </c>
    </row>
    <row r="13" spans="1:7" ht="25.5" x14ac:dyDescent="0.25">
      <c r="A13" s="3" t="s">
        <v>6</v>
      </c>
      <c r="D13">
        <v>3</v>
      </c>
      <c r="G13">
        <v>12.5</v>
      </c>
    </row>
    <row r="14" spans="1:7" x14ac:dyDescent="0.25">
      <c r="A14" s="4"/>
      <c r="G14">
        <f>G12/G13</f>
        <v>24</v>
      </c>
    </row>
    <row r="15" spans="1:7" x14ac:dyDescent="0.25">
      <c r="A15" s="3" t="s">
        <v>7</v>
      </c>
      <c r="D15">
        <v>2</v>
      </c>
    </row>
    <row r="16" spans="1:7" x14ac:dyDescent="0.25">
      <c r="D16">
        <f>SUM(D3:D15)</f>
        <v>16</v>
      </c>
      <c r="E16">
        <v>200</v>
      </c>
      <c r="F16">
        <f>E16/D16</f>
        <v>12.5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5" zoomScaleNormal="85" workbookViewId="0">
      <pane ySplit="1" topLeftCell="A2" activePane="bottomLeft" state="frozen"/>
      <selection pane="bottomLeft" activeCell="C24" sqref="C24"/>
    </sheetView>
  </sheetViews>
  <sheetFormatPr defaultRowHeight="15.75" customHeight="1" x14ac:dyDescent="0.25"/>
  <cols>
    <col min="1" max="1" width="53.28515625" style="5" customWidth="1"/>
  </cols>
  <sheetData>
    <row r="1" spans="1:3" ht="15.75" customHeight="1" x14ac:dyDescent="0.25">
      <c r="A1" s="7" t="s">
        <v>20</v>
      </c>
      <c r="B1" s="8" t="s">
        <v>21</v>
      </c>
      <c r="C1" s="13" t="s">
        <v>35</v>
      </c>
    </row>
    <row r="2" spans="1:3" ht="15.75" customHeight="1" x14ac:dyDescent="0.25">
      <c r="A2" s="9" t="s">
        <v>8</v>
      </c>
      <c r="B2" s="10">
        <v>3</v>
      </c>
      <c r="C2">
        <v>100</v>
      </c>
    </row>
    <row r="3" spans="1:3" ht="15.75" customHeight="1" x14ac:dyDescent="0.25">
      <c r="A3" s="9" t="s">
        <v>9</v>
      </c>
      <c r="B3" s="10">
        <v>0</v>
      </c>
      <c r="C3">
        <v>100</v>
      </c>
    </row>
    <row r="4" spans="1:3" ht="15.75" customHeight="1" x14ac:dyDescent="0.25">
      <c r="A4" s="9" t="s">
        <v>10</v>
      </c>
      <c r="B4" s="10">
        <v>1</v>
      </c>
      <c r="C4">
        <v>100</v>
      </c>
    </row>
    <row r="5" spans="1:3" ht="15.75" customHeight="1" x14ac:dyDescent="0.25">
      <c r="A5" s="9" t="s">
        <v>11</v>
      </c>
      <c r="B5" s="10">
        <v>0</v>
      </c>
      <c r="C5">
        <v>100</v>
      </c>
    </row>
    <row r="6" spans="1:3" ht="15" x14ac:dyDescent="0.25">
      <c r="A6" s="9" t="s">
        <v>26</v>
      </c>
      <c r="B6" s="10">
        <v>1</v>
      </c>
      <c r="C6">
        <v>100</v>
      </c>
    </row>
    <row r="7" spans="1:3" ht="15" x14ac:dyDescent="0.25">
      <c r="A7" s="9" t="s">
        <v>23</v>
      </c>
      <c r="B7" s="10"/>
      <c r="C7">
        <f>(SUM(C8:C10)/300)*100</f>
        <v>100</v>
      </c>
    </row>
    <row r="8" spans="1:3" ht="15" x14ac:dyDescent="0.25">
      <c r="A8" s="11" t="s">
        <v>31</v>
      </c>
      <c r="B8" s="10">
        <v>0</v>
      </c>
      <c r="C8">
        <v>100</v>
      </c>
    </row>
    <row r="9" spans="1:3" ht="15" x14ac:dyDescent="0.25">
      <c r="A9" s="11" t="s">
        <v>25</v>
      </c>
      <c r="B9" s="10">
        <v>0</v>
      </c>
      <c r="C9">
        <v>100</v>
      </c>
    </row>
    <row r="10" spans="1:3" ht="15" x14ac:dyDescent="0.25">
      <c r="A10" s="12" t="s">
        <v>32</v>
      </c>
      <c r="B10" s="10">
        <v>0</v>
      </c>
      <c r="C10">
        <v>100</v>
      </c>
    </row>
    <row r="11" spans="1:3" ht="15" x14ac:dyDescent="0.25">
      <c r="A11" s="9" t="s">
        <v>24</v>
      </c>
      <c r="B11" s="10"/>
      <c r="C11">
        <f>(SUM(C12:C14)/300)*100</f>
        <v>100</v>
      </c>
    </row>
    <row r="12" spans="1:3" ht="15" x14ac:dyDescent="0.25">
      <c r="A12" s="11" t="s">
        <v>33</v>
      </c>
      <c r="B12" s="10">
        <v>0</v>
      </c>
      <c r="C12">
        <v>100</v>
      </c>
    </row>
    <row r="13" spans="1:3" ht="15" x14ac:dyDescent="0.25">
      <c r="A13" s="11" t="s">
        <v>27</v>
      </c>
      <c r="B13" s="10">
        <v>6</v>
      </c>
      <c r="C13">
        <v>100</v>
      </c>
    </row>
    <row r="14" spans="1:3" ht="15" x14ac:dyDescent="0.25">
      <c r="A14" s="11" t="s">
        <v>34</v>
      </c>
      <c r="B14" s="10">
        <v>0</v>
      </c>
      <c r="C14">
        <v>100</v>
      </c>
    </row>
    <row r="15" spans="1:3" ht="15.75" customHeight="1" x14ac:dyDescent="0.25">
      <c r="A15" s="9" t="s">
        <v>17</v>
      </c>
      <c r="B15" s="10">
        <v>1</v>
      </c>
      <c r="C15">
        <v>100</v>
      </c>
    </row>
    <row r="16" spans="1:3" ht="15.75" customHeight="1" x14ac:dyDescent="0.25">
      <c r="A16" s="9" t="s">
        <v>18</v>
      </c>
      <c r="B16" s="10">
        <v>0</v>
      </c>
      <c r="C16">
        <v>100</v>
      </c>
    </row>
    <row r="17" spans="1:3" ht="15.75" customHeight="1" x14ac:dyDescent="0.25">
      <c r="A17" s="9" t="s">
        <v>19</v>
      </c>
      <c r="B17" s="10">
        <v>1</v>
      </c>
      <c r="C17">
        <v>100</v>
      </c>
    </row>
    <row r="18" spans="1:3" ht="15.75" customHeight="1" x14ac:dyDescent="0.25">
      <c r="A18" s="9"/>
      <c r="B18" s="10"/>
    </row>
    <row r="19" spans="1:3" ht="15.75" customHeight="1" x14ac:dyDescent="0.25">
      <c r="A19" s="9" t="s">
        <v>12</v>
      </c>
      <c r="B19" s="10"/>
      <c r="C19">
        <f>(SUM(C20:C23)/400)*100</f>
        <v>100</v>
      </c>
    </row>
    <row r="20" spans="1:3" ht="15.75" customHeight="1" x14ac:dyDescent="0.25">
      <c r="A20" s="11" t="s">
        <v>13</v>
      </c>
      <c r="B20" s="10">
        <v>0</v>
      </c>
      <c r="C20">
        <v>100</v>
      </c>
    </row>
    <row r="21" spans="1:3" ht="15.75" customHeight="1" x14ac:dyDescent="0.25">
      <c r="A21" s="11" t="s">
        <v>14</v>
      </c>
      <c r="B21" s="10">
        <v>5</v>
      </c>
      <c r="C21">
        <v>100</v>
      </c>
    </row>
    <row r="22" spans="1:3" ht="15.75" customHeight="1" x14ac:dyDescent="0.25">
      <c r="A22" s="11" t="s">
        <v>15</v>
      </c>
      <c r="B22" s="10">
        <v>4</v>
      </c>
      <c r="C22">
        <v>100</v>
      </c>
    </row>
    <row r="23" spans="1:3" ht="15.75" customHeight="1" x14ac:dyDescent="0.25">
      <c r="A23" s="11" t="s">
        <v>16</v>
      </c>
      <c r="B23" s="10">
        <v>4</v>
      </c>
      <c r="C23">
        <v>100</v>
      </c>
    </row>
    <row r="26" spans="1:3" ht="15.75" customHeight="1" x14ac:dyDescent="0.25">
      <c r="A26" s="5" t="s">
        <v>22</v>
      </c>
      <c r="B26">
        <f>SUM(B2:B25)</f>
        <v>26</v>
      </c>
    </row>
    <row r="27" spans="1:3" ht="15.75" customHeight="1" x14ac:dyDescent="0.25">
      <c r="A27" s="6" t="s">
        <v>28</v>
      </c>
      <c r="B27">
        <f>B26*12.5</f>
        <v>325</v>
      </c>
    </row>
    <row r="28" spans="1:3" ht="15.75" customHeight="1" x14ac:dyDescent="0.25">
      <c r="A28" s="6" t="s">
        <v>29</v>
      </c>
      <c r="B28">
        <f>B26*30</f>
        <v>780</v>
      </c>
      <c r="C28">
        <f>AVERAGE(B27:B28)</f>
        <v>552.5</v>
      </c>
    </row>
    <row r="29" spans="1:3" ht="15.75" customHeight="1" x14ac:dyDescent="0.25">
      <c r="A29" s="6" t="s">
        <v>30</v>
      </c>
      <c r="B29">
        <f>B26*80</f>
        <v>2080</v>
      </c>
      <c r="C29">
        <f>AVERAGE(B29,B27)</f>
        <v>1202.5</v>
      </c>
    </row>
  </sheetData>
  <conditionalFormatting sqref="C19:C23 C2:C17">
    <cfRule type="cellIs" dxfId="0" priority="1" operator="less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D5" sqref="D1:D1048576"/>
    </sheetView>
  </sheetViews>
  <sheetFormatPr defaultRowHeight="15" x14ac:dyDescent="0.25"/>
  <sheetData>
    <row r="1" spans="1:5" x14ac:dyDescent="0.25">
      <c r="A1">
        <v>1</v>
      </c>
      <c r="D1">
        <v>1</v>
      </c>
    </row>
    <row r="2" spans="1:5" x14ac:dyDescent="0.25">
      <c r="B2">
        <v>1</v>
      </c>
      <c r="E2">
        <v>1</v>
      </c>
    </row>
    <row r="3" spans="1:5" x14ac:dyDescent="0.25">
      <c r="A3">
        <v>1</v>
      </c>
      <c r="D3">
        <v>1</v>
      </c>
    </row>
    <row r="4" spans="1:5" x14ac:dyDescent="0.25">
      <c r="A4">
        <v>1</v>
      </c>
      <c r="D4">
        <v>1</v>
      </c>
    </row>
    <row r="5" spans="1:5" x14ac:dyDescent="0.25">
      <c r="A5">
        <v>1</v>
      </c>
      <c r="E5">
        <v>1</v>
      </c>
    </row>
    <row r="6" spans="1:5" x14ac:dyDescent="0.25">
      <c r="A6">
        <v>1</v>
      </c>
      <c r="D6">
        <v>1</v>
      </c>
    </row>
    <row r="7" spans="1:5" x14ac:dyDescent="0.25">
      <c r="A7">
        <v>1</v>
      </c>
      <c r="D7">
        <v>1</v>
      </c>
    </row>
    <row r="8" spans="1:5" x14ac:dyDescent="0.25">
      <c r="B8">
        <v>1</v>
      </c>
      <c r="E8">
        <v>1</v>
      </c>
    </row>
    <row r="9" spans="1:5" x14ac:dyDescent="0.25">
      <c r="A9">
        <v>1</v>
      </c>
      <c r="E9">
        <v>1</v>
      </c>
    </row>
    <row r="10" spans="1:5" x14ac:dyDescent="0.25">
      <c r="A10">
        <v>1</v>
      </c>
      <c r="D10">
        <v>1</v>
      </c>
    </row>
    <row r="11" spans="1:5" x14ac:dyDescent="0.25">
      <c r="B11">
        <v>1</v>
      </c>
      <c r="E11">
        <v>1</v>
      </c>
    </row>
    <row r="12" spans="1:5" x14ac:dyDescent="0.25">
      <c r="A12">
        <v>1</v>
      </c>
      <c r="D12">
        <v>1</v>
      </c>
    </row>
    <row r="13" spans="1:5" x14ac:dyDescent="0.25">
      <c r="A13">
        <v>1</v>
      </c>
      <c r="E13">
        <v>1</v>
      </c>
    </row>
    <row r="14" spans="1:5" x14ac:dyDescent="0.25">
      <c r="A14">
        <v>1</v>
      </c>
      <c r="E14">
        <v>1</v>
      </c>
    </row>
    <row r="15" spans="1:5" x14ac:dyDescent="0.25">
      <c r="A15">
        <v>1</v>
      </c>
      <c r="D15">
        <v>1</v>
      </c>
    </row>
    <row r="16" spans="1:5" x14ac:dyDescent="0.25">
      <c r="A16">
        <v>1</v>
      </c>
      <c r="E16">
        <v>1</v>
      </c>
    </row>
    <row r="17" spans="1:5" x14ac:dyDescent="0.25">
      <c r="B17">
        <v>1</v>
      </c>
      <c r="D17">
        <v>1</v>
      </c>
    </row>
    <row r="18" spans="1:5" x14ac:dyDescent="0.25">
      <c r="A18">
        <v>1</v>
      </c>
      <c r="E18">
        <v>1</v>
      </c>
    </row>
    <row r="19" spans="1:5" x14ac:dyDescent="0.25">
      <c r="A19">
        <v>1</v>
      </c>
      <c r="D19">
        <v>1</v>
      </c>
    </row>
    <row r="20" spans="1:5" x14ac:dyDescent="0.25">
      <c r="B20">
        <v>1</v>
      </c>
      <c r="E20">
        <v>1</v>
      </c>
    </row>
    <row r="21" spans="1:5" x14ac:dyDescent="0.25">
      <c r="A21">
        <v>1</v>
      </c>
      <c r="D21">
        <v>1</v>
      </c>
    </row>
    <row r="22" spans="1:5" x14ac:dyDescent="0.25">
      <c r="A22">
        <v>1</v>
      </c>
      <c r="D22">
        <v>1</v>
      </c>
    </row>
    <row r="23" spans="1:5" x14ac:dyDescent="0.25">
      <c r="A23">
        <v>1</v>
      </c>
      <c r="D23">
        <v>1</v>
      </c>
    </row>
    <row r="24" spans="1:5" x14ac:dyDescent="0.25">
      <c r="A24">
        <v>1</v>
      </c>
      <c r="E24">
        <v>1</v>
      </c>
    </row>
    <row r="25" spans="1:5" x14ac:dyDescent="0.25">
      <c r="B25">
        <v>1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D11" zoomScaleNormal="100" workbookViewId="0">
      <selection activeCell="J8" sqref="J8:J30"/>
    </sheetView>
  </sheetViews>
  <sheetFormatPr defaultRowHeight="15" x14ac:dyDescent="0.25"/>
  <cols>
    <col min="1" max="1" width="111.42578125" style="14" bestFit="1" customWidth="1"/>
    <col min="7" max="7" width="44.85546875" customWidth="1"/>
  </cols>
  <sheetData>
    <row r="1" spans="1:10" x14ac:dyDescent="0.25">
      <c r="A1" s="14" t="s">
        <v>36</v>
      </c>
    </row>
    <row r="2" spans="1:10" x14ac:dyDescent="0.25">
      <c r="A2" s="14" t="s">
        <v>37</v>
      </c>
    </row>
    <row r="4" spans="1:10" x14ac:dyDescent="0.25">
      <c r="A4" s="14" t="s">
        <v>38</v>
      </c>
    </row>
    <row r="6" spans="1:10" x14ac:dyDescent="0.25">
      <c r="A6" s="14" t="s">
        <v>39</v>
      </c>
    </row>
    <row r="7" spans="1:10" x14ac:dyDescent="0.25">
      <c r="A7" s="14" t="s">
        <v>40</v>
      </c>
    </row>
    <row r="8" spans="1:10" x14ac:dyDescent="0.25">
      <c r="A8" s="14" t="s">
        <v>41</v>
      </c>
      <c r="B8" t="str">
        <f>MID(A8,40,250)</f>
        <v>1948-Ford-pickup-main.jpg</v>
      </c>
      <c r="G8" t="s">
        <v>66</v>
      </c>
      <c r="H8">
        <v>1</v>
      </c>
      <c r="J8" t="str">
        <f>"insert into trackmuse_stockimages (filename, active,ts) values ('"&amp;G8&amp;"', '"&amp;H8&amp;"','');"</f>
        <v>insert into trackmuse_stockimages (filename, active,ts) values ('1948-Ford-pickup-main.jpg', '1','');</v>
      </c>
    </row>
    <row r="9" spans="1:10" x14ac:dyDescent="0.25">
      <c r="A9" s="14" t="s">
        <v>42</v>
      </c>
      <c r="B9" t="str">
        <f t="shared" ref="B9:B30" si="0">MID(A9,40,250)</f>
        <v>2012-lamborghini-aventador.jpg</v>
      </c>
      <c r="G9" t="s">
        <v>67</v>
      </c>
      <c r="H9">
        <v>1</v>
      </c>
      <c r="J9" t="str">
        <f t="shared" ref="J9:J30" si="1">"insert into trackmuse_stockimages (filename, active,ts) values ('"&amp;G9&amp;"', '"&amp;H9&amp;"','');"</f>
        <v>insert into trackmuse_stockimages (filename, active,ts) values ('2012-lamborghini-aventador.jpg', '1','');</v>
      </c>
    </row>
    <row r="10" spans="1:10" x14ac:dyDescent="0.25">
      <c r="A10" s="14" t="s">
        <v>43</v>
      </c>
      <c r="B10" t="str">
        <f t="shared" si="0"/>
        <v>3726491-auto-wallpapers-hd.jpg</v>
      </c>
      <c r="G10" t="s">
        <v>68</v>
      </c>
      <c r="H10">
        <v>1</v>
      </c>
      <c r="J10" t="str">
        <f t="shared" si="1"/>
        <v>insert into trackmuse_stockimages (filename, active,ts) values ('3726491-auto-wallpapers-hd.jpg', '1','');</v>
      </c>
    </row>
    <row r="11" spans="1:10" x14ac:dyDescent="0.25">
      <c r="A11" s="14" t="s">
        <v>44</v>
      </c>
      <c r="B11" t="str">
        <f t="shared" si="0"/>
        <v>4mk3chassis.jpg</v>
      </c>
      <c r="G11" t="s">
        <v>69</v>
      </c>
      <c r="H11">
        <v>1</v>
      </c>
      <c r="J11" t="str">
        <f t="shared" si="1"/>
        <v>insert into trackmuse_stockimages (filename, active,ts) values ('4mk3chassis.jpg', '1','');</v>
      </c>
    </row>
    <row r="12" spans="1:10" x14ac:dyDescent="0.25">
      <c r="A12" s="14" t="s">
        <v>45</v>
      </c>
      <c r="B12" t="str">
        <f t="shared" si="0"/>
        <v>69976d77eb7fb01530f673f490d4ab94.jpg</v>
      </c>
      <c r="G12" t="s">
        <v>70</v>
      </c>
      <c r="H12">
        <v>1</v>
      </c>
      <c r="J12" t="str">
        <f t="shared" si="1"/>
        <v>insert into trackmuse_stockimages (filename, active,ts) values ('69976d77eb7fb01530f673f490d4ab94.jpg', '1','');</v>
      </c>
    </row>
    <row r="13" spans="1:10" x14ac:dyDescent="0.25">
      <c r="A13" s="14" t="s">
        <v>46</v>
      </c>
      <c r="B13" t="str">
        <f t="shared" si="0"/>
        <v>70_MG-2.jpg</v>
      </c>
      <c r="G13" t="s">
        <v>71</v>
      </c>
      <c r="H13">
        <v>1</v>
      </c>
      <c r="J13" t="str">
        <f t="shared" si="1"/>
        <v>insert into trackmuse_stockimages (filename, active,ts) values ('70_MG-2.jpg', '1','');</v>
      </c>
    </row>
    <row r="14" spans="1:10" x14ac:dyDescent="0.25">
      <c r="A14" s="14" t="s">
        <v>47</v>
      </c>
      <c r="B14" t="str">
        <f t="shared" si="0"/>
        <v>aak.jpg</v>
      </c>
      <c r="G14" t="s">
        <v>72</v>
      </c>
      <c r="H14">
        <v>1</v>
      </c>
      <c r="J14" t="str">
        <f t="shared" si="1"/>
        <v>insert into trackmuse_stockimages (filename, active,ts) values ('aak.jpg', '1','');</v>
      </c>
    </row>
    <row r="15" spans="1:10" x14ac:dyDescent="0.25">
      <c r="A15" s="14" t="s">
        <v>48</v>
      </c>
      <c r="B15" t="str">
        <f t="shared" si="0"/>
        <v>Autocross 5 Lotus.jpg</v>
      </c>
      <c r="G15" t="s">
        <v>73</v>
      </c>
      <c r="H15">
        <v>1</v>
      </c>
      <c r="J15" t="str">
        <f t="shared" si="1"/>
        <v>insert into trackmuse_stockimages (filename, active,ts) values ('Autocross 5 Lotus.jpg', '1','');</v>
      </c>
    </row>
    <row r="16" spans="1:10" x14ac:dyDescent="0.25">
      <c r="A16" s="14" t="s">
        <v>49</v>
      </c>
      <c r="B16" t="str">
        <f t="shared" si="0"/>
        <v>bmw.jpg</v>
      </c>
      <c r="G16" t="s">
        <v>74</v>
      </c>
      <c r="H16">
        <v>1</v>
      </c>
      <c r="J16" t="str">
        <f t="shared" si="1"/>
        <v>insert into trackmuse_stockimages (filename, active,ts) values ('bmw.jpg', '1','');</v>
      </c>
    </row>
    <row r="17" spans="1:10" x14ac:dyDescent="0.25">
      <c r="A17" s="14" t="s">
        <v>50</v>
      </c>
      <c r="B17" t="str">
        <f t="shared" si="0"/>
        <v>dir.txt</v>
      </c>
      <c r="G17" t="s">
        <v>75</v>
      </c>
      <c r="H17">
        <v>1</v>
      </c>
      <c r="J17" t="str">
        <f t="shared" si="1"/>
        <v>insert into trackmuse_stockimages (filename, active,ts) values ('dir.txt', '1','');</v>
      </c>
    </row>
    <row r="18" spans="1:10" x14ac:dyDescent="0.25">
      <c r="A18" s="14" t="s">
        <v>51</v>
      </c>
      <c r="B18" t="str">
        <f t="shared" si="0"/>
        <v>ev-west-m3-and-818-side-1.jpg</v>
      </c>
      <c r="G18" t="s">
        <v>76</v>
      </c>
      <c r="H18">
        <v>1</v>
      </c>
      <c r="J18" t="str">
        <f t="shared" si="1"/>
        <v>insert into trackmuse_stockimages (filename, active,ts) values ('ev-west-m3-and-818-side-1.jpg', '1','');</v>
      </c>
    </row>
    <row r="19" spans="1:10" x14ac:dyDescent="0.25">
      <c r="A19" s="14" t="s">
        <v>52</v>
      </c>
      <c r="B19" t="str">
        <f t="shared" si="0"/>
        <v>ferrari.jpg</v>
      </c>
      <c r="G19" t="s">
        <v>77</v>
      </c>
      <c r="H19">
        <v>1</v>
      </c>
      <c r="J19" t="str">
        <f t="shared" si="1"/>
        <v>insert into trackmuse_stockimages (filename, active,ts) values ('ferrari.jpg', '1','');</v>
      </c>
    </row>
    <row r="20" spans="1:10" x14ac:dyDescent="0.25">
      <c r="A20" s="14" t="s">
        <v>53</v>
      </c>
      <c r="B20" t="str">
        <f t="shared" si="0"/>
        <v>ff coupe.jpg</v>
      </c>
      <c r="G20" t="s">
        <v>78</v>
      </c>
      <c r="H20">
        <v>1</v>
      </c>
      <c r="J20" t="str">
        <f t="shared" si="1"/>
        <v>insert into trackmuse_stockimages (filename, active,ts) values ('ff coupe.jpg', '1','');</v>
      </c>
    </row>
    <row r="21" spans="1:10" x14ac:dyDescent="0.25">
      <c r="A21" s="14" t="s">
        <v>54</v>
      </c>
      <c r="B21" t="str">
        <f t="shared" si="0"/>
        <v>GTMinfront-water.jpg</v>
      </c>
      <c r="G21" t="s">
        <v>79</v>
      </c>
      <c r="H21">
        <v>1</v>
      </c>
      <c r="J21" t="str">
        <f t="shared" si="1"/>
        <v>insert into trackmuse_stockimages (filename, active,ts) values ('GTMinfront-water.jpg', '1','');</v>
      </c>
    </row>
    <row r="22" spans="1:10" x14ac:dyDescent="0.25">
      <c r="A22" s="14" t="s">
        <v>55</v>
      </c>
      <c r="B22" t="str">
        <f t="shared" si="0"/>
        <v>HomepageBackground.jpg</v>
      </c>
      <c r="G22" t="s">
        <v>80</v>
      </c>
      <c r="H22">
        <v>1</v>
      </c>
      <c r="J22" t="str">
        <f t="shared" si="1"/>
        <v>insert into trackmuse_stockimages (filename, active,ts) values ('HomepageBackground.jpg', '1','');</v>
      </c>
    </row>
    <row r="23" spans="1:10" x14ac:dyDescent="0.25">
      <c r="A23" s="14" t="s">
        <v>56</v>
      </c>
      <c r="B23" t="str">
        <f t="shared" si="0"/>
        <v>HomepageBackground1.jpg</v>
      </c>
      <c r="G23" t="s">
        <v>81</v>
      </c>
      <c r="H23">
        <v>1</v>
      </c>
      <c r="J23" t="str">
        <f t="shared" si="1"/>
        <v>insert into trackmuse_stockimages (filename, active,ts) values ('HomepageBackground1.jpg', '1','');</v>
      </c>
    </row>
    <row r="24" spans="1:10" x14ac:dyDescent="0.25">
      <c r="A24" s="14" t="s">
        <v>57</v>
      </c>
      <c r="B24" t="str">
        <f t="shared" si="0"/>
        <v>images.jpg</v>
      </c>
      <c r="G24" t="s">
        <v>82</v>
      </c>
      <c r="H24">
        <v>1</v>
      </c>
      <c r="J24" t="str">
        <f t="shared" si="1"/>
        <v>insert into trackmuse_stockimages (filename, active,ts) values ('images.jpg', '1','');</v>
      </c>
    </row>
    <row r="25" spans="1:10" x14ac:dyDescent="0.25">
      <c r="A25" s="14" t="s">
        <v>58</v>
      </c>
      <c r="B25" t="str">
        <f t="shared" si="0"/>
        <v>Jaguar-F-Type-2018-1280-04.jpg</v>
      </c>
      <c r="G25" t="s">
        <v>83</v>
      </c>
      <c r="H25">
        <v>1</v>
      </c>
      <c r="J25" t="str">
        <f t="shared" si="1"/>
        <v>insert into trackmuse_stockimages (filename, active,ts) values ('Jaguar-F-Type-2018-1280-04.jpg', '1','');</v>
      </c>
    </row>
    <row r="26" spans="1:10" x14ac:dyDescent="0.25">
      <c r="A26" s="14" t="s">
        <v>59</v>
      </c>
      <c r="B26" t="str">
        <f t="shared" si="0"/>
        <v>jeff-cooper-106565.jpg</v>
      </c>
      <c r="G26" t="s">
        <v>84</v>
      </c>
      <c r="H26">
        <v>1</v>
      </c>
      <c r="J26" t="str">
        <f t="shared" si="1"/>
        <v>insert into trackmuse_stockimages (filename, active,ts) values ('jeff-cooper-106565.jpg', '1','');</v>
      </c>
    </row>
    <row r="27" spans="1:10" x14ac:dyDescent="0.25">
      <c r="A27" s="14" t="s">
        <v>60</v>
      </c>
      <c r="B27" t="str">
        <f t="shared" si="0"/>
        <v>kace-rodriguez-75513.jpg</v>
      </c>
      <c r="G27" t="s">
        <v>85</v>
      </c>
      <c r="H27">
        <v>1</v>
      </c>
      <c r="J27" t="str">
        <f t="shared" si="1"/>
        <v>insert into trackmuse_stockimages (filename, active,ts) values ('kace-rodriguez-75513.jpg', '1','');</v>
      </c>
    </row>
    <row r="28" spans="1:10" x14ac:dyDescent="0.25">
      <c r="A28" s="14" t="s">
        <v>61</v>
      </c>
      <c r="B28" t="str">
        <f t="shared" si="0"/>
        <v>landroaver.jpg</v>
      </c>
      <c r="G28" t="s">
        <v>86</v>
      </c>
      <c r="H28">
        <v>1</v>
      </c>
      <c r="J28" t="str">
        <f t="shared" si="1"/>
        <v>insert into trackmuse_stockimages (filename, active,ts) values ('landroaver.jpg', '1','');</v>
      </c>
    </row>
    <row r="29" spans="1:10" x14ac:dyDescent="0.25">
      <c r="A29" s="14" t="s">
        <v>62</v>
      </c>
      <c r="B29" t="str">
        <f t="shared" si="0"/>
        <v>Porsche-930_Turbo-1980-1280.jpg</v>
      </c>
      <c r="G29" t="s">
        <v>87</v>
      </c>
      <c r="H29">
        <v>1</v>
      </c>
      <c r="J29" t="str">
        <f t="shared" si="1"/>
        <v>insert into trackmuse_stockimages (filename, active,ts) values ('Porsche-930_Turbo-1980-1280.jpg', '1','');</v>
      </c>
    </row>
    <row r="30" spans="1:10" x14ac:dyDescent="0.25">
      <c r="A30" s="14" t="s">
        <v>63</v>
      </c>
      <c r="B30" t="str">
        <f t="shared" si="0"/>
        <v>thumb-350-639360.png</v>
      </c>
      <c r="G30" t="s">
        <v>88</v>
      </c>
      <c r="H30">
        <v>1</v>
      </c>
      <c r="J30" t="str">
        <f t="shared" si="1"/>
        <v>insert into trackmuse_stockimages (filename, active,ts) values ('thumb-350-639360.png', '1','');</v>
      </c>
    </row>
    <row r="31" spans="1:10" x14ac:dyDescent="0.25">
      <c r="A31" s="14" t="s">
        <v>64</v>
      </c>
    </row>
    <row r="32" spans="1:10" x14ac:dyDescent="0.25">
      <c r="A32" s="1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2017-09-10T02:07:01Z</dcterms:created>
  <dcterms:modified xsi:type="dcterms:W3CDTF">2017-09-23T19:58:23Z</dcterms:modified>
</cp:coreProperties>
</file>