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essechen/Downloads/FSE2024-supplement/"/>
    </mc:Choice>
  </mc:AlternateContent>
  <xr:revisionPtr revIDLastSave="0" documentId="13_ncr:1_{4DD4871E-C408-E04F-B065-D21ACFE7D81A}" xr6:coauthVersionLast="47" xr6:coauthVersionMax="47" xr10:uidLastSave="{00000000-0000-0000-0000-000000000000}"/>
  <bookViews>
    <workbookView xWindow="0" yWindow="500" windowWidth="30720" windowHeight="18700" xr2:uid="{D53329B7-1489-44E9-9883-4DB351BA976C}"/>
  </bookViews>
  <sheets>
    <sheet name="taxonomy" sheetId="1" r:id="rId1"/>
    <sheet name="saturation checker" sheetId="2" r:id="rId2"/>
    <sheet name="gl list" sheetId="3" r:id="rId3"/>
    <sheet name="topic validation" sheetId="5" r:id="rId4"/>
    <sheet name="taxonomy validation" sheetId="4" r:id="rId5"/>
  </sheets>
  <definedNames>
    <definedName name="_xlnm._FilterDatabase" localSheetId="2" hidden="1">'gl list'!$A$1:$O$143</definedName>
    <definedName name="_xlnm._FilterDatabase" localSheetId="0" hidden="1">taxonomy!$A$1:$V$1876</definedName>
    <definedName name="_xlnm._FilterDatabase" localSheetId="4" hidden="1">'taxonomy validation'!$A$1:$X$1718</definedName>
    <definedName name="_xlnm._FilterDatabase" localSheetId="3" hidden="1">'topic validation'!$A$1:$H$567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 i="5" l="1" a="1"/>
  <c r="I1" i="5" s="1"/>
  <c r="J1" i="5" a="1"/>
  <c r="J1" i="5" s="1"/>
  <c r="G567" i="5"/>
  <c r="I144" i="3" l="1"/>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04" i="3"/>
  <c r="R1413" i="1"/>
  <c r="R1403" i="1"/>
  <c r="R1402" i="1"/>
  <c r="G997" i="1" l="1"/>
  <c r="G976" i="1"/>
  <c r="G977" i="1" s="1"/>
  <c r="G978" i="1" s="1"/>
  <c r="G979" i="1" s="1"/>
  <c r="G980" i="1" s="1"/>
  <c r="G981" i="1" s="1"/>
  <c r="G982" i="1" s="1"/>
  <c r="G983" i="1" s="1"/>
  <c r="G984" i="1" s="1"/>
  <c r="G985" i="1" s="1"/>
  <c r="G986" i="1" s="1"/>
  <c r="G987" i="1" s="1"/>
  <c r="G988" i="1" s="1"/>
  <c r="G989" i="1" s="1"/>
  <c r="G990" i="1" s="1"/>
  <c r="G991" i="1" s="1"/>
  <c r="G992" i="1" s="1"/>
  <c r="G993" i="1" s="1"/>
  <c r="G994" i="1" s="1"/>
  <c r="G995" i="1" s="1"/>
  <c r="G996" i="1" s="1"/>
  <c r="G961" i="1"/>
  <c r="F961" i="1" s="1"/>
  <c r="G681" i="1"/>
  <c r="G682" i="1" s="1"/>
  <c r="G683" i="1" s="1"/>
  <c r="G684" i="1" s="1"/>
  <c r="G685" i="1" s="1"/>
  <c r="G686" i="1" s="1"/>
  <c r="G687" i="1" s="1"/>
  <c r="G688" i="1" s="1"/>
  <c r="G689" i="1" s="1"/>
  <c r="G690" i="1" s="1"/>
  <c r="G691" i="1" s="1"/>
  <c r="G692" i="1" s="1"/>
  <c r="G693" i="1" s="1"/>
  <c r="G694" i="1" s="1"/>
  <c r="G695" i="1" s="1"/>
  <c r="G696" i="1" s="1"/>
  <c r="G697" i="1" s="1"/>
  <c r="G698" i="1" s="1"/>
  <c r="G699" i="1" s="1"/>
  <c r="G700" i="1" s="1"/>
  <c r="G542" i="1"/>
  <c r="G543" i="1" s="1"/>
  <c r="G544" i="1" s="1"/>
  <c r="G545" i="1" s="1"/>
  <c r="G546" i="1" s="1"/>
  <c r="G547" i="1" s="1"/>
  <c r="G548" i="1" s="1"/>
  <c r="G549" i="1" s="1"/>
  <c r="G550" i="1" s="1"/>
  <c r="G551" i="1" s="1"/>
  <c r="G552" i="1" s="1"/>
  <c r="G553" i="1" s="1"/>
  <c r="G554" i="1" s="1"/>
  <c r="G555" i="1" s="1"/>
  <c r="G556" i="1" s="1"/>
  <c r="G557" i="1" s="1"/>
  <c r="G558" i="1" s="1"/>
  <c r="G559" i="1" s="1"/>
  <c r="G560" i="1" s="1"/>
  <c r="G561" i="1" s="1"/>
  <c r="G562" i="1" s="1"/>
  <c r="G563" i="1" s="1"/>
  <c r="G564" i="1" s="1"/>
  <c r="G565" i="1" s="1"/>
  <c r="G566" i="1" s="1"/>
  <c r="G567" i="1" s="1"/>
  <c r="G568" i="1" s="1"/>
  <c r="G569" i="1" s="1"/>
  <c r="G570" i="1" s="1"/>
  <c r="G571" i="1" s="1"/>
  <c r="G572" i="1" s="1"/>
  <c r="G573" i="1" s="1"/>
  <c r="G574" i="1" s="1"/>
  <c r="G575" i="1" s="1"/>
  <c r="G576" i="1" s="1"/>
  <c r="G577" i="1" s="1"/>
  <c r="G578" i="1" s="1"/>
  <c r="G579" i="1" s="1"/>
  <c r="G580" i="1" s="1"/>
  <c r="G581" i="1" s="1"/>
  <c r="G582" i="1" s="1"/>
  <c r="G583" i="1" s="1"/>
  <c r="G584" i="1" s="1"/>
  <c r="G585" i="1" s="1"/>
  <c r="G586" i="1" s="1"/>
  <c r="G587" i="1" s="1"/>
  <c r="G588" i="1" s="1"/>
  <c r="G589" i="1" s="1"/>
  <c r="G590" i="1" s="1"/>
  <c r="G591" i="1" s="1"/>
  <c r="G592" i="1" s="1"/>
  <c r="G593" i="1" s="1"/>
  <c r="G594" i="1" s="1"/>
  <c r="G595" i="1" s="1"/>
  <c r="G596" i="1" s="1"/>
  <c r="G597" i="1" s="1"/>
  <c r="G598" i="1" s="1"/>
  <c r="G599" i="1" s="1"/>
  <c r="G600" i="1" s="1"/>
  <c r="G601" i="1" s="1"/>
  <c r="G602" i="1" s="1"/>
  <c r="G603" i="1" s="1"/>
  <c r="G604" i="1" s="1"/>
  <c r="G605" i="1" s="1"/>
  <c r="G606" i="1" s="1"/>
  <c r="G607" i="1" s="1"/>
  <c r="G608" i="1" s="1"/>
  <c r="G609" i="1" s="1"/>
  <c r="G610" i="1" s="1"/>
  <c r="G611" i="1" s="1"/>
  <c r="G612" i="1" s="1"/>
  <c r="G613" i="1" s="1"/>
  <c r="G614" i="1" s="1"/>
  <c r="G615" i="1" s="1"/>
  <c r="G616" i="1" s="1"/>
  <c r="G617" i="1" s="1"/>
  <c r="G618" i="1" s="1"/>
  <c r="G619" i="1" s="1"/>
  <c r="G620" i="1" s="1"/>
  <c r="G621" i="1" s="1"/>
  <c r="G622" i="1" s="1"/>
  <c r="G623" i="1" s="1"/>
  <c r="G624" i="1" s="1"/>
  <c r="G625" i="1" s="1"/>
  <c r="G626" i="1" s="1"/>
  <c r="G627" i="1" s="1"/>
  <c r="G628" i="1" s="1"/>
  <c r="G629" i="1" s="1"/>
  <c r="G630" i="1" s="1"/>
  <c r="G631" i="1" s="1"/>
  <c r="G632" i="1" s="1"/>
  <c r="G633" i="1" s="1"/>
  <c r="G634" i="1" s="1"/>
  <c r="G635" i="1" s="1"/>
  <c r="G636" i="1" s="1"/>
  <c r="G637" i="1" s="1"/>
  <c r="G638" i="1" s="1"/>
  <c r="G639" i="1" s="1"/>
  <c r="G640" i="1" s="1"/>
  <c r="G641" i="1" s="1"/>
  <c r="G642" i="1" s="1"/>
  <c r="G643" i="1" s="1"/>
  <c r="G644" i="1" s="1"/>
  <c r="G645" i="1" s="1"/>
  <c r="G646" i="1" s="1"/>
  <c r="G647" i="1" s="1"/>
  <c r="G648" i="1" s="1"/>
  <c r="G649" i="1" s="1"/>
  <c r="G650" i="1" s="1"/>
  <c r="G651" i="1" s="1"/>
  <c r="G652" i="1" s="1"/>
  <c r="G653" i="1" s="1"/>
  <c r="G654" i="1" s="1"/>
  <c r="G655" i="1" s="1"/>
  <c r="G656" i="1" s="1"/>
  <c r="G657" i="1" s="1"/>
  <c r="G658" i="1" s="1"/>
  <c r="G659" i="1" s="1"/>
  <c r="G660" i="1" s="1"/>
  <c r="G487" i="1"/>
  <c r="G488" i="1" s="1"/>
  <c r="G489" i="1" s="1"/>
  <c r="G490" i="1" s="1"/>
  <c r="G491" i="1" s="1"/>
  <c r="G492" i="1" s="1"/>
  <c r="G493" i="1" s="1"/>
  <c r="G494" i="1" s="1"/>
  <c r="G495" i="1" s="1"/>
  <c r="G496" i="1" s="1"/>
  <c r="G497" i="1" s="1"/>
  <c r="G498" i="1" s="1"/>
  <c r="G499" i="1" s="1"/>
  <c r="G500" i="1" s="1"/>
  <c r="G501" i="1" s="1"/>
  <c r="G502" i="1" s="1"/>
  <c r="G503" i="1" s="1"/>
  <c r="G504" i="1" s="1"/>
  <c r="G505" i="1" s="1"/>
  <c r="G506" i="1" s="1"/>
  <c r="G507" i="1" s="1"/>
  <c r="G508" i="1" s="1"/>
  <c r="G509" i="1" s="1"/>
  <c r="G510" i="1" s="1"/>
  <c r="G511" i="1" s="1"/>
  <c r="G512" i="1" s="1"/>
  <c r="G513" i="1" s="1"/>
  <c r="G514" i="1" s="1"/>
  <c r="G515" i="1" s="1"/>
  <c r="G516" i="1" s="1"/>
  <c r="G517" i="1" s="1"/>
  <c r="G518" i="1" s="1"/>
  <c r="G519" i="1" s="1"/>
  <c r="G520" i="1" s="1"/>
  <c r="G521" i="1" s="1"/>
  <c r="G522" i="1" s="1"/>
  <c r="G523" i="1" s="1"/>
  <c r="G524" i="1" s="1"/>
  <c r="G525" i="1" s="1"/>
  <c r="G526" i="1" s="1"/>
  <c r="G527" i="1" s="1"/>
  <c r="G528" i="1" s="1"/>
  <c r="G529" i="1" s="1"/>
  <c r="G530" i="1" s="1"/>
  <c r="G531" i="1" s="1"/>
  <c r="G532" i="1" s="1"/>
  <c r="G533" i="1" s="1"/>
  <c r="G534" i="1" s="1"/>
  <c r="G535" i="1" s="1"/>
  <c r="G536" i="1" s="1"/>
  <c r="G537" i="1" s="1"/>
  <c r="G538" i="1" s="1"/>
  <c r="G539" i="1" s="1"/>
  <c r="G540" i="1" s="1"/>
  <c r="G541" i="1" s="1"/>
  <c r="G330" i="1"/>
  <c r="G331" i="1" s="1"/>
  <c r="G332" i="1" s="1"/>
  <c r="G333" i="1" s="1"/>
  <c r="G334" i="1" s="1"/>
  <c r="G335" i="1" s="1"/>
  <c r="G336" i="1" s="1"/>
  <c r="G337" i="1" s="1"/>
  <c r="G338" i="1" s="1"/>
  <c r="G339" i="1" s="1"/>
  <c r="G340" i="1" s="1"/>
  <c r="G341" i="1" s="1"/>
  <c r="G342" i="1" s="1"/>
  <c r="G343" i="1" s="1"/>
  <c r="G344" i="1" s="1"/>
  <c r="G345" i="1" s="1"/>
  <c r="G346" i="1" s="1"/>
  <c r="G347" i="1" s="1"/>
  <c r="G348" i="1" s="1"/>
  <c r="G349" i="1" s="1"/>
  <c r="G350" i="1" s="1"/>
  <c r="G351" i="1" s="1"/>
  <c r="G352" i="1" s="1"/>
  <c r="G353" i="1" s="1"/>
  <c r="G354" i="1" s="1"/>
  <c r="G355" i="1" s="1"/>
  <c r="G356" i="1" s="1"/>
  <c r="G357" i="1" s="1"/>
  <c r="G358" i="1" s="1"/>
  <c r="G359" i="1" s="1"/>
  <c r="G360" i="1" s="1"/>
  <c r="G361" i="1" s="1"/>
  <c r="G362" i="1" s="1"/>
  <c r="G363" i="1" s="1"/>
  <c r="G364" i="1" s="1"/>
  <c r="G365" i="1" s="1"/>
  <c r="G366" i="1" s="1"/>
  <c r="G367" i="1" s="1"/>
  <c r="G368" i="1" s="1"/>
  <c r="G369" i="1" s="1"/>
  <c r="G370" i="1" s="1"/>
  <c r="G371" i="1" s="1"/>
  <c r="G372" i="1" s="1"/>
  <c r="G304" i="1"/>
  <c r="G305" i="1" s="1"/>
  <c r="G306" i="1" s="1"/>
  <c r="G307" i="1" s="1"/>
  <c r="G308" i="1" s="1"/>
  <c r="G309" i="1" s="1"/>
  <c r="G310" i="1" s="1"/>
  <c r="G311" i="1" s="1"/>
  <c r="G312" i="1" s="1"/>
  <c r="G313" i="1" s="1"/>
  <c r="G314" i="1" s="1"/>
  <c r="G315" i="1" s="1"/>
  <c r="G316" i="1" s="1"/>
  <c r="G317" i="1" s="1"/>
  <c r="G318" i="1" s="1"/>
  <c r="G319" i="1" s="1"/>
  <c r="G320" i="1" s="1"/>
  <c r="G321" i="1" s="1"/>
  <c r="G322" i="1" s="1"/>
  <c r="G323" i="1" s="1"/>
  <c r="G324" i="1" s="1"/>
  <c r="G325" i="1" s="1"/>
  <c r="G326" i="1" s="1"/>
  <c r="G327" i="1" s="1"/>
  <c r="G328" i="1" s="1"/>
  <c r="G329" i="1" s="1"/>
  <c r="G701" i="1"/>
  <c r="F701" i="1" s="1"/>
  <c r="G1832" i="1"/>
  <c r="G1833" i="1" s="1"/>
  <c r="G1834" i="1" s="1"/>
  <c r="G1835" i="1" s="1"/>
  <c r="G1836" i="1" s="1"/>
  <c r="G1837" i="1" s="1"/>
  <c r="G1838" i="1" s="1"/>
  <c r="G1839" i="1" s="1"/>
  <c r="G1840" i="1" s="1"/>
  <c r="G1841" i="1" s="1"/>
  <c r="G1842" i="1" s="1"/>
  <c r="G1843" i="1" s="1"/>
  <c r="G1844" i="1" s="1"/>
  <c r="G1845" i="1" s="1"/>
  <c r="G1846" i="1" s="1"/>
  <c r="G1847" i="1" s="1"/>
  <c r="G1848" i="1" s="1"/>
  <c r="G1849" i="1" s="1"/>
  <c r="G1850" i="1" s="1"/>
  <c r="G1851" i="1" s="1"/>
  <c r="G1852" i="1" s="1"/>
  <c r="G1853" i="1" s="1"/>
  <c r="G1854" i="1" s="1"/>
  <c r="G1855" i="1" s="1"/>
  <c r="G1856" i="1" s="1"/>
  <c r="G1857" i="1" s="1"/>
  <c r="G1858" i="1" s="1"/>
  <c r="G1859" i="1" s="1"/>
  <c r="G1860" i="1" s="1"/>
  <c r="G1861" i="1" s="1"/>
  <c r="G1862" i="1" s="1"/>
  <c r="G1863" i="1" s="1"/>
  <c r="G1864" i="1" s="1"/>
  <c r="G1865" i="1" s="1"/>
  <c r="G1866" i="1" s="1"/>
  <c r="G1867" i="1" s="1"/>
  <c r="G1868" i="1" s="1"/>
  <c r="G1869" i="1" s="1"/>
  <c r="G1870" i="1" s="1"/>
  <c r="G1871" i="1" s="1"/>
  <c r="G1872" i="1" s="1"/>
  <c r="G1873" i="1" s="1"/>
  <c r="G1874" i="1" s="1"/>
  <c r="G1875" i="1" s="1"/>
  <c r="G1876" i="1" s="1"/>
  <c r="G1755" i="1"/>
  <c r="G1756" i="1" s="1"/>
  <c r="G1757" i="1" s="1"/>
  <c r="G1758" i="1" s="1"/>
  <c r="G1759" i="1" s="1"/>
  <c r="G1760" i="1" s="1"/>
  <c r="G1761" i="1" s="1"/>
  <c r="G1762" i="1" s="1"/>
  <c r="G1763" i="1" s="1"/>
  <c r="G1764" i="1" s="1"/>
  <c r="G1765" i="1" s="1"/>
  <c r="G1766" i="1" s="1"/>
  <c r="G1767" i="1" s="1"/>
  <c r="G1768" i="1" s="1"/>
  <c r="G1769" i="1" s="1"/>
  <c r="G1770" i="1" s="1"/>
  <c r="G1771" i="1" s="1"/>
  <c r="G1772" i="1" s="1"/>
  <c r="G1773" i="1" s="1"/>
  <c r="G1774" i="1" s="1"/>
  <c r="G1775" i="1" s="1"/>
  <c r="G1776" i="1" s="1"/>
  <c r="G1777" i="1" s="1"/>
  <c r="G1778" i="1" s="1"/>
  <c r="G1779" i="1" s="1"/>
  <c r="G1780" i="1" s="1"/>
  <c r="G1781" i="1" s="1"/>
  <c r="G1782" i="1" s="1"/>
  <c r="G1783" i="1" s="1"/>
  <c r="G1784" i="1" s="1"/>
  <c r="G1785" i="1" s="1"/>
  <c r="G1786" i="1" s="1"/>
  <c r="G1787" i="1" s="1"/>
  <c r="G1788" i="1" s="1"/>
  <c r="G1789" i="1" s="1"/>
  <c r="G1790" i="1" s="1"/>
  <c r="G1791" i="1" s="1"/>
  <c r="G1792" i="1" s="1"/>
  <c r="G1793" i="1" s="1"/>
  <c r="G1794" i="1" s="1"/>
  <c r="G1795" i="1" s="1"/>
  <c r="G1796" i="1" s="1"/>
  <c r="G1797" i="1" s="1"/>
  <c r="G1798" i="1" s="1"/>
  <c r="G1799" i="1" s="1"/>
  <c r="G1800" i="1" s="1"/>
  <c r="G1801" i="1" s="1"/>
  <c r="G1802" i="1" s="1"/>
  <c r="G1803" i="1" s="1"/>
  <c r="G1804" i="1" s="1"/>
  <c r="G1805" i="1" s="1"/>
  <c r="G1806" i="1" s="1"/>
  <c r="G1807" i="1" s="1"/>
  <c r="G1808" i="1" s="1"/>
  <c r="G1809" i="1" s="1"/>
  <c r="G1810" i="1" s="1"/>
  <c r="G1811" i="1" s="1"/>
  <c r="G1812" i="1" s="1"/>
  <c r="G1813" i="1" s="1"/>
  <c r="G1814" i="1" s="1"/>
  <c r="G1815" i="1" s="1"/>
  <c r="G1816" i="1" s="1"/>
  <c r="G1817" i="1" s="1"/>
  <c r="G1818" i="1" s="1"/>
  <c r="G1819" i="1" s="1"/>
  <c r="G1820" i="1" s="1"/>
  <c r="G1821" i="1" s="1"/>
  <c r="G1822" i="1" s="1"/>
  <c r="G1823" i="1" s="1"/>
  <c r="G1824" i="1" s="1"/>
  <c r="G1825" i="1" s="1"/>
  <c r="G1826" i="1" s="1"/>
  <c r="G1827" i="1" s="1"/>
  <c r="G1828" i="1" s="1"/>
  <c r="G1829" i="1" s="1"/>
  <c r="G1830" i="1" s="1"/>
  <c r="G1831" i="1" s="1"/>
  <c r="G1716" i="1"/>
  <c r="G1717" i="1" s="1"/>
  <c r="G1718" i="1" s="1"/>
  <c r="G1719" i="1" s="1"/>
  <c r="G1720" i="1" s="1"/>
  <c r="G1721" i="1" s="1"/>
  <c r="G1722" i="1" s="1"/>
  <c r="G1723" i="1" s="1"/>
  <c r="G1724" i="1" s="1"/>
  <c r="G1725" i="1" s="1"/>
  <c r="G1726" i="1" s="1"/>
  <c r="G1727" i="1" s="1"/>
  <c r="G1728" i="1" s="1"/>
  <c r="G1729" i="1" s="1"/>
  <c r="G1730" i="1" s="1"/>
  <c r="G1731" i="1" s="1"/>
  <c r="G1732" i="1" s="1"/>
  <c r="G1733" i="1" s="1"/>
  <c r="G1734" i="1" s="1"/>
  <c r="G1735" i="1" s="1"/>
  <c r="G1736" i="1" s="1"/>
  <c r="G1737" i="1" s="1"/>
  <c r="G1738" i="1" s="1"/>
  <c r="G1739" i="1" s="1"/>
  <c r="G1740" i="1" s="1"/>
  <c r="G1741" i="1" s="1"/>
  <c r="G1742" i="1" s="1"/>
  <c r="G1743" i="1" s="1"/>
  <c r="G1744" i="1" s="1"/>
  <c r="G1745" i="1" s="1"/>
  <c r="G1746" i="1" s="1"/>
  <c r="G1747" i="1" s="1"/>
  <c r="G1748" i="1" s="1"/>
  <c r="G1749" i="1" s="1"/>
  <c r="G1750" i="1" s="1"/>
  <c r="G1751" i="1" s="1"/>
  <c r="G1752" i="1" s="1"/>
  <c r="G1753" i="1" s="1"/>
  <c r="G1754" i="1" s="1"/>
  <c r="G1435" i="1"/>
  <c r="G1437" i="1" s="1"/>
  <c r="G1439" i="1" s="1"/>
  <c r="G1441" i="1" s="1"/>
  <c r="G1443" i="1" s="1"/>
  <c r="G1445" i="1" s="1"/>
  <c r="G1447" i="1" s="1"/>
  <c r="G1449" i="1" s="1"/>
  <c r="G1451" i="1" s="1"/>
  <c r="G1453" i="1" s="1"/>
  <c r="G1455" i="1" s="1"/>
  <c r="G1457" i="1" s="1"/>
  <c r="G1459" i="1" s="1"/>
  <c r="G1461" i="1" s="1"/>
  <c r="G1463" i="1" s="1"/>
  <c r="G1465" i="1" s="1"/>
  <c r="G1467" i="1" s="1"/>
  <c r="G1469" i="1" s="1"/>
  <c r="G1471" i="1" s="1"/>
  <c r="G1473" i="1" s="1"/>
  <c r="G1475" i="1" s="1"/>
  <c r="G1477" i="1" s="1"/>
  <c r="G1479" i="1" s="1"/>
  <c r="G1481" i="1" s="1"/>
  <c r="G1483" i="1" s="1"/>
  <c r="G1485" i="1" s="1"/>
  <c r="G1487" i="1" s="1"/>
  <c r="G1489" i="1" s="1"/>
  <c r="G1491" i="1" s="1"/>
  <c r="G1493" i="1" s="1"/>
  <c r="G1495" i="1" s="1"/>
  <c r="G1497" i="1" s="1"/>
  <c r="G1499" i="1" s="1"/>
  <c r="G1501" i="1" s="1"/>
  <c r="G1503" i="1" s="1"/>
  <c r="G1505" i="1" s="1"/>
  <c r="G1507" i="1" s="1"/>
  <c r="G1509" i="1" s="1"/>
  <c r="G1511" i="1" s="1"/>
  <c r="G1513" i="1" s="1"/>
  <c r="G1515" i="1" s="1"/>
  <c r="G1517" i="1" s="1"/>
  <c r="G1519" i="1" s="1"/>
  <c r="G1521" i="1" s="1"/>
  <c r="G1523" i="1" s="1"/>
  <c r="G1525" i="1" s="1"/>
  <c r="G1527" i="1" s="1"/>
  <c r="G1529" i="1" s="1"/>
  <c r="G1531" i="1" s="1"/>
  <c r="G1533" i="1" s="1"/>
  <c r="G1535" i="1" s="1"/>
  <c r="G1537" i="1" s="1"/>
  <c r="G1539" i="1" s="1"/>
  <c r="G1541" i="1" s="1"/>
  <c r="G1543" i="1" s="1"/>
  <c r="G1545" i="1" s="1"/>
  <c r="G1547" i="1" s="1"/>
  <c r="G1549" i="1" s="1"/>
  <c r="G1551" i="1" s="1"/>
  <c r="G1553" i="1" s="1"/>
  <c r="G1555" i="1" s="1"/>
  <c r="G1557" i="1" s="1"/>
  <c r="G1559" i="1" s="1"/>
  <c r="G1561" i="1" s="1"/>
  <c r="G1563" i="1" s="1"/>
  <c r="G1565" i="1" s="1"/>
  <c r="G1567" i="1" s="1"/>
  <c r="G1569" i="1" s="1"/>
  <c r="G1571" i="1" s="1"/>
  <c r="G1573" i="1" s="1"/>
  <c r="G1575" i="1" s="1"/>
  <c r="G1577" i="1" s="1"/>
  <c r="G1579" i="1" s="1"/>
  <c r="G1581" i="1" s="1"/>
  <c r="G1583" i="1" s="1"/>
  <c r="G1585" i="1" s="1"/>
  <c r="G1587" i="1" s="1"/>
  <c r="G1589" i="1" s="1"/>
  <c r="G1591" i="1" s="1"/>
  <c r="G1593" i="1" s="1"/>
  <c r="G1595" i="1" s="1"/>
  <c r="G1597" i="1" s="1"/>
  <c r="G1599" i="1" s="1"/>
  <c r="G1601" i="1" s="1"/>
  <c r="G1603" i="1" s="1"/>
  <c r="G1605" i="1" s="1"/>
  <c r="G1607" i="1" s="1"/>
  <c r="G1609" i="1" s="1"/>
  <c r="G1611" i="1" s="1"/>
  <c r="G1613" i="1" s="1"/>
  <c r="G1615" i="1" s="1"/>
  <c r="G1617" i="1" s="1"/>
  <c r="G1619" i="1" s="1"/>
  <c r="G1621" i="1" s="1"/>
  <c r="G1623" i="1" s="1"/>
  <c r="G1625" i="1" s="1"/>
  <c r="G1627" i="1" s="1"/>
  <c r="G1629" i="1" s="1"/>
  <c r="G1631" i="1" s="1"/>
  <c r="G1633" i="1" s="1"/>
  <c r="G1635" i="1" s="1"/>
  <c r="G1637" i="1" s="1"/>
  <c r="G1639" i="1" s="1"/>
  <c r="G1641" i="1" s="1"/>
  <c r="G1643" i="1" s="1"/>
  <c r="G1645" i="1" s="1"/>
  <c r="G1647" i="1" s="1"/>
  <c r="G1649" i="1" s="1"/>
  <c r="G1651" i="1" s="1"/>
  <c r="G1653" i="1" s="1"/>
  <c r="G1655" i="1" s="1"/>
  <c r="G1657" i="1" s="1"/>
  <c r="G1659" i="1" s="1"/>
  <c r="G1661" i="1" s="1"/>
  <c r="G1663" i="1" s="1"/>
  <c r="G1665" i="1" s="1"/>
  <c r="G1667" i="1" s="1"/>
  <c r="G1669" i="1" s="1"/>
  <c r="G1671" i="1" s="1"/>
  <c r="G1673" i="1" s="1"/>
  <c r="G1675" i="1" s="1"/>
  <c r="G1677" i="1" s="1"/>
  <c r="G1679" i="1" s="1"/>
  <c r="G1681" i="1" s="1"/>
  <c r="G1683" i="1" s="1"/>
  <c r="G1685" i="1" s="1"/>
  <c r="G1687" i="1" s="1"/>
  <c r="G1689" i="1" s="1"/>
  <c r="G1691" i="1" s="1"/>
  <c r="G1693" i="1" s="1"/>
  <c r="G1695" i="1" s="1"/>
  <c r="G1697" i="1" s="1"/>
  <c r="G1699" i="1" s="1"/>
  <c r="G1701" i="1" s="1"/>
  <c r="G1703" i="1" s="1"/>
  <c r="G1705" i="1" s="1"/>
  <c r="G1707" i="1" s="1"/>
  <c r="G1709" i="1" s="1"/>
  <c r="G1711" i="1" s="1"/>
  <c r="G1713" i="1" s="1"/>
  <c r="G1715" i="1" s="1"/>
  <c r="G1421" i="1"/>
  <c r="G1422" i="1" s="1"/>
  <c r="G1423" i="1" s="1"/>
  <c r="G1424" i="1" s="1"/>
  <c r="G1425" i="1" s="1"/>
  <c r="G1426" i="1" s="1"/>
  <c r="G1427" i="1" s="1"/>
  <c r="G1428" i="1" s="1"/>
  <c r="G1429" i="1" s="1"/>
  <c r="G1430" i="1" s="1"/>
  <c r="G1431" i="1" s="1"/>
  <c r="G1432" i="1" s="1"/>
  <c r="G1433" i="1" s="1"/>
  <c r="G1434" i="1" s="1"/>
  <c r="G1399" i="1"/>
  <c r="G1400" i="1" s="1"/>
  <c r="G1401" i="1" s="1"/>
  <c r="G1402" i="1" s="1"/>
  <c r="G1403" i="1" s="1"/>
  <c r="G1404" i="1" s="1"/>
  <c r="G1405" i="1" s="1"/>
  <c r="G1406" i="1" s="1"/>
  <c r="G1407" i="1" s="1"/>
  <c r="G1408" i="1" s="1"/>
  <c r="G1409" i="1" s="1"/>
  <c r="G1410" i="1" s="1"/>
  <c r="G1411" i="1" s="1"/>
  <c r="G1412" i="1" s="1"/>
  <c r="G1413" i="1" s="1"/>
  <c r="G1414" i="1" s="1"/>
  <c r="G1415" i="1" s="1"/>
  <c r="G1416" i="1" s="1"/>
  <c r="G1417" i="1" s="1"/>
  <c r="G1418" i="1" s="1"/>
  <c r="G1419" i="1" s="1"/>
  <c r="G1420" i="1" s="1"/>
  <c r="G1365" i="1"/>
  <c r="G1366" i="1" s="1"/>
  <c r="G1367" i="1" s="1"/>
  <c r="G1368" i="1" s="1"/>
  <c r="G1369" i="1" s="1"/>
  <c r="G1370" i="1" s="1"/>
  <c r="G1371" i="1" s="1"/>
  <c r="G1372" i="1" s="1"/>
  <c r="G1373" i="1" s="1"/>
  <c r="G1374" i="1" s="1"/>
  <c r="G1375" i="1" s="1"/>
  <c r="G1376" i="1" s="1"/>
  <c r="G1377" i="1" s="1"/>
  <c r="G1378" i="1" s="1"/>
  <c r="G1379" i="1" s="1"/>
  <c r="G1380" i="1" s="1"/>
  <c r="G1381" i="1" s="1"/>
  <c r="G1382" i="1" s="1"/>
  <c r="G1383" i="1" s="1"/>
  <c r="G1384" i="1" s="1"/>
  <c r="G1385" i="1" s="1"/>
  <c r="G1386" i="1" s="1"/>
  <c r="G1387" i="1" s="1"/>
  <c r="G1388" i="1" s="1"/>
  <c r="G1389" i="1" s="1"/>
  <c r="G1390" i="1" s="1"/>
  <c r="G1391" i="1" s="1"/>
  <c r="G1392" i="1" s="1"/>
  <c r="G1393" i="1" s="1"/>
  <c r="G1394" i="1" s="1"/>
  <c r="G1395" i="1" s="1"/>
  <c r="G1396" i="1" s="1"/>
  <c r="G1397" i="1" s="1"/>
  <c r="G1398" i="1" s="1"/>
  <c r="G1322" i="1"/>
  <c r="G1323" i="1" s="1"/>
  <c r="G1324" i="1" s="1"/>
  <c r="G1325" i="1" s="1"/>
  <c r="G1326" i="1" s="1"/>
  <c r="G1327" i="1" s="1"/>
  <c r="G1328" i="1" s="1"/>
  <c r="G1329" i="1" s="1"/>
  <c r="G1330" i="1" s="1"/>
  <c r="G1331" i="1" s="1"/>
  <c r="G1332" i="1" s="1"/>
  <c r="G1333" i="1" s="1"/>
  <c r="G1334" i="1" s="1"/>
  <c r="G1335" i="1" s="1"/>
  <c r="G1336" i="1" s="1"/>
  <c r="G1337" i="1" s="1"/>
  <c r="G1338" i="1" s="1"/>
  <c r="G1339" i="1" s="1"/>
  <c r="G1340" i="1" s="1"/>
  <c r="G1341" i="1" s="1"/>
  <c r="G1342" i="1" s="1"/>
  <c r="G1343" i="1" s="1"/>
  <c r="G1344" i="1" s="1"/>
  <c r="G1345" i="1" s="1"/>
  <c r="G1346" i="1" s="1"/>
  <c r="G1347" i="1" s="1"/>
  <c r="G1348" i="1" s="1"/>
  <c r="G1349" i="1" s="1"/>
  <c r="G1350" i="1" s="1"/>
  <c r="G1351" i="1" s="1"/>
  <c r="G1352" i="1" s="1"/>
  <c r="G1353" i="1" s="1"/>
  <c r="G1354" i="1" s="1"/>
  <c r="G1355" i="1" s="1"/>
  <c r="G1356" i="1" s="1"/>
  <c r="G1357" i="1" s="1"/>
  <c r="G1358" i="1" s="1"/>
  <c r="G1359" i="1" s="1"/>
  <c r="G1360" i="1" s="1"/>
  <c r="G1361" i="1" s="1"/>
  <c r="G1362" i="1" s="1"/>
  <c r="G1363" i="1" s="1"/>
  <c r="G1364" i="1" s="1"/>
  <c r="G1246" i="1"/>
  <c r="G1247" i="1" s="1"/>
  <c r="G1248" i="1" s="1"/>
  <c r="G1249" i="1" s="1"/>
  <c r="G1250" i="1" s="1"/>
  <c r="G1251" i="1" s="1"/>
  <c r="G1252" i="1" s="1"/>
  <c r="G1253" i="1" s="1"/>
  <c r="G1254" i="1" s="1"/>
  <c r="G1255" i="1" s="1"/>
  <c r="G1256" i="1" s="1"/>
  <c r="G1257" i="1" s="1"/>
  <c r="G1258" i="1" s="1"/>
  <c r="G1259" i="1" s="1"/>
  <c r="G1260" i="1" s="1"/>
  <c r="G1261" i="1" s="1"/>
  <c r="G1262" i="1" s="1"/>
  <c r="G1263" i="1" s="1"/>
  <c r="G1264" i="1" s="1"/>
  <c r="G1265" i="1" s="1"/>
  <c r="G1266" i="1" s="1"/>
  <c r="G1267" i="1" s="1"/>
  <c r="G1268" i="1" s="1"/>
  <c r="G1269" i="1" s="1"/>
  <c r="G1270" i="1" s="1"/>
  <c r="G1271" i="1" s="1"/>
  <c r="G1272" i="1" s="1"/>
  <c r="G1273" i="1" s="1"/>
  <c r="G1274" i="1" s="1"/>
  <c r="G1275" i="1" s="1"/>
  <c r="G1276" i="1" s="1"/>
  <c r="G1277" i="1" s="1"/>
  <c r="G1278" i="1" s="1"/>
  <c r="G1279" i="1" s="1"/>
  <c r="G1280" i="1" s="1"/>
  <c r="G1281" i="1" s="1"/>
  <c r="G1282" i="1" s="1"/>
  <c r="G1283" i="1" s="1"/>
  <c r="G1284" i="1" s="1"/>
  <c r="G1285" i="1" s="1"/>
  <c r="G1286" i="1" s="1"/>
  <c r="G1287" i="1" s="1"/>
  <c r="G1288" i="1" s="1"/>
  <c r="G1289" i="1" s="1"/>
  <c r="G1290" i="1" s="1"/>
  <c r="G1291" i="1" s="1"/>
  <c r="G1292" i="1" s="1"/>
  <c r="G1293" i="1" s="1"/>
  <c r="G1294" i="1" s="1"/>
  <c r="G1295" i="1" s="1"/>
  <c r="G1296" i="1" s="1"/>
  <c r="G1297" i="1" s="1"/>
  <c r="G1298" i="1" s="1"/>
  <c r="G1299" i="1" s="1"/>
  <c r="G1300" i="1" s="1"/>
  <c r="G1301" i="1" s="1"/>
  <c r="G1302" i="1" s="1"/>
  <c r="G1303" i="1" s="1"/>
  <c r="G1304" i="1" s="1"/>
  <c r="G1305" i="1" s="1"/>
  <c r="G1306" i="1" s="1"/>
  <c r="G1307" i="1" s="1"/>
  <c r="G1308" i="1" s="1"/>
  <c r="G1309" i="1" s="1"/>
  <c r="G1310" i="1" s="1"/>
  <c r="G1311" i="1" s="1"/>
  <c r="G1312" i="1" s="1"/>
  <c r="G1313" i="1" s="1"/>
  <c r="G1314" i="1" s="1"/>
  <c r="G1315" i="1" s="1"/>
  <c r="G1316" i="1" s="1"/>
  <c r="G1317" i="1" s="1"/>
  <c r="G1318" i="1" s="1"/>
  <c r="G1319" i="1" s="1"/>
  <c r="G1320" i="1" s="1"/>
  <c r="G1321" i="1" s="1"/>
  <c r="G735" i="1"/>
  <c r="G736" i="1" s="1"/>
  <c r="G737" i="1" s="1"/>
  <c r="G738" i="1" s="1"/>
  <c r="G739" i="1" s="1"/>
  <c r="G740" i="1" s="1"/>
  <c r="G741" i="1" s="1"/>
  <c r="G742" i="1" s="1"/>
  <c r="G743" i="1" s="1"/>
  <c r="G744" i="1" s="1"/>
  <c r="G745" i="1" s="1"/>
  <c r="G746" i="1" s="1"/>
  <c r="G747" i="1" s="1"/>
  <c r="G748" i="1" s="1"/>
  <c r="G749" i="1" s="1"/>
  <c r="G750" i="1" s="1"/>
  <c r="G751" i="1" s="1"/>
  <c r="G752" i="1" s="1"/>
  <c r="G753" i="1" s="1"/>
  <c r="G754" i="1" s="1"/>
  <c r="G755" i="1" s="1"/>
  <c r="G756" i="1" s="1"/>
  <c r="G757" i="1" s="1"/>
  <c r="G758" i="1" s="1"/>
  <c r="G759" i="1" s="1"/>
  <c r="G760" i="1" s="1"/>
  <c r="G761" i="1" s="1"/>
  <c r="G762" i="1" s="1"/>
  <c r="G763" i="1" s="1"/>
  <c r="G764" i="1" s="1"/>
  <c r="G765" i="1" s="1"/>
  <c r="G766" i="1" s="1"/>
  <c r="G767" i="1" s="1"/>
  <c r="G768" i="1" s="1"/>
  <c r="G769" i="1" s="1"/>
  <c r="G770" i="1" s="1"/>
  <c r="G771" i="1" s="1"/>
  <c r="G772" i="1" s="1"/>
  <c r="G773" i="1" s="1"/>
  <c r="G774" i="1" s="1"/>
  <c r="G775" i="1" s="1"/>
  <c r="G776" i="1" s="1"/>
  <c r="G777" i="1" s="1"/>
  <c r="G778" i="1" s="1"/>
  <c r="G779" i="1" s="1"/>
  <c r="G780" i="1" s="1"/>
  <c r="G781" i="1" s="1"/>
  <c r="G782" i="1" s="1"/>
  <c r="G783" i="1" s="1"/>
  <c r="G784" i="1" s="1"/>
  <c r="G785" i="1" s="1"/>
  <c r="G786" i="1" s="1"/>
  <c r="G787" i="1" s="1"/>
  <c r="G788" i="1" s="1"/>
  <c r="G789" i="1" s="1"/>
  <c r="G790" i="1" s="1"/>
  <c r="G791" i="1" s="1"/>
  <c r="G792" i="1" s="1"/>
  <c r="G793" i="1" s="1"/>
  <c r="G794" i="1" s="1"/>
  <c r="G795" i="1" s="1"/>
  <c r="G796" i="1" s="1"/>
  <c r="G797" i="1" s="1"/>
  <c r="G798" i="1" s="1"/>
  <c r="G799" i="1" s="1"/>
  <c r="G800" i="1" s="1"/>
  <c r="G801" i="1" s="1"/>
  <c r="G802" i="1" s="1"/>
  <c r="G803" i="1" s="1"/>
  <c r="G804" i="1" s="1"/>
  <c r="G805" i="1" s="1"/>
  <c r="G806" i="1" s="1"/>
  <c r="G807" i="1" s="1"/>
  <c r="G808" i="1" s="1"/>
  <c r="G809" i="1" s="1"/>
  <c r="G810" i="1" s="1"/>
  <c r="G811" i="1" s="1"/>
  <c r="G812" i="1" s="1"/>
  <c r="G813" i="1" s="1"/>
  <c r="G814" i="1" s="1"/>
  <c r="G815" i="1" s="1"/>
  <c r="G816" i="1" s="1"/>
  <c r="G817" i="1" s="1"/>
  <c r="G818" i="1" s="1"/>
  <c r="G819" i="1" s="1"/>
  <c r="G820" i="1" s="1"/>
  <c r="G821" i="1" s="1"/>
  <c r="G822" i="1" s="1"/>
  <c r="G823" i="1" s="1"/>
  <c r="G824" i="1" s="1"/>
  <c r="G825" i="1" s="1"/>
  <c r="G826" i="1" s="1"/>
  <c r="G827" i="1" s="1"/>
  <c r="G828" i="1" s="1"/>
  <c r="G829" i="1" s="1"/>
  <c r="G830" i="1" s="1"/>
  <c r="G831" i="1" s="1"/>
  <c r="G832" i="1" s="1"/>
  <c r="G833" i="1" s="1"/>
  <c r="G834" i="1" s="1"/>
  <c r="G835" i="1" s="1"/>
  <c r="G836" i="1" s="1"/>
  <c r="G837" i="1" s="1"/>
  <c r="G838" i="1" s="1"/>
  <c r="G839" i="1" s="1"/>
  <c r="G840" i="1" s="1"/>
  <c r="G841" i="1" s="1"/>
  <c r="G842" i="1" s="1"/>
  <c r="G843" i="1" s="1"/>
  <c r="G844" i="1" s="1"/>
  <c r="G845" i="1" s="1"/>
  <c r="G846" i="1" s="1"/>
  <c r="G847" i="1" s="1"/>
  <c r="G848" i="1" s="1"/>
  <c r="G849" i="1" s="1"/>
  <c r="G850" i="1" s="1"/>
  <c r="G851" i="1" s="1"/>
  <c r="G852" i="1" s="1"/>
  <c r="G853" i="1" s="1"/>
  <c r="G854" i="1" s="1"/>
  <c r="G855" i="1" s="1"/>
  <c r="G856" i="1" s="1"/>
  <c r="G857" i="1" s="1"/>
  <c r="G858" i="1" s="1"/>
  <c r="G859" i="1" s="1"/>
  <c r="G860" i="1" s="1"/>
  <c r="G861" i="1" s="1"/>
  <c r="G862" i="1" s="1"/>
  <c r="G863" i="1" s="1"/>
  <c r="G864" i="1" s="1"/>
  <c r="G865" i="1" s="1"/>
  <c r="G866" i="1" s="1"/>
  <c r="G867" i="1" s="1"/>
  <c r="G868" i="1" s="1"/>
  <c r="G869" i="1" s="1"/>
  <c r="G870" i="1" s="1"/>
  <c r="G871" i="1" s="1"/>
  <c r="G872" i="1" s="1"/>
  <c r="G873" i="1" s="1"/>
  <c r="G874" i="1" s="1"/>
  <c r="G875" i="1" s="1"/>
  <c r="G876" i="1" s="1"/>
  <c r="G877" i="1" s="1"/>
  <c r="G878" i="1" s="1"/>
  <c r="G879" i="1" s="1"/>
  <c r="G880" i="1" s="1"/>
  <c r="G881" i="1" s="1"/>
  <c r="G882" i="1" s="1"/>
  <c r="G883" i="1" s="1"/>
  <c r="G884" i="1" s="1"/>
  <c r="G885" i="1" s="1"/>
  <c r="G886" i="1" s="1"/>
  <c r="G887" i="1" s="1"/>
  <c r="G888" i="1" s="1"/>
  <c r="G889" i="1" s="1"/>
  <c r="G890" i="1" s="1"/>
  <c r="G891" i="1" s="1"/>
  <c r="G892" i="1" s="1"/>
  <c r="G893" i="1" s="1"/>
  <c r="G894" i="1" s="1"/>
  <c r="G895" i="1" s="1"/>
  <c r="G896" i="1" s="1"/>
  <c r="G897" i="1" s="1"/>
  <c r="G898" i="1" s="1"/>
  <c r="G899" i="1" s="1"/>
  <c r="G900" i="1" s="1"/>
  <c r="G901" i="1" s="1"/>
  <c r="G902" i="1" s="1"/>
  <c r="G903" i="1" s="1"/>
  <c r="G904" i="1" s="1"/>
  <c r="G905" i="1" s="1"/>
  <c r="G906" i="1" s="1"/>
  <c r="G907" i="1" s="1"/>
  <c r="G908" i="1" s="1"/>
  <c r="G909" i="1" s="1"/>
  <c r="G910" i="1" s="1"/>
  <c r="G911" i="1" s="1"/>
  <c r="G912" i="1" s="1"/>
  <c r="G913" i="1" s="1"/>
  <c r="G914" i="1" s="1"/>
  <c r="G915" i="1" s="1"/>
  <c r="G916" i="1" s="1"/>
  <c r="G917" i="1" s="1"/>
  <c r="G918" i="1" s="1"/>
  <c r="G919" i="1" s="1"/>
  <c r="G920" i="1" s="1"/>
  <c r="G921" i="1" s="1"/>
  <c r="G922" i="1" s="1"/>
  <c r="G923" i="1" s="1"/>
  <c r="G924" i="1" s="1"/>
  <c r="G925" i="1" s="1"/>
  <c r="G926" i="1" s="1"/>
  <c r="G927" i="1" s="1"/>
  <c r="G928" i="1" s="1"/>
  <c r="G929" i="1" s="1"/>
  <c r="G930" i="1" s="1"/>
  <c r="G931" i="1" s="1"/>
  <c r="G932" i="1" s="1"/>
  <c r="G933" i="1" s="1"/>
  <c r="G934" i="1" s="1"/>
  <c r="G935" i="1" s="1"/>
  <c r="G936" i="1" s="1"/>
  <c r="G937" i="1" s="1"/>
  <c r="G938" i="1" s="1"/>
  <c r="G939" i="1" s="1"/>
  <c r="G940" i="1" s="1"/>
  <c r="G941" i="1" s="1"/>
  <c r="G942" i="1" s="1"/>
  <c r="G943" i="1" s="1"/>
  <c r="G944" i="1" s="1"/>
  <c r="G945" i="1" s="1"/>
  <c r="G946" i="1" s="1"/>
  <c r="G947" i="1" s="1"/>
  <c r="G948" i="1" s="1"/>
  <c r="G949" i="1" s="1"/>
  <c r="G950" i="1" s="1"/>
  <c r="G951" i="1" s="1"/>
  <c r="G952" i="1" s="1"/>
  <c r="G953" i="1" s="1"/>
  <c r="G954" i="1" s="1"/>
  <c r="G955" i="1" s="1"/>
  <c r="G956" i="1" s="1"/>
  <c r="G957" i="1" s="1"/>
  <c r="G958" i="1" s="1"/>
  <c r="G959" i="1" s="1"/>
  <c r="G960" i="1" s="1"/>
  <c r="G722" i="1"/>
  <c r="G723" i="1" s="1"/>
  <c r="G724" i="1" s="1"/>
  <c r="G725" i="1" s="1"/>
  <c r="G726" i="1" s="1"/>
  <c r="G727" i="1" s="1"/>
  <c r="G728" i="1" s="1"/>
  <c r="G729" i="1" s="1"/>
  <c r="G730" i="1" s="1"/>
  <c r="G731" i="1" s="1"/>
  <c r="G732" i="1" s="1"/>
  <c r="G733" i="1" s="1"/>
  <c r="G734" i="1" s="1"/>
  <c r="G673" i="1"/>
  <c r="G674" i="1" s="1"/>
  <c r="G675" i="1" s="1"/>
  <c r="G676" i="1" s="1"/>
  <c r="G677" i="1" s="1"/>
  <c r="G678" i="1" s="1"/>
  <c r="G679" i="1" s="1"/>
  <c r="G680" i="1" s="1"/>
  <c r="G661" i="1"/>
  <c r="G662" i="1" s="1"/>
  <c r="G663" i="1" s="1"/>
  <c r="G664" i="1" s="1"/>
  <c r="G665" i="1" s="1"/>
  <c r="G666" i="1" s="1"/>
  <c r="G667" i="1" s="1"/>
  <c r="G668" i="1" s="1"/>
  <c r="G669" i="1" s="1"/>
  <c r="G670" i="1" s="1"/>
  <c r="G671" i="1" s="1"/>
  <c r="G672" i="1" s="1"/>
  <c r="G450" i="1"/>
  <c r="G451" i="1" s="1"/>
  <c r="G452" i="1" s="1"/>
  <c r="G453" i="1" s="1"/>
  <c r="G454" i="1" s="1"/>
  <c r="G455" i="1" s="1"/>
  <c r="G456" i="1" s="1"/>
  <c r="G457" i="1" s="1"/>
  <c r="G458" i="1" s="1"/>
  <c r="G459" i="1" s="1"/>
  <c r="G460" i="1" s="1"/>
  <c r="G461" i="1" s="1"/>
  <c r="G462" i="1" s="1"/>
  <c r="G463" i="1" s="1"/>
  <c r="G464" i="1" s="1"/>
  <c r="G465" i="1" s="1"/>
  <c r="G466" i="1" s="1"/>
  <c r="G467" i="1" s="1"/>
  <c r="G468" i="1" s="1"/>
  <c r="G469" i="1" s="1"/>
  <c r="G470" i="1" s="1"/>
  <c r="G471" i="1" s="1"/>
  <c r="G472" i="1" s="1"/>
  <c r="G473" i="1" s="1"/>
  <c r="G474" i="1" s="1"/>
  <c r="G475" i="1" s="1"/>
  <c r="G476" i="1" s="1"/>
  <c r="G477" i="1" s="1"/>
  <c r="G478" i="1" s="1"/>
  <c r="G479" i="1" s="1"/>
  <c r="G480" i="1" s="1"/>
  <c r="G481" i="1" s="1"/>
  <c r="G482" i="1" s="1"/>
  <c r="G483" i="1" s="1"/>
  <c r="G484" i="1" s="1"/>
  <c r="G485" i="1" s="1"/>
  <c r="G486" i="1" s="1"/>
  <c r="G373" i="1"/>
  <c r="G374" i="1" s="1"/>
  <c r="G375" i="1" s="1"/>
  <c r="G376" i="1" s="1"/>
  <c r="G377" i="1" s="1"/>
  <c r="G378" i="1" s="1"/>
  <c r="G379" i="1" s="1"/>
  <c r="G380" i="1" s="1"/>
  <c r="G381" i="1" s="1"/>
  <c r="G382" i="1" s="1"/>
  <c r="G383" i="1" s="1"/>
  <c r="G384" i="1" s="1"/>
  <c r="G385" i="1" s="1"/>
  <c r="G386" i="1" s="1"/>
  <c r="G387" i="1" s="1"/>
  <c r="G388" i="1"/>
  <c r="G389" i="1" s="1"/>
  <c r="G390" i="1" s="1"/>
  <c r="G391" i="1" s="1"/>
  <c r="G392" i="1" s="1"/>
  <c r="G393" i="1" s="1"/>
  <c r="G394" i="1" s="1"/>
  <c r="G395" i="1" s="1"/>
  <c r="G396" i="1" s="1"/>
  <c r="G397" i="1" s="1"/>
  <c r="G398" i="1" s="1"/>
  <c r="G399" i="1" s="1"/>
  <c r="G400" i="1" s="1"/>
  <c r="G401" i="1" s="1"/>
  <c r="G402" i="1" s="1"/>
  <c r="G403" i="1" s="1"/>
  <c r="G404" i="1" s="1"/>
  <c r="G405" i="1" s="1"/>
  <c r="G406" i="1" s="1"/>
  <c r="G407" i="1" s="1"/>
  <c r="G408" i="1" s="1"/>
  <c r="G409" i="1" s="1"/>
  <c r="G410" i="1" s="1"/>
  <c r="G411" i="1" s="1"/>
  <c r="G412" i="1" s="1"/>
  <c r="G413" i="1" s="1"/>
  <c r="G414" i="1" s="1"/>
  <c r="G415" i="1" s="1"/>
  <c r="G416" i="1" s="1"/>
  <c r="G417" i="1" s="1"/>
  <c r="G418" i="1" s="1"/>
  <c r="G419" i="1" s="1"/>
  <c r="G420" i="1" s="1"/>
  <c r="G421" i="1" s="1"/>
  <c r="G422" i="1" s="1"/>
  <c r="G423" i="1" s="1"/>
  <c r="G424" i="1" s="1"/>
  <c r="G425" i="1" s="1"/>
  <c r="G426" i="1" s="1"/>
  <c r="G427" i="1" s="1"/>
  <c r="G428" i="1" s="1"/>
  <c r="G429" i="1" s="1"/>
  <c r="G430" i="1" s="1"/>
  <c r="G431" i="1" s="1"/>
  <c r="G432" i="1" s="1"/>
  <c r="G433" i="1" s="1"/>
  <c r="G434" i="1" s="1"/>
  <c r="G435" i="1" s="1"/>
  <c r="G436" i="1" s="1"/>
  <c r="G437" i="1" s="1"/>
  <c r="G438" i="1" s="1"/>
  <c r="G439" i="1" s="1"/>
  <c r="G440" i="1" s="1"/>
  <c r="G441" i="1" s="1"/>
  <c r="G442" i="1" s="1"/>
  <c r="G443" i="1" s="1"/>
  <c r="G444" i="1" s="1"/>
  <c r="G445" i="1" s="1"/>
  <c r="G446" i="1" s="1"/>
  <c r="G447" i="1" s="1"/>
  <c r="G448" i="1" s="1"/>
  <c r="G449" i="1" s="1"/>
  <c r="J468" i="1"/>
  <c r="M468" i="1"/>
  <c r="L1" i="3"/>
  <c r="G962" i="1" l="1"/>
  <c r="F962" i="1" s="1"/>
  <c r="G1436" i="1"/>
  <c r="G1438" i="1" s="1"/>
  <c r="G1440" i="1" s="1"/>
  <c r="G1442" i="1" s="1"/>
  <c r="G1444" i="1" s="1"/>
  <c r="G1446" i="1" s="1"/>
  <c r="G1448" i="1" s="1"/>
  <c r="G1450" i="1" s="1"/>
  <c r="G1452" i="1" s="1"/>
  <c r="G1454" i="1" s="1"/>
  <c r="G1456" i="1" s="1"/>
  <c r="G1458" i="1" s="1"/>
  <c r="G1460" i="1" s="1"/>
  <c r="G1462" i="1" s="1"/>
  <c r="G1464" i="1" s="1"/>
  <c r="G1466" i="1" s="1"/>
  <c r="G1468" i="1" s="1"/>
  <c r="G1470" i="1" s="1"/>
  <c r="G1472" i="1" s="1"/>
  <c r="G1474" i="1" s="1"/>
  <c r="G1476" i="1" s="1"/>
  <c r="G1478" i="1" s="1"/>
  <c r="G1480" i="1" s="1"/>
  <c r="G1482" i="1" s="1"/>
  <c r="G1484" i="1" s="1"/>
  <c r="G1486" i="1" s="1"/>
  <c r="G1488" i="1" s="1"/>
  <c r="G1490" i="1" s="1"/>
  <c r="G1492" i="1" s="1"/>
  <c r="G1494" i="1" s="1"/>
  <c r="G1496" i="1" s="1"/>
  <c r="G1498" i="1" s="1"/>
  <c r="G1500" i="1" s="1"/>
  <c r="G1502" i="1" s="1"/>
  <c r="G1504" i="1" s="1"/>
  <c r="G1506" i="1" s="1"/>
  <c r="G1508" i="1" s="1"/>
  <c r="G1510" i="1" s="1"/>
  <c r="G1512" i="1" s="1"/>
  <c r="G1514" i="1" s="1"/>
  <c r="G1516" i="1" s="1"/>
  <c r="G1518" i="1" s="1"/>
  <c r="G1520" i="1" s="1"/>
  <c r="G1522" i="1" s="1"/>
  <c r="G1524" i="1" s="1"/>
  <c r="G1526" i="1" s="1"/>
  <c r="G1528" i="1" s="1"/>
  <c r="G1530" i="1" s="1"/>
  <c r="G1532" i="1" s="1"/>
  <c r="G1534" i="1" s="1"/>
  <c r="G1536" i="1" s="1"/>
  <c r="G1538" i="1" s="1"/>
  <c r="G1540" i="1" s="1"/>
  <c r="G1542" i="1" s="1"/>
  <c r="G1544" i="1" s="1"/>
  <c r="G1546" i="1" s="1"/>
  <c r="G1548" i="1" s="1"/>
  <c r="G1550" i="1" s="1"/>
  <c r="G1552" i="1" s="1"/>
  <c r="G1554" i="1" s="1"/>
  <c r="G1556" i="1" s="1"/>
  <c r="G1558" i="1" s="1"/>
  <c r="G1560" i="1" s="1"/>
  <c r="G1562" i="1" s="1"/>
  <c r="G1564" i="1" s="1"/>
  <c r="G1566" i="1" s="1"/>
  <c r="G1568" i="1" s="1"/>
  <c r="G1570" i="1" s="1"/>
  <c r="G1572" i="1" s="1"/>
  <c r="G1574" i="1" s="1"/>
  <c r="G1576" i="1" s="1"/>
  <c r="G1578" i="1" s="1"/>
  <c r="G1580" i="1" s="1"/>
  <c r="G1582" i="1" s="1"/>
  <c r="G1584" i="1" s="1"/>
  <c r="G1586" i="1" s="1"/>
  <c r="G1588" i="1" s="1"/>
  <c r="G1590" i="1" s="1"/>
  <c r="G1592" i="1" s="1"/>
  <c r="G1594" i="1" s="1"/>
  <c r="G1596" i="1" s="1"/>
  <c r="G1598" i="1" s="1"/>
  <c r="G1600" i="1" s="1"/>
  <c r="G1602" i="1" s="1"/>
  <c r="G1604" i="1" s="1"/>
  <c r="G1606" i="1" s="1"/>
  <c r="G1608" i="1" s="1"/>
  <c r="G1610" i="1" s="1"/>
  <c r="G1612" i="1" s="1"/>
  <c r="G1614" i="1" s="1"/>
  <c r="G1616" i="1" s="1"/>
  <c r="G1618" i="1" s="1"/>
  <c r="G1620" i="1" s="1"/>
  <c r="G1622" i="1" s="1"/>
  <c r="G1624" i="1" s="1"/>
  <c r="G1626" i="1" s="1"/>
  <c r="G1628" i="1" s="1"/>
  <c r="G1630" i="1" s="1"/>
  <c r="G1632" i="1" s="1"/>
  <c r="G1634" i="1" s="1"/>
  <c r="G1636" i="1" s="1"/>
  <c r="G1638" i="1" s="1"/>
  <c r="G1640" i="1" s="1"/>
  <c r="G1642" i="1" s="1"/>
  <c r="G1644" i="1" s="1"/>
  <c r="G1646" i="1" s="1"/>
  <c r="G1648" i="1" s="1"/>
  <c r="G1650" i="1" s="1"/>
  <c r="G1652" i="1" s="1"/>
  <c r="G1654" i="1" s="1"/>
  <c r="G1656" i="1" s="1"/>
  <c r="G1658" i="1" s="1"/>
  <c r="G1660" i="1" s="1"/>
  <c r="G1662" i="1" s="1"/>
  <c r="G1664" i="1" s="1"/>
  <c r="G1666" i="1" s="1"/>
  <c r="G1668" i="1" s="1"/>
  <c r="G1670" i="1" s="1"/>
  <c r="G1672" i="1" s="1"/>
  <c r="G1674" i="1" s="1"/>
  <c r="G1676" i="1" s="1"/>
  <c r="G1678" i="1" s="1"/>
  <c r="G1680" i="1" s="1"/>
  <c r="G1682" i="1" s="1"/>
  <c r="G1684" i="1" s="1"/>
  <c r="G1686" i="1" s="1"/>
  <c r="G1688" i="1" s="1"/>
  <c r="G1690" i="1" s="1"/>
  <c r="G1692" i="1" s="1"/>
  <c r="G1694" i="1" s="1"/>
  <c r="G1696" i="1" s="1"/>
  <c r="G1698" i="1" s="1"/>
  <c r="G1700" i="1" s="1"/>
  <c r="G1702" i="1" s="1"/>
  <c r="G1704" i="1" s="1"/>
  <c r="G1706" i="1" s="1"/>
  <c r="G1708" i="1" s="1"/>
  <c r="G1710" i="1" s="1"/>
  <c r="G1712" i="1" s="1"/>
  <c r="G1714" i="1" s="1"/>
  <c r="G702" i="1"/>
  <c r="F702" i="1" s="1"/>
  <c r="G998" i="1"/>
  <c r="F998" i="1" s="1"/>
  <c r="F997" i="1"/>
  <c r="J777" i="1"/>
  <c r="M777" i="1"/>
  <c r="B1439" i="1"/>
  <c r="A305" i="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J1025" i="1"/>
  <c r="M1025" i="1"/>
  <c r="F583" i="1"/>
  <c r="M611" i="1"/>
  <c r="J611" i="1"/>
  <c r="G963" i="1" l="1"/>
  <c r="F963" i="1" s="1"/>
  <c r="G703" i="1"/>
  <c r="G999" i="1"/>
  <c r="F999" i="1" s="1"/>
  <c r="B372" i="1"/>
  <c r="B1813" i="1"/>
  <c r="B580" i="1"/>
  <c r="B694" i="1"/>
  <c r="B1078" i="1" s="1"/>
  <c r="B1437" i="1"/>
  <c r="A371" i="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B84" i="1"/>
  <c r="B1466" i="4"/>
  <c r="B1065" i="4"/>
  <c r="F1718" i="4"/>
  <c r="O1717" i="4"/>
  <c r="L1717" i="4"/>
  <c r="F1717" i="4"/>
  <c r="F1716" i="4"/>
  <c r="O1715" i="4"/>
  <c r="L1715" i="4"/>
  <c r="F1715" i="4"/>
  <c r="F1714" i="4"/>
  <c r="F1713" i="4"/>
  <c r="F1712" i="4"/>
  <c r="F1711" i="4"/>
  <c r="O1710" i="4"/>
  <c r="L1710" i="4"/>
  <c r="F1710" i="4"/>
  <c r="F1709" i="4"/>
  <c r="F1708" i="4"/>
  <c r="F1707" i="4"/>
  <c r="F1706" i="4"/>
  <c r="O1705" i="4"/>
  <c r="L1705" i="4"/>
  <c r="F1705" i="4"/>
  <c r="O1704" i="4"/>
  <c r="L1704" i="4"/>
  <c r="F1704" i="4"/>
  <c r="F1703" i="4"/>
  <c r="F1702" i="4"/>
  <c r="F1701" i="4"/>
  <c r="F1700" i="4"/>
  <c r="F1699" i="4"/>
  <c r="F1698" i="4"/>
  <c r="O1697" i="4"/>
  <c r="L1697" i="4"/>
  <c r="F1697" i="4"/>
  <c r="F1696" i="4"/>
  <c r="F1695" i="4"/>
  <c r="F1694" i="4"/>
  <c r="F1693" i="4"/>
  <c r="F1692" i="4"/>
  <c r="O1691" i="4"/>
  <c r="L1691" i="4"/>
  <c r="F1691" i="4"/>
  <c r="O1690" i="4"/>
  <c r="L1690" i="4"/>
  <c r="F1690" i="4"/>
  <c r="O1689" i="4"/>
  <c r="L1689" i="4"/>
  <c r="F1689" i="4"/>
  <c r="O1688" i="4"/>
  <c r="L1688" i="4"/>
  <c r="F1688" i="4"/>
  <c r="O1687" i="4"/>
  <c r="L1687" i="4"/>
  <c r="F1687" i="4"/>
  <c r="O1686" i="4"/>
  <c r="L1686" i="4"/>
  <c r="F1686" i="4"/>
  <c r="O1685" i="4"/>
  <c r="L1685" i="4"/>
  <c r="F1685" i="4"/>
  <c r="F1684" i="4"/>
  <c r="F1683" i="4"/>
  <c r="O1682" i="4"/>
  <c r="L1682" i="4"/>
  <c r="F1682" i="4"/>
  <c r="O1681" i="4"/>
  <c r="L1681" i="4"/>
  <c r="F1681" i="4"/>
  <c r="F1680" i="4"/>
  <c r="F1679" i="4"/>
  <c r="F1678" i="4"/>
  <c r="F1677" i="4"/>
  <c r="F1676" i="4"/>
  <c r="F1675" i="4"/>
  <c r="F1674" i="4"/>
  <c r="F1673" i="4"/>
  <c r="O1672" i="4"/>
  <c r="L1672" i="4"/>
  <c r="F1672" i="4"/>
  <c r="F1671" i="4"/>
  <c r="F1670" i="4"/>
  <c r="O1669" i="4"/>
  <c r="L1669" i="4"/>
  <c r="F1669" i="4"/>
  <c r="O1668" i="4"/>
  <c r="L1668" i="4"/>
  <c r="F1668" i="4"/>
  <c r="O1667" i="4"/>
  <c r="L1667" i="4"/>
  <c r="F1667" i="4"/>
  <c r="O1666" i="4"/>
  <c r="L1666" i="4"/>
  <c r="F1666" i="4"/>
  <c r="F1665" i="4"/>
  <c r="O1664" i="4"/>
  <c r="L1664" i="4"/>
  <c r="F1664" i="4"/>
  <c r="O1663" i="4"/>
  <c r="L1663" i="4"/>
  <c r="F1663" i="4"/>
  <c r="O1662" i="4"/>
  <c r="L1662" i="4"/>
  <c r="F1662" i="4"/>
  <c r="O1661" i="4"/>
  <c r="L1661" i="4"/>
  <c r="F1661" i="4"/>
  <c r="O1660" i="4"/>
  <c r="L1660" i="4"/>
  <c r="F1660" i="4"/>
  <c r="F1659" i="4"/>
  <c r="O1658" i="4"/>
  <c r="L1658" i="4"/>
  <c r="F1658" i="4"/>
  <c r="F1657" i="4"/>
  <c r="F1656" i="4"/>
  <c r="O1655" i="4"/>
  <c r="L1655" i="4"/>
  <c r="F1655" i="4"/>
  <c r="F1654" i="4"/>
  <c r="O1653" i="4"/>
  <c r="L1653" i="4"/>
  <c r="F1653" i="4"/>
  <c r="F1652" i="4"/>
  <c r="O1651" i="4"/>
  <c r="L1651" i="4"/>
  <c r="F1651" i="4"/>
  <c r="O1650" i="4"/>
  <c r="L1650" i="4"/>
  <c r="F1650" i="4"/>
  <c r="O1649" i="4"/>
  <c r="L1649" i="4"/>
  <c r="F1649" i="4"/>
  <c r="O1648" i="4"/>
  <c r="L1648" i="4"/>
  <c r="F1648" i="4"/>
  <c r="F1647" i="4"/>
  <c r="O1646" i="4"/>
  <c r="L1646" i="4"/>
  <c r="F1646" i="4"/>
  <c r="F1645" i="4"/>
  <c r="O1644" i="4"/>
  <c r="L1644" i="4"/>
  <c r="F1644" i="4"/>
  <c r="F1643" i="4"/>
  <c r="O1642" i="4"/>
  <c r="L1642" i="4"/>
  <c r="F1642" i="4"/>
  <c r="O1641" i="4"/>
  <c r="L1641" i="4"/>
  <c r="F1641" i="4"/>
  <c r="F1640" i="4"/>
  <c r="O1639" i="4"/>
  <c r="L1639" i="4"/>
  <c r="F1639" i="4"/>
  <c r="F1638" i="4"/>
  <c r="O1637" i="4"/>
  <c r="L1637" i="4"/>
  <c r="F1637" i="4"/>
  <c r="F1636" i="4"/>
  <c r="O1635" i="4"/>
  <c r="L1635" i="4"/>
  <c r="F1635" i="4"/>
  <c r="O1634" i="4"/>
  <c r="L1634" i="4"/>
  <c r="F1634" i="4"/>
  <c r="F1633" i="4"/>
  <c r="F1632" i="4"/>
  <c r="O1631" i="4"/>
  <c r="L1631" i="4"/>
  <c r="F1631" i="4"/>
  <c r="O1630" i="4"/>
  <c r="L1630" i="4"/>
  <c r="F1630" i="4"/>
  <c r="O1629" i="4"/>
  <c r="L1629" i="4"/>
  <c r="F1629" i="4"/>
  <c r="F1628" i="4"/>
  <c r="O1627" i="4"/>
  <c r="L1627" i="4"/>
  <c r="F1627" i="4"/>
  <c r="F1626" i="4"/>
  <c r="F1625" i="4"/>
  <c r="O1624" i="4"/>
  <c r="L1624" i="4"/>
  <c r="F1624" i="4"/>
  <c r="F1623" i="4"/>
  <c r="O1622" i="4"/>
  <c r="L1622" i="4"/>
  <c r="F1622" i="4"/>
  <c r="F1621" i="4"/>
  <c r="F1620" i="4"/>
  <c r="F1619" i="4"/>
  <c r="O1618" i="4"/>
  <c r="L1618" i="4"/>
  <c r="F1618" i="4"/>
  <c r="O1617" i="4"/>
  <c r="L1617" i="4"/>
  <c r="F1617" i="4"/>
  <c r="F1616" i="4"/>
  <c r="F1615" i="4"/>
  <c r="O1614" i="4"/>
  <c r="L1614" i="4"/>
  <c r="F1614" i="4"/>
  <c r="O1613" i="4"/>
  <c r="L1613" i="4"/>
  <c r="F1613" i="4"/>
  <c r="F1612" i="4"/>
  <c r="O1611" i="4"/>
  <c r="L1611" i="4"/>
  <c r="F1611" i="4"/>
  <c r="F1610" i="4"/>
  <c r="O1609" i="4"/>
  <c r="L1609" i="4"/>
  <c r="F1609" i="4"/>
  <c r="F1608" i="4"/>
  <c r="F1607" i="4"/>
  <c r="F1606" i="4"/>
  <c r="F1605" i="4"/>
  <c r="F1604" i="4"/>
  <c r="F1603" i="4"/>
  <c r="F1602" i="4"/>
  <c r="O1601" i="4"/>
  <c r="L1601" i="4"/>
  <c r="F1601" i="4"/>
  <c r="F1600" i="4"/>
  <c r="F1599" i="4"/>
  <c r="O1598" i="4"/>
  <c r="L1598" i="4"/>
  <c r="F1598" i="4"/>
  <c r="O1597" i="4"/>
  <c r="L1597" i="4"/>
  <c r="F1597" i="4"/>
  <c r="F1596" i="4"/>
  <c r="F1595" i="4"/>
  <c r="O1594" i="4"/>
  <c r="L1594" i="4"/>
  <c r="F1594" i="4"/>
  <c r="O1593" i="4"/>
  <c r="L1593" i="4"/>
  <c r="F1593" i="4"/>
  <c r="F1592" i="4"/>
  <c r="O1591" i="4"/>
  <c r="L1591" i="4"/>
  <c r="F1591" i="4"/>
  <c r="F1590" i="4"/>
  <c r="F1589" i="4"/>
  <c r="F1588" i="4"/>
  <c r="F1587" i="4"/>
  <c r="F1586" i="4"/>
  <c r="F1585" i="4"/>
  <c r="F1584" i="4"/>
  <c r="O1583" i="4"/>
  <c r="L1583" i="4"/>
  <c r="F1583" i="4"/>
  <c r="O1582" i="4"/>
  <c r="L1582" i="4"/>
  <c r="F1582" i="4"/>
  <c r="O1581" i="4"/>
  <c r="L1581" i="4"/>
  <c r="F1581" i="4"/>
  <c r="O1580" i="4"/>
  <c r="L1580" i="4"/>
  <c r="F1580" i="4"/>
  <c r="O1579" i="4"/>
  <c r="L1579" i="4"/>
  <c r="F1579" i="4"/>
  <c r="O1578" i="4"/>
  <c r="L1578" i="4"/>
  <c r="F1578" i="4"/>
  <c r="O1577" i="4"/>
  <c r="L1577" i="4"/>
  <c r="F1577" i="4"/>
  <c r="F1576" i="4"/>
  <c r="F1575" i="4"/>
  <c r="F1574" i="4"/>
  <c r="F1573" i="4"/>
  <c r="F1572" i="4"/>
  <c r="O1571" i="4"/>
  <c r="L1571" i="4"/>
  <c r="F1571" i="4"/>
  <c r="F1570" i="4"/>
  <c r="F1569" i="4"/>
  <c r="F1568" i="4"/>
  <c r="F1567" i="4"/>
  <c r="O1566" i="4"/>
  <c r="L1566" i="4"/>
  <c r="F1566" i="4"/>
  <c r="F1565" i="4"/>
  <c r="F1564" i="4"/>
  <c r="F1563" i="4"/>
  <c r="F1562" i="4"/>
  <c r="O1561" i="4"/>
  <c r="L1561" i="4"/>
  <c r="F1561" i="4"/>
  <c r="F1560" i="4"/>
  <c r="F1559" i="4"/>
  <c r="F1558" i="4"/>
  <c r="F1557" i="4"/>
  <c r="F1556" i="4"/>
  <c r="F1555" i="4"/>
  <c r="F1554" i="4"/>
  <c r="O1553" i="4"/>
  <c r="L1553" i="4"/>
  <c r="F1553" i="4"/>
  <c r="F1552" i="4"/>
  <c r="F1551" i="4"/>
  <c r="O1550" i="4"/>
  <c r="L1550" i="4"/>
  <c r="F1550" i="4"/>
  <c r="F1549" i="4"/>
  <c r="O1548" i="4"/>
  <c r="L1548" i="4"/>
  <c r="F1548" i="4"/>
  <c r="F1547" i="4"/>
  <c r="F1546" i="4"/>
  <c r="O1545" i="4"/>
  <c r="L1545" i="4"/>
  <c r="F1545" i="4"/>
  <c r="F1544" i="4"/>
  <c r="F1543" i="4"/>
  <c r="O1542" i="4"/>
  <c r="L1542" i="4"/>
  <c r="F1542" i="4"/>
  <c r="F1541" i="4"/>
  <c r="O1540" i="4"/>
  <c r="L1540" i="4"/>
  <c r="F1540" i="4"/>
  <c r="O1539" i="4"/>
  <c r="L1539" i="4"/>
  <c r="F1539" i="4"/>
  <c r="O1538" i="4"/>
  <c r="L1538" i="4"/>
  <c r="F1538" i="4"/>
  <c r="O1537" i="4"/>
  <c r="L1537" i="4"/>
  <c r="F1537" i="4"/>
  <c r="O1536" i="4"/>
  <c r="L1536" i="4"/>
  <c r="F1536" i="4"/>
  <c r="O1535" i="4"/>
  <c r="L1535" i="4"/>
  <c r="F1535" i="4"/>
  <c r="O1534" i="4"/>
  <c r="L1534" i="4"/>
  <c r="F1534" i="4"/>
  <c r="O1533" i="4"/>
  <c r="L1533" i="4"/>
  <c r="F1533" i="4"/>
  <c r="O1532" i="4"/>
  <c r="L1532" i="4"/>
  <c r="F1532" i="4"/>
  <c r="F1531" i="4"/>
  <c r="O1530" i="4"/>
  <c r="L1530" i="4"/>
  <c r="F1530" i="4"/>
  <c r="O1529" i="4"/>
  <c r="L1529" i="4"/>
  <c r="F1529" i="4"/>
  <c r="O1528" i="4"/>
  <c r="L1528" i="4"/>
  <c r="F1528" i="4"/>
  <c r="O1527" i="4"/>
  <c r="L1527" i="4"/>
  <c r="F1527" i="4"/>
  <c r="O1526" i="4"/>
  <c r="L1526" i="4"/>
  <c r="F1526" i="4"/>
  <c r="O1525" i="4"/>
  <c r="L1525" i="4"/>
  <c r="F1525" i="4"/>
  <c r="O1524" i="4"/>
  <c r="L1524" i="4"/>
  <c r="F1524" i="4"/>
  <c r="O1523" i="4"/>
  <c r="L1523" i="4"/>
  <c r="F1523" i="4"/>
  <c r="F1522" i="4"/>
  <c r="F1521" i="4"/>
  <c r="F1520" i="4"/>
  <c r="O1519" i="4"/>
  <c r="L1519" i="4"/>
  <c r="F1519" i="4"/>
  <c r="O1518" i="4"/>
  <c r="L1518" i="4"/>
  <c r="F1518" i="4"/>
  <c r="O1517" i="4"/>
  <c r="L1517" i="4"/>
  <c r="F1517" i="4"/>
  <c r="O1516" i="4"/>
  <c r="L1516" i="4"/>
  <c r="F1516" i="4"/>
  <c r="F1515" i="4"/>
  <c r="F1514" i="4"/>
  <c r="O1513" i="4"/>
  <c r="L1513" i="4"/>
  <c r="F1513" i="4"/>
  <c r="F1512" i="4"/>
  <c r="O1511" i="4"/>
  <c r="L1511" i="4"/>
  <c r="F1511" i="4"/>
  <c r="O1510" i="4"/>
  <c r="L1510" i="4"/>
  <c r="F1510" i="4"/>
  <c r="F1509" i="4"/>
  <c r="F1508" i="4"/>
  <c r="F1507" i="4"/>
  <c r="F1506" i="4"/>
  <c r="F1505" i="4"/>
  <c r="O1504" i="4"/>
  <c r="L1504" i="4"/>
  <c r="F1504" i="4"/>
  <c r="F1503" i="4"/>
  <c r="F1502" i="4"/>
  <c r="F1501" i="4"/>
  <c r="F1500" i="4"/>
  <c r="F1499" i="4"/>
  <c r="F1498" i="4"/>
  <c r="O1497" i="4"/>
  <c r="L1497" i="4"/>
  <c r="F1497" i="4"/>
  <c r="O1496" i="4"/>
  <c r="L1496" i="4"/>
  <c r="F1496" i="4"/>
  <c r="F1495" i="4"/>
  <c r="O1494" i="4"/>
  <c r="L1494" i="4"/>
  <c r="F1494" i="4"/>
  <c r="F1493" i="4"/>
  <c r="F1492" i="4"/>
  <c r="O1491" i="4"/>
  <c r="L1491" i="4"/>
  <c r="F1491" i="4"/>
  <c r="O1490" i="4"/>
  <c r="L1490" i="4"/>
  <c r="F1490" i="4"/>
  <c r="O1489" i="4"/>
  <c r="L1489" i="4"/>
  <c r="F1489" i="4"/>
  <c r="F1488" i="4"/>
  <c r="F1487" i="4"/>
  <c r="O1486" i="4"/>
  <c r="L1486" i="4"/>
  <c r="F1486" i="4"/>
  <c r="O1485" i="4"/>
  <c r="L1485" i="4"/>
  <c r="F1485" i="4"/>
  <c r="O1484" i="4"/>
  <c r="L1484" i="4"/>
  <c r="F1484" i="4"/>
  <c r="F1483" i="4"/>
  <c r="F1482" i="4"/>
  <c r="O1481" i="4"/>
  <c r="L1481" i="4"/>
  <c r="F1481" i="4"/>
  <c r="O1480" i="4"/>
  <c r="L1480" i="4"/>
  <c r="F1480" i="4"/>
  <c r="F1479" i="4"/>
  <c r="O1478" i="4"/>
  <c r="L1478" i="4"/>
  <c r="F1478" i="4"/>
  <c r="F1477" i="4"/>
  <c r="F1476" i="4"/>
  <c r="F1475" i="4"/>
  <c r="F1474" i="4"/>
  <c r="F1473" i="4"/>
  <c r="F1472" i="4"/>
  <c r="F1471" i="4"/>
  <c r="F1470" i="4"/>
  <c r="F1469" i="4"/>
  <c r="F1468" i="4"/>
  <c r="F1467" i="4"/>
  <c r="F1466" i="4"/>
  <c r="O1466" i="4"/>
  <c r="F1465" i="4"/>
  <c r="F1464" i="4"/>
  <c r="F1463" i="4"/>
  <c r="F1462" i="4"/>
  <c r="F1461" i="4"/>
  <c r="F1460" i="4"/>
  <c r="F1459" i="4"/>
  <c r="F1458" i="4"/>
  <c r="F1457" i="4"/>
  <c r="F1456" i="4"/>
  <c r="F1455" i="4"/>
  <c r="O1454" i="4"/>
  <c r="L1454" i="4"/>
  <c r="F1454" i="4"/>
  <c r="O1453" i="4"/>
  <c r="L1453" i="4"/>
  <c r="F1453" i="4"/>
  <c r="O1452" i="4"/>
  <c r="L1452" i="4"/>
  <c r="F1452" i="4"/>
  <c r="O1451" i="4"/>
  <c r="L1451" i="4"/>
  <c r="F1451" i="4"/>
  <c r="O1450" i="4"/>
  <c r="L1450" i="4"/>
  <c r="F1450" i="4"/>
  <c r="F1449" i="4"/>
  <c r="O1448" i="4"/>
  <c r="L1448" i="4"/>
  <c r="F1448" i="4"/>
  <c r="F1447" i="4"/>
  <c r="F1446" i="4"/>
  <c r="F1445" i="4"/>
  <c r="F1444" i="4"/>
  <c r="F1443" i="4"/>
  <c r="F1442" i="4"/>
  <c r="F1441" i="4"/>
  <c r="F1440" i="4"/>
  <c r="O1439" i="4"/>
  <c r="L1439" i="4"/>
  <c r="F1439" i="4"/>
  <c r="F1438" i="4"/>
  <c r="O1437" i="4"/>
  <c r="L1437" i="4"/>
  <c r="F1437" i="4"/>
  <c r="F1436" i="4"/>
  <c r="F1435" i="4"/>
  <c r="F1434" i="4"/>
  <c r="F1433" i="4"/>
  <c r="F1432" i="4"/>
  <c r="O1431" i="4"/>
  <c r="L1431" i="4"/>
  <c r="F1431" i="4"/>
  <c r="O1430" i="4"/>
  <c r="L1430" i="4"/>
  <c r="F1430" i="4"/>
  <c r="O1429" i="4"/>
  <c r="L1429" i="4"/>
  <c r="F1429" i="4"/>
  <c r="O1428" i="4"/>
  <c r="L1428" i="4"/>
  <c r="F1428" i="4"/>
  <c r="F1427" i="4"/>
  <c r="O1426" i="4"/>
  <c r="L1426" i="4"/>
  <c r="F1426" i="4"/>
  <c r="O1425" i="4"/>
  <c r="L1425" i="4"/>
  <c r="F1425" i="4"/>
  <c r="F1424" i="4"/>
  <c r="F1423" i="4"/>
  <c r="O1422" i="4"/>
  <c r="L1422" i="4"/>
  <c r="F1422" i="4"/>
  <c r="O1421" i="4"/>
  <c r="L1421" i="4"/>
  <c r="F1421" i="4"/>
  <c r="O1420" i="4"/>
  <c r="L1420" i="4"/>
  <c r="F1420" i="4"/>
  <c r="O1419" i="4"/>
  <c r="L1419" i="4"/>
  <c r="F1419" i="4"/>
  <c r="F1418" i="4"/>
  <c r="F1417" i="4"/>
  <c r="O1416" i="4"/>
  <c r="L1416" i="4"/>
  <c r="F1416" i="4"/>
  <c r="O1415" i="4"/>
  <c r="L1415" i="4"/>
  <c r="F1415" i="4"/>
  <c r="O1414" i="4"/>
  <c r="L1414" i="4"/>
  <c r="F1414" i="4"/>
  <c r="F1413" i="4"/>
  <c r="O1412" i="4"/>
  <c r="L1412" i="4"/>
  <c r="F1412" i="4"/>
  <c r="F1411" i="4"/>
  <c r="F1410" i="4"/>
  <c r="F1409" i="4"/>
  <c r="O1408" i="4"/>
  <c r="L1408" i="4"/>
  <c r="F1408" i="4"/>
  <c r="O1407" i="4"/>
  <c r="L1407" i="4"/>
  <c r="F1407" i="4"/>
  <c r="O1406" i="4"/>
  <c r="L1406" i="4"/>
  <c r="F1406" i="4"/>
  <c r="O1405" i="4"/>
  <c r="L1405" i="4"/>
  <c r="F1405" i="4"/>
  <c r="O1404" i="4"/>
  <c r="L1404" i="4"/>
  <c r="F1404" i="4"/>
  <c r="F1403" i="4"/>
  <c r="O1402" i="4"/>
  <c r="L1402" i="4"/>
  <c r="F1402" i="4"/>
  <c r="O1401" i="4"/>
  <c r="L1401" i="4"/>
  <c r="F1401" i="4"/>
  <c r="O1400" i="4"/>
  <c r="L1400" i="4"/>
  <c r="F1400" i="4"/>
  <c r="O1399" i="4"/>
  <c r="L1399" i="4"/>
  <c r="F1399" i="4"/>
  <c r="O1398" i="4"/>
  <c r="L1398" i="4"/>
  <c r="F1398" i="4"/>
  <c r="F1397" i="4"/>
  <c r="O1396" i="4"/>
  <c r="L1396" i="4"/>
  <c r="F1396" i="4"/>
  <c r="O1395" i="4"/>
  <c r="L1395" i="4"/>
  <c r="F1395" i="4"/>
  <c r="F1394" i="4"/>
  <c r="O1393" i="4"/>
  <c r="L1393" i="4"/>
  <c r="F1393" i="4"/>
  <c r="F1392" i="4"/>
  <c r="F1391" i="4"/>
  <c r="O1390" i="4"/>
  <c r="L1390" i="4"/>
  <c r="F1390" i="4"/>
  <c r="O1389" i="4"/>
  <c r="L1389" i="4"/>
  <c r="F1389" i="4"/>
  <c r="O1388" i="4"/>
  <c r="L1388" i="4"/>
  <c r="F1388" i="4"/>
  <c r="F1387" i="4"/>
  <c r="F1386" i="4"/>
  <c r="O1385" i="4"/>
  <c r="L1385" i="4"/>
  <c r="F1385" i="4"/>
  <c r="O1384" i="4"/>
  <c r="L1384" i="4"/>
  <c r="F1384" i="4"/>
  <c r="F1383" i="4"/>
  <c r="F1382" i="4"/>
  <c r="C1382" i="4"/>
  <c r="O1381" i="4"/>
  <c r="L1381" i="4"/>
  <c r="F1381" i="4"/>
  <c r="O1380" i="4"/>
  <c r="L1380" i="4"/>
  <c r="F1380" i="4"/>
  <c r="F1379" i="4"/>
  <c r="F1378" i="4"/>
  <c r="F1377" i="4"/>
  <c r="O1376" i="4"/>
  <c r="L1376" i="4"/>
  <c r="F1376" i="4"/>
  <c r="O1375" i="4"/>
  <c r="L1375" i="4"/>
  <c r="F1375" i="4"/>
  <c r="O1374" i="4"/>
  <c r="L1374" i="4"/>
  <c r="F1374" i="4"/>
  <c r="O1373" i="4"/>
  <c r="L1373" i="4"/>
  <c r="F1373" i="4"/>
  <c r="F1372" i="4"/>
  <c r="F1371" i="4"/>
  <c r="O1370" i="4"/>
  <c r="L1370" i="4"/>
  <c r="F1370" i="4"/>
  <c r="O1369" i="4"/>
  <c r="L1369" i="4"/>
  <c r="F1369" i="4"/>
  <c r="F1368" i="4"/>
  <c r="F1367" i="4"/>
  <c r="O1366" i="4"/>
  <c r="L1366" i="4"/>
  <c r="F1366" i="4"/>
  <c r="O1365" i="4"/>
  <c r="L1365" i="4"/>
  <c r="F1365" i="4"/>
  <c r="O1364" i="4"/>
  <c r="L1364" i="4"/>
  <c r="F1364" i="4"/>
  <c r="F1363" i="4"/>
  <c r="O1362" i="4"/>
  <c r="L1362" i="4"/>
  <c r="F1362" i="4"/>
  <c r="F1361" i="4"/>
  <c r="F1360" i="4"/>
  <c r="F1359" i="4"/>
  <c r="F1358" i="4"/>
  <c r="O1357" i="4"/>
  <c r="L1357" i="4"/>
  <c r="F1357" i="4"/>
  <c r="O1356" i="4"/>
  <c r="L1356" i="4"/>
  <c r="F1356" i="4"/>
  <c r="F1355" i="4"/>
  <c r="O1354" i="4"/>
  <c r="L1354" i="4"/>
  <c r="F1354" i="4"/>
  <c r="O1353" i="4"/>
  <c r="L1353" i="4"/>
  <c r="F1353" i="4"/>
  <c r="F1352" i="4"/>
  <c r="O1351" i="4"/>
  <c r="L1351" i="4"/>
  <c r="F1351" i="4"/>
  <c r="O1350" i="4"/>
  <c r="L1350" i="4"/>
  <c r="F1350" i="4"/>
  <c r="F1349" i="4"/>
  <c r="O1348" i="4"/>
  <c r="L1348" i="4"/>
  <c r="F1348" i="4"/>
  <c r="O1347" i="4"/>
  <c r="L1347" i="4"/>
  <c r="F1347" i="4"/>
  <c r="F1346" i="4"/>
  <c r="O1345" i="4"/>
  <c r="L1345" i="4"/>
  <c r="F1345" i="4"/>
  <c r="O1344" i="4"/>
  <c r="L1344" i="4"/>
  <c r="F1344" i="4"/>
  <c r="O1343" i="4"/>
  <c r="L1343" i="4"/>
  <c r="F1343" i="4"/>
  <c r="O1342" i="4"/>
  <c r="L1342" i="4"/>
  <c r="F1342" i="4"/>
  <c r="F1341" i="4"/>
  <c r="O1340" i="4"/>
  <c r="L1340" i="4"/>
  <c r="F1340" i="4"/>
  <c r="O1339" i="4"/>
  <c r="L1339" i="4"/>
  <c r="F1339" i="4"/>
  <c r="O1338" i="4"/>
  <c r="L1338" i="4"/>
  <c r="F1338" i="4"/>
  <c r="O1337" i="4"/>
  <c r="L1337" i="4"/>
  <c r="F1337" i="4"/>
  <c r="F1336" i="4"/>
  <c r="F1335" i="4"/>
  <c r="O1334" i="4"/>
  <c r="L1334" i="4"/>
  <c r="F1334" i="4"/>
  <c r="F1333" i="4"/>
  <c r="F1332" i="4"/>
  <c r="O1331" i="4"/>
  <c r="L1331" i="4"/>
  <c r="F1331" i="4"/>
  <c r="O1330" i="4"/>
  <c r="L1330" i="4"/>
  <c r="F1330" i="4"/>
  <c r="F1329" i="4"/>
  <c r="F1328" i="4"/>
  <c r="F1327" i="4"/>
  <c r="F1326" i="4"/>
  <c r="O1325" i="4"/>
  <c r="L1325" i="4"/>
  <c r="F1325" i="4"/>
  <c r="F1324" i="4"/>
  <c r="F1323" i="4"/>
  <c r="F1322" i="4"/>
  <c r="O1321" i="4"/>
  <c r="L1321" i="4"/>
  <c r="F1321" i="4"/>
  <c r="O1320" i="4"/>
  <c r="L1320" i="4"/>
  <c r="F1320" i="4"/>
  <c r="O1319" i="4"/>
  <c r="L1319" i="4"/>
  <c r="F1319" i="4"/>
  <c r="O1318" i="4"/>
  <c r="L1318" i="4"/>
  <c r="F1318" i="4"/>
  <c r="O1317" i="4"/>
  <c r="L1317" i="4"/>
  <c r="F1317" i="4"/>
  <c r="O1316" i="4"/>
  <c r="L1316" i="4"/>
  <c r="F1316" i="4"/>
  <c r="F1315" i="4"/>
  <c r="O1314" i="4"/>
  <c r="L1314" i="4"/>
  <c r="F1314" i="4"/>
  <c r="F1313" i="4"/>
  <c r="F1312" i="4"/>
  <c r="F1311" i="4"/>
  <c r="F1310" i="4"/>
  <c r="O1309" i="4"/>
  <c r="L1309" i="4"/>
  <c r="F1309" i="4"/>
  <c r="O1308" i="4"/>
  <c r="L1308" i="4"/>
  <c r="F1308" i="4"/>
  <c r="O1307" i="4"/>
  <c r="L1307" i="4"/>
  <c r="F1307" i="4"/>
  <c r="F1306" i="4"/>
  <c r="O1305" i="4"/>
  <c r="L1305" i="4"/>
  <c r="F1305" i="4"/>
  <c r="O1304" i="4"/>
  <c r="L1304" i="4"/>
  <c r="F1304" i="4"/>
  <c r="O1303" i="4"/>
  <c r="L1303" i="4"/>
  <c r="F1303" i="4"/>
  <c r="O1302" i="4"/>
  <c r="L1302" i="4"/>
  <c r="F1302" i="4"/>
  <c r="O1301" i="4"/>
  <c r="L1301" i="4"/>
  <c r="F1301" i="4"/>
  <c r="O1300" i="4"/>
  <c r="L1300" i="4"/>
  <c r="F1300" i="4"/>
  <c r="O1299" i="4"/>
  <c r="L1299" i="4"/>
  <c r="F1299" i="4"/>
  <c r="O1298" i="4"/>
  <c r="L1298" i="4"/>
  <c r="F1298" i="4"/>
  <c r="O1297" i="4"/>
  <c r="L1297" i="4"/>
  <c r="F1297" i="4"/>
  <c r="O1296" i="4"/>
  <c r="L1296" i="4"/>
  <c r="F1296" i="4"/>
  <c r="F1295" i="4"/>
  <c r="O1294" i="4"/>
  <c r="L1294" i="4"/>
  <c r="F1294" i="4"/>
  <c r="O1293" i="4"/>
  <c r="L1293" i="4"/>
  <c r="F1293" i="4"/>
  <c r="O1292" i="4"/>
  <c r="L1292" i="4"/>
  <c r="F1292" i="4"/>
  <c r="O1291" i="4"/>
  <c r="L1291" i="4"/>
  <c r="F1291" i="4"/>
  <c r="O1290" i="4"/>
  <c r="L1290" i="4"/>
  <c r="F1290" i="4"/>
  <c r="O1289" i="4"/>
  <c r="L1289" i="4"/>
  <c r="F1289" i="4"/>
  <c r="O1288" i="4"/>
  <c r="L1288" i="4"/>
  <c r="F1288" i="4"/>
  <c r="F1287" i="4"/>
  <c r="F1286" i="4"/>
  <c r="O1285" i="4"/>
  <c r="L1285" i="4"/>
  <c r="F1285" i="4"/>
  <c r="O1284" i="4"/>
  <c r="L1284" i="4"/>
  <c r="F1284" i="4"/>
  <c r="O1283" i="4"/>
  <c r="L1283" i="4"/>
  <c r="F1283" i="4"/>
  <c r="O1282" i="4"/>
  <c r="L1282" i="4"/>
  <c r="F1282" i="4"/>
  <c r="O1281" i="4"/>
  <c r="L1281" i="4"/>
  <c r="F1281" i="4"/>
  <c r="O1280" i="4"/>
  <c r="L1280" i="4"/>
  <c r="F1280" i="4"/>
  <c r="F1279" i="4"/>
  <c r="O1278" i="4"/>
  <c r="L1278" i="4"/>
  <c r="F1278" i="4"/>
  <c r="O1277" i="4"/>
  <c r="L1277" i="4"/>
  <c r="F1277" i="4"/>
  <c r="O1276" i="4"/>
  <c r="L1276" i="4"/>
  <c r="F1276" i="4"/>
  <c r="O1275" i="4"/>
  <c r="L1275" i="4"/>
  <c r="F1275" i="4"/>
  <c r="O1274" i="4"/>
  <c r="L1274" i="4"/>
  <c r="F1274" i="4"/>
  <c r="O1273" i="4"/>
  <c r="L1273" i="4"/>
  <c r="F1273" i="4"/>
  <c r="O1272" i="4"/>
  <c r="L1272" i="4"/>
  <c r="F1272" i="4"/>
  <c r="O1271" i="4"/>
  <c r="L1271" i="4"/>
  <c r="F1271" i="4"/>
  <c r="O1270" i="4"/>
  <c r="L1270" i="4"/>
  <c r="F1270" i="4"/>
  <c r="F1269" i="4"/>
  <c r="F1268" i="4"/>
  <c r="O1267" i="4"/>
  <c r="L1267" i="4"/>
  <c r="F1267" i="4"/>
  <c r="O1266" i="4"/>
  <c r="L1266" i="4"/>
  <c r="F1266" i="4"/>
  <c r="O1265" i="4"/>
  <c r="L1265" i="4"/>
  <c r="F1265" i="4"/>
  <c r="F1264" i="4"/>
  <c r="F1263" i="4"/>
  <c r="O1262" i="4"/>
  <c r="L1262" i="4"/>
  <c r="F1262" i="4"/>
  <c r="O1261" i="4"/>
  <c r="L1261" i="4"/>
  <c r="F1261" i="4"/>
  <c r="O1260" i="4"/>
  <c r="L1260" i="4"/>
  <c r="F1260" i="4"/>
  <c r="O1259" i="4"/>
  <c r="L1259" i="4"/>
  <c r="F1259" i="4"/>
  <c r="O1258" i="4"/>
  <c r="L1258" i="4"/>
  <c r="F1258" i="4"/>
  <c r="O1257" i="4"/>
  <c r="L1257" i="4"/>
  <c r="F1257" i="4"/>
  <c r="O1256" i="4"/>
  <c r="L1256" i="4"/>
  <c r="F1256" i="4"/>
  <c r="F1255" i="4"/>
  <c r="O1254" i="4"/>
  <c r="L1254" i="4"/>
  <c r="F1254" i="4"/>
  <c r="O1253" i="4"/>
  <c r="L1253" i="4"/>
  <c r="F1253" i="4"/>
  <c r="O1252" i="4"/>
  <c r="L1252" i="4"/>
  <c r="F1252" i="4"/>
  <c r="O1251" i="4"/>
  <c r="L1251" i="4"/>
  <c r="F1251" i="4"/>
  <c r="O1250" i="4"/>
  <c r="L1250" i="4"/>
  <c r="F1250" i="4"/>
  <c r="O1249" i="4"/>
  <c r="L1249" i="4"/>
  <c r="F1249" i="4"/>
  <c r="F1248" i="4"/>
  <c r="O1247" i="4"/>
  <c r="L1247" i="4"/>
  <c r="F1247" i="4"/>
  <c r="O1246" i="4"/>
  <c r="L1246" i="4"/>
  <c r="F1246" i="4"/>
  <c r="F1245" i="4"/>
  <c r="F1244" i="4"/>
  <c r="O1243" i="4"/>
  <c r="L1243" i="4"/>
  <c r="F1243" i="4"/>
  <c r="O1242" i="4"/>
  <c r="L1242" i="4"/>
  <c r="F1242" i="4"/>
  <c r="O1241" i="4"/>
  <c r="L1241" i="4"/>
  <c r="F1241" i="4"/>
  <c r="O1240" i="4"/>
  <c r="L1240" i="4"/>
  <c r="F1240" i="4"/>
  <c r="F1239" i="4"/>
  <c r="F1238" i="4"/>
  <c r="O1237" i="4"/>
  <c r="L1237" i="4"/>
  <c r="F1237" i="4"/>
  <c r="O1236" i="4"/>
  <c r="L1236" i="4"/>
  <c r="F1236" i="4"/>
  <c r="O1235" i="4"/>
  <c r="L1235" i="4"/>
  <c r="F1235" i="4"/>
  <c r="F1234" i="4"/>
  <c r="O1233" i="4"/>
  <c r="L1233" i="4"/>
  <c r="F1233" i="4"/>
  <c r="F1232" i="4"/>
  <c r="O1231" i="4"/>
  <c r="L1231" i="4"/>
  <c r="F1231" i="4"/>
  <c r="O1230" i="4"/>
  <c r="L1230" i="4"/>
  <c r="F1230" i="4"/>
  <c r="O1229" i="4"/>
  <c r="L1229" i="4"/>
  <c r="F1229" i="4"/>
  <c r="F1228" i="4"/>
  <c r="O1227" i="4"/>
  <c r="L1227" i="4"/>
  <c r="F1227" i="4"/>
  <c r="O1226" i="4"/>
  <c r="L1226" i="4"/>
  <c r="F1226" i="4"/>
  <c r="O1225" i="4"/>
  <c r="L1225" i="4"/>
  <c r="F1225" i="4"/>
  <c r="F1224" i="4"/>
  <c r="O1223" i="4"/>
  <c r="L1223" i="4"/>
  <c r="F1223" i="4"/>
  <c r="F1222" i="4"/>
  <c r="F1221" i="4"/>
  <c r="F1220" i="4"/>
  <c r="F1219" i="4"/>
  <c r="F1218" i="4"/>
  <c r="O1217" i="4"/>
  <c r="L1217" i="4"/>
  <c r="F1217" i="4"/>
  <c r="F1216" i="4"/>
  <c r="F1215" i="4"/>
  <c r="F1214" i="4"/>
  <c r="F1213" i="4"/>
  <c r="F1212" i="4"/>
  <c r="F1211" i="4"/>
  <c r="F1210" i="4"/>
  <c r="F1209" i="4"/>
  <c r="F1208" i="4"/>
  <c r="F1207" i="4"/>
  <c r="F1206" i="4"/>
  <c r="F1205" i="4"/>
  <c r="F1204" i="4"/>
  <c r="F1203" i="4"/>
  <c r="O1202" i="4"/>
  <c r="L1202" i="4"/>
  <c r="F1202" i="4"/>
  <c r="F1201" i="4"/>
  <c r="F1200" i="4"/>
  <c r="O1199" i="4"/>
  <c r="L1199" i="4"/>
  <c r="F1199" i="4"/>
  <c r="F1198" i="4"/>
  <c r="F1197" i="4"/>
  <c r="F1196" i="4"/>
  <c r="O1195" i="4"/>
  <c r="L1195" i="4"/>
  <c r="F1195" i="4"/>
  <c r="F1194" i="4"/>
  <c r="F1193" i="4"/>
  <c r="O1192" i="4"/>
  <c r="L1192" i="4"/>
  <c r="F1192" i="4"/>
  <c r="F1191" i="4"/>
  <c r="F1190" i="4"/>
  <c r="O1189" i="4"/>
  <c r="L1189" i="4"/>
  <c r="F1189" i="4"/>
  <c r="F1188" i="4"/>
  <c r="F1187" i="4"/>
  <c r="F1186" i="4"/>
  <c r="O1185" i="4"/>
  <c r="L1185" i="4"/>
  <c r="F1185" i="4"/>
  <c r="F1184" i="4"/>
  <c r="F1183" i="4"/>
  <c r="O1182" i="4"/>
  <c r="L1182" i="4"/>
  <c r="F1182" i="4"/>
  <c r="F1181" i="4"/>
  <c r="F1180" i="4"/>
  <c r="F1179" i="4"/>
  <c r="F1178" i="4"/>
  <c r="F1177" i="4"/>
  <c r="F1176" i="4"/>
  <c r="F1175" i="4"/>
  <c r="F1174" i="4"/>
  <c r="O1173" i="4"/>
  <c r="L1173" i="4"/>
  <c r="F1173" i="4"/>
  <c r="F1172" i="4"/>
  <c r="O1171" i="4"/>
  <c r="L1171" i="4"/>
  <c r="F1171" i="4"/>
  <c r="O1170" i="4"/>
  <c r="L1170" i="4"/>
  <c r="F1170" i="4"/>
  <c r="O1169" i="4"/>
  <c r="L1169" i="4"/>
  <c r="F1169" i="4"/>
  <c r="F1168" i="4"/>
  <c r="O1167" i="4"/>
  <c r="L1167" i="4"/>
  <c r="F1167" i="4"/>
  <c r="O1166" i="4"/>
  <c r="L1166" i="4"/>
  <c r="F1166" i="4"/>
  <c r="F1165" i="4"/>
  <c r="F1164" i="4"/>
  <c r="O1163" i="4"/>
  <c r="L1163" i="4"/>
  <c r="F1163" i="4"/>
  <c r="O1162" i="4"/>
  <c r="L1162" i="4"/>
  <c r="F1162" i="4"/>
  <c r="O1161" i="4"/>
  <c r="L1161" i="4"/>
  <c r="F1161" i="4"/>
  <c r="O1160" i="4"/>
  <c r="L1160" i="4"/>
  <c r="F1160" i="4"/>
  <c r="F1159" i="4"/>
  <c r="O1158" i="4"/>
  <c r="L1158" i="4"/>
  <c r="F1158" i="4"/>
  <c r="O1157" i="4"/>
  <c r="L1157" i="4"/>
  <c r="F1157" i="4"/>
  <c r="O1156" i="4"/>
  <c r="L1156" i="4"/>
  <c r="F1156" i="4"/>
  <c r="O1155" i="4"/>
  <c r="L1155" i="4"/>
  <c r="F1155" i="4"/>
  <c r="O1154" i="4"/>
  <c r="L1154" i="4"/>
  <c r="F1154" i="4"/>
  <c r="O1153" i="4"/>
  <c r="L1153" i="4"/>
  <c r="F1153" i="4"/>
  <c r="O1152" i="4"/>
  <c r="L1152" i="4"/>
  <c r="F1152" i="4"/>
  <c r="O1151" i="4"/>
  <c r="L1151" i="4"/>
  <c r="F1151" i="4"/>
  <c r="O1150" i="4"/>
  <c r="L1150" i="4"/>
  <c r="F1150" i="4"/>
  <c r="O1149" i="4"/>
  <c r="L1149" i="4"/>
  <c r="F1149" i="4"/>
  <c r="O1148" i="4"/>
  <c r="L1148" i="4"/>
  <c r="F1148" i="4"/>
  <c r="O1147" i="4"/>
  <c r="L1147" i="4"/>
  <c r="F1147" i="4"/>
  <c r="O1146" i="4"/>
  <c r="L1146" i="4"/>
  <c r="F1146" i="4"/>
  <c r="O1145" i="4"/>
  <c r="L1145" i="4"/>
  <c r="F1145" i="4"/>
  <c r="F1144" i="4"/>
  <c r="O1143" i="4"/>
  <c r="L1143" i="4"/>
  <c r="F1143" i="4"/>
  <c r="O1142" i="4"/>
  <c r="L1142" i="4"/>
  <c r="F1142" i="4"/>
  <c r="O1141" i="4"/>
  <c r="L1141" i="4"/>
  <c r="F1141" i="4"/>
  <c r="F1140" i="4"/>
  <c r="O1139" i="4"/>
  <c r="L1139" i="4"/>
  <c r="F1139" i="4"/>
  <c r="O1138" i="4"/>
  <c r="L1138" i="4"/>
  <c r="F1138" i="4"/>
  <c r="O1137" i="4"/>
  <c r="L1137" i="4"/>
  <c r="F1137" i="4"/>
  <c r="O1136" i="4"/>
  <c r="L1136" i="4"/>
  <c r="F1136" i="4"/>
  <c r="O1135" i="4"/>
  <c r="L1135" i="4"/>
  <c r="F1135" i="4"/>
  <c r="O1134" i="4"/>
  <c r="L1134" i="4"/>
  <c r="F1134" i="4"/>
  <c r="O1133" i="4"/>
  <c r="L1133" i="4"/>
  <c r="F1133" i="4"/>
  <c r="O1132" i="4"/>
  <c r="L1132" i="4"/>
  <c r="F1132" i="4"/>
  <c r="O1131" i="4"/>
  <c r="L1131" i="4"/>
  <c r="F1131" i="4"/>
  <c r="O1130" i="4"/>
  <c r="L1130" i="4"/>
  <c r="F1130" i="4"/>
  <c r="O1129" i="4"/>
  <c r="L1129" i="4"/>
  <c r="F1129" i="4"/>
  <c r="O1128" i="4"/>
  <c r="L1128" i="4"/>
  <c r="F1128" i="4"/>
  <c r="O1127" i="4"/>
  <c r="L1127" i="4"/>
  <c r="F1127" i="4"/>
  <c r="F1126" i="4"/>
  <c r="O1125" i="4"/>
  <c r="L1125" i="4"/>
  <c r="F1125" i="4"/>
  <c r="F1124" i="4"/>
  <c r="O1123" i="4"/>
  <c r="L1123" i="4"/>
  <c r="F1123" i="4"/>
  <c r="O1122" i="4"/>
  <c r="L1122" i="4"/>
  <c r="F1122" i="4"/>
  <c r="O1121" i="4"/>
  <c r="L1121" i="4"/>
  <c r="F1121" i="4"/>
  <c r="O1120" i="4"/>
  <c r="L1120" i="4"/>
  <c r="F1120" i="4"/>
  <c r="O1119" i="4"/>
  <c r="L1119" i="4"/>
  <c r="F1119" i="4"/>
  <c r="O1118" i="4"/>
  <c r="L1118" i="4"/>
  <c r="F1118" i="4"/>
  <c r="O1117" i="4"/>
  <c r="L1117" i="4"/>
  <c r="F1117" i="4"/>
  <c r="O1116" i="4"/>
  <c r="L1116" i="4"/>
  <c r="F1116" i="4"/>
  <c r="O1115" i="4"/>
  <c r="L1115" i="4"/>
  <c r="F1115" i="4"/>
  <c r="O1114" i="4"/>
  <c r="L1114" i="4"/>
  <c r="F1114" i="4"/>
  <c r="F1113" i="4"/>
  <c r="O1112" i="4"/>
  <c r="L1112" i="4"/>
  <c r="F1112" i="4"/>
  <c r="O1111" i="4"/>
  <c r="L1111" i="4"/>
  <c r="F1111" i="4"/>
  <c r="O1110" i="4"/>
  <c r="L1110" i="4"/>
  <c r="F1110" i="4"/>
  <c r="O1109" i="4"/>
  <c r="L1109" i="4"/>
  <c r="F1109" i="4"/>
  <c r="O1108" i="4"/>
  <c r="L1108" i="4"/>
  <c r="F1108" i="4"/>
  <c r="O1107" i="4"/>
  <c r="L1107" i="4"/>
  <c r="F1107" i="4"/>
  <c r="O1106" i="4"/>
  <c r="L1106" i="4"/>
  <c r="F1106" i="4"/>
  <c r="F1105" i="4"/>
  <c r="O1104" i="4"/>
  <c r="L1104" i="4"/>
  <c r="F1104" i="4"/>
  <c r="F1103" i="4"/>
  <c r="F1102" i="4"/>
  <c r="O1101" i="4"/>
  <c r="L1101" i="4"/>
  <c r="F1101" i="4"/>
  <c r="O1100" i="4"/>
  <c r="L1100" i="4"/>
  <c r="F1100" i="4"/>
  <c r="O1099" i="4"/>
  <c r="L1099" i="4"/>
  <c r="F1099" i="4"/>
  <c r="F1098" i="4"/>
  <c r="O1097" i="4"/>
  <c r="L1097" i="4"/>
  <c r="F1097" i="4"/>
  <c r="O1096" i="4"/>
  <c r="L1096" i="4"/>
  <c r="F1096" i="4"/>
  <c r="O1095" i="4"/>
  <c r="L1095" i="4"/>
  <c r="F1095" i="4"/>
  <c r="F1094" i="4"/>
  <c r="O1093" i="4"/>
  <c r="L1093" i="4"/>
  <c r="F1093" i="4"/>
  <c r="O1092" i="4"/>
  <c r="L1092" i="4"/>
  <c r="F1092" i="4"/>
  <c r="O1091" i="4"/>
  <c r="L1091" i="4"/>
  <c r="F1091" i="4"/>
  <c r="O1090" i="4"/>
  <c r="L1090" i="4"/>
  <c r="F1090" i="4"/>
  <c r="O1089" i="4"/>
  <c r="L1089" i="4"/>
  <c r="F1089" i="4"/>
  <c r="O1088" i="4"/>
  <c r="L1088" i="4"/>
  <c r="F1088" i="4"/>
  <c r="O1087" i="4"/>
  <c r="L1087" i="4"/>
  <c r="F1087" i="4"/>
  <c r="F1086" i="4"/>
  <c r="F1085" i="4"/>
  <c r="F1084" i="4"/>
  <c r="O1083" i="4"/>
  <c r="L1083" i="4"/>
  <c r="F1083" i="4"/>
  <c r="F1082" i="4"/>
  <c r="O1081" i="4"/>
  <c r="L1081" i="4"/>
  <c r="F1081" i="4"/>
  <c r="F1080" i="4"/>
  <c r="O1079" i="4"/>
  <c r="L1079" i="4"/>
  <c r="F1079" i="4"/>
  <c r="O1078" i="4"/>
  <c r="L1078" i="4"/>
  <c r="F1078" i="4"/>
  <c r="O1077" i="4"/>
  <c r="L1077" i="4"/>
  <c r="F1077" i="4"/>
  <c r="O1076" i="4"/>
  <c r="L1076" i="4"/>
  <c r="F1076" i="4"/>
  <c r="O1075" i="4"/>
  <c r="L1075" i="4"/>
  <c r="F1075" i="4"/>
  <c r="F1074" i="4"/>
  <c r="O1073" i="4"/>
  <c r="L1073" i="4"/>
  <c r="F1073" i="4"/>
  <c r="O1072" i="4"/>
  <c r="L1072" i="4"/>
  <c r="F1072" i="4"/>
  <c r="O1071" i="4"/>
  <c r="L1071" i="4"/>
  <c r="F1071" i="4"/>
  <c r="O1070" i="4"/>
  <c r="L1070" i="4"/>
  <c r="F1070" i="4"/>
  <c r="O1069" i="4"/>
  <c r="L1069" i="4"/>
  <c r="F1069" i="4"/>
  <c r="F1068" i="4"/>
  <c r="O1067" i="4"/>
  <c r="L1067" i="4"/>
  <c r="F1067" i="4"/>
  <c r="O1066" i="4"/>
  <c r="L1066" i="4"/>
  <c r="F1066" i="4"/>
  <c r="F1065" i="4"/>
  <c r="L1065" i="4"/>
  <c r="O1064" i="4"/>
  <c r="L1064" i="4"/>
  <c r="F1064" i="4"/>
  <c r="O1063" i="4"/>
  <c r="L1063" i="4"/>
  <c r="F1063" i="4"/>
  <c r="O1062" i="4"/>
  <c r="L1062" i="4"/>
  <c r="F1062" i="4"/>
  <c r="F1061" i="4"/>
  <c r="O1060" i="4"/>
  <c r="L1060" i="4"/>
  <c r="F1060" i="4"/>
  <c r="O1059" i="4"/>
  <c r="L1059" i="4"/>
  <c r="F1059" i="4"/>
  <c r="F1058" i="4"/>
  <c r="O1057" i="4"/>
  <c r="L1057" i="4"/>
  <c r="F1057" i="4"/>
  <c r="O1056" i="4"/>
  <c r="L1056" i="4"/>
  <c r="F1056" i="4"/>
  <c r="O1055" i="4"/>
  <c r="L1055" i="4"/>
  <c r="F1055" i="4"/>
  <c r="O1054" i="4"/>
  <c r="L1054" i="4"/>
  <c r="F1054" i="4"/>
  <c r="F1053" i="4"/>
  <c r="O1052" i="4"/>
  <c r="L1052" i="4"/>
  <c r="F1052" i="4"/>
  <c r="O1051" i="4"/>
  <c r="L1051" i="4"/>
  <c r="F1051" i="4"/>
  <c r="O1050" i="4"/>
  <c r="L1050" i="4"/>
  <c r="F1050" i="4"/>
  <c r="O1049" i="4"/>
  <c r="L1049" i="4"/>
  <c r="F1049" i="4"/>
  <c r="F1048" i="4"/>
  <c r="O1047" i="4"/>
  <c r="L1047" i="4"/>
  <c r="F1047" i="4"/>
  <c r="F1046" i="4"/>
  <c r="O1045" i="4"/>
  <c r="L1045" i="4"/>
  <c r="F1045" i="4"/>
  <c r="O1044" i="4"/>
  <c r="L1044" i="4"/>
  <c r="F1044" i="4"/>
  <c r="O1043" i="4"/>
  <c r="L1043" i="4"/>
  <c r="F1043" i="4"/>
  <c r="O1042" i="4"/>
  <c r="L1042" i="4"/>
  <c r="F1042" i="4"/>
  <c r="F1041" i="4"/>
  <c r="O1040" i="4"/>
  <c r="L1040" i="4"/>
  <c r="F1040" i="4"/>
  <c r="O1039" i="4"/>
  <c r="L1039" i="4"/>
  <c r="F1039" i="4"/>
  <c r="O1038" i="4"/>
  <c r="L1038" i="4"/>
  <c r="F1038" i="4"/>
  <c r="O1037" i="4"/>
  <c r="L1037" i="4"/>
  <c r="F1037" i="4"/>
  <c r="O1036" i="4"/>
  <c r="L1036" i="4"/>
  <c r="F1036" i="4"/>
  <c r="F1035" i="4"/>
  <c r="F1034" i="4"/>
  <c r="O1033" i="4"/>
  <c r="L1033" i="4"/>
  <c r="F1033" i="4"/>
  <c r="F1032" i="4"/>
  <c r="F1031" i="4"/>
  <c r="O1030" i="4"/>
  <c r="L1030" i="4"/>
  <c r="F1030" i="4"/>
  <c r="F1029" i="4"/>
  <c r="O1028" i="4"/>
  <c r="L1028" i="4"/>
  <c r="F1028" i="4"/>
  <c r="O1027" i="4"/>
  <c r="L1027" i="4"/>
  <c r="F1027" i="4"/>
  <c r="O1026" i="4"/>
  <c r="L1026" i="4"/>
  <c r="F1026" i="4"/>
  <c r="O1025" i="4"/>
  <c r="L1025" i="4"/>
  <c r="F1025" i="4"/>
  <c r="F1024" i="4"/>
  <c r="F1023" i="4"/>
  <c r="F1022" i="4"/>
  <c r="F1021" i="4"/>
  <c r="O1020" i="4"/>
  <c r="L1020" i="4"/>
  <c r="F1020" i="4"/>
  <c r="O1019" i="4"/>
  <c r="L1019" i="4"/>
  <c r="F1019" i="4"/>
  <c r="O1018" i="4"/>
  <c r="L1018" i="4"/>
  <c r="F1018" i="4"/>
  <c r="O1017" i="4"/>
  <c r="L1017" i="4"/>
  <c r="F1017" i="4"/>
  <c r="F1016" i="4"/>
  <c r="F1015" i="4"/>
  <c r="F1014" i="4"/>
  <c r="O1013" i="4"/>
  <c r="L1013" i="4"/>
  <c r="F1013" i="4"/>
  <c r="O1012" i="4"/>
  <c r="L1012" i="4"/>
  <c r="F1012" i="4"/>
  <c r="O1011" i="4"/>
  <c r="L1011" i="4"/>
  <c r="F1011" i="4"/>
  <c r="F1010" i="4"/>
  <c r="O1009" i="4"/>
  <c r="L1009" i="4"/>
  <c r="F1009" i="4"/>
  <c r="F1008" i="4"/>
  <c r="O1007" i="4"/>
  <c r="L1007" i="4"/>
  <c r="F1007" i="4"/>
  <c r="F1006" i="4"/>
  <c r="O1005" i="4"/>
  <c r="L1005" i="4"/>
  <c r="F1005" i="4"/>
  <c r="O1004" i="4"/>
  <c r="L1004" i="4"/>
  <c r="F1004" i="4"/>
  <c r="O1003" i="4"/>
  <c r="L1003" i="4"/>
  <c r="F1003" i="4"/>
  <c r="O1002" i="4"/>
  <c r="L1002" i="4"/>
  <c r="F1002" i="4"/>
  <c r="O1001" i="4"/>
  <c r="L1001" i="4"/>
  <c r="F1001" i="4"/>
  <c r="O1000" i="4"/>
  <c r="L1000" i="4"/>
  <c r="F1000" i="4"/>
  <c r="O999" i="4"/>
  <c r="L999" i="4"/>
  <c r="F999" i="4"/>
  <c r="O998" i="4"/>
  <c r="L998" i="4"/>
  <c r="F998" i="4"/>
  <c r="O997" i="4"/>
  <c r="L997" i="4"/>
  <c r="F997" i="4"/>
  <c r="O996" i="4"/>
  <c r="L996" i="4"/>
  <c r="F996" i="4"/>
  <c r="F995" i="4"/>
  <c r="O994" i="4"/>
  <c r="L994" i="4"/>
  <c r="F994" i="4"/>
  <c r="F993" i="4"/>
  <c r="F992" i="4"/>
  <c r="F991" i="4"/>
  <c r="F990" i="4"/>
  <c r="O989" i="4"/>
  <c r="L989" i="4"/>
  <c r="F989" i="4"/>
  <c r="F988" i="4"/>
  <c r="O987" i="4"/>
  <c r="L987" i="4"/>
  <c r="F987" i="4"/>
  <c r="O986" i="4"/>
  <c r="L986" i="4"/>
  <c r="F986" i="4"/>
  <c r="F985" i="4"/>
  <c r="F984" i="4"/>
  <c r="F983" i="4"/>
  <c r="F982" i="4"/>
  <c r="F981" i="4"/>
  <c r="F980" i="4"/>
  <c r="F979" i="4"/>
  <c r="F978" i="4"/>
  <c r="F977" i="4"/>
  <c r="F976" i="4"/>
  <c r="F975" i="4"/>
  <c r="F974" i="4"/>
  <c r="F973" i="4"/>
  <c r="F972" i="4"/>
  <c r="F971" i="4"/>
  <c r="F970" i="4"/>
  <c r="F969" i="4"/>
  <c r="F968" i="4"/>
  <c r="O967" i="4"/>
  <c r="L967" i="4"/>
  <c r="F967" i="4"/>
  <c r="F966" i="4"/>
  <c r="O965" i="4"/>
  <c r="L965" i="4"/>
  <c r="F965" i="4"/>
  <c r="F964" i="4"/>
  <c r="F963" i="4"/>
  <c r="F962" i="4"/>
  <c r="F961" i="4"/>
  <c r="F960" i="4"/>
  <c r="F959" i="4"/>
  <c r="F958" i="4"/>
  <c r="F957" i="4"/>
  <c r="O956" i="4"/>
  <c r="L956" i="4"/>
  <c r="F956" i="4"/>
  <c r="F955" i="4"/>
  <c r="F954" i="4"/>
  <c r="F953" i="4"/>
  <c r="F952" i="4"/>
  <c r="O951" i="4"/>
  <c r="L951" i="4"/>
  <c r="F951" i="4"/>
  <c r="F950" i="4"/>
  <c r="O949" i="4"/>
  <c r="L949" i="4"/>
  <c r="F949" i="4"/>
  <c r="F948" i="4"/>
  <c r="O947" i="4"/>
  <c r="L947" i="4"/>
  <c r="F947" i="4"/>
  <c r="F946" i="4"/>
  <c r="F945" i="4"/>
  <c r="F944" i="4"/>
  <c r="F943" i="4"/>
  <c r="F942" i="4"/>
  <c r="F941" i="4"/>
  <c r="O940" i="4"/>
  <c r="L940" i="4"/>
  <c r="F940" i="4"/>
  <c r="O939" i="4"/>
  <c r="L939" i="4"/>
  <c r="F939" i="4"/>
  <c r="O938" i="4"/>
  <c r="L938" i="4"/>
  <c r="F938" i="4"/>
  <c r="O937" i="4"/>
  <c r="L937" i="4"/>
  <c r="F937" i="4"/>
  <c r="O936" i="4"/>
  <c r="L936" i="4"/>
  <c r="F936" i="4"/>
  <c r="O935" i="4"/>
  <c r="L935" i="4"/>
  <c r="F935" i="4"/>
  <c r="F934" i="4"/>
  <c r="F933" i="4"/>
  <c r="O932" i="4"/>
  <c r="L932" i="4"/>
  <c r="F932" i="4"/>
  <c r="F931" i="4"/>
  <c r="O930" i="4"/>
  <c r="L930" i="4"/>
  <c r="F930" i="4"/>
  <c r="O929" i="4"/>
  <c r="L929" i="4"/>
  <c r="F929" i="4"/>
  <c r="O928" i="4"/>
  <c r="L928" i="4"/>
  <c r="F928" i="4"/>
  <c r="O927" i="4"/>
  <c r="L927" i="4"/>
  <c r="F927" i="4"/>
  <c r="F926" i="4"/>
  <c r="F925" i="4"/>
  <c r="F924" i="4"/>
  <c r="F923" i="4"/>
  <c r="F922" i="4"/>
  <c r="O921" i="4"/>
  <c r="L921" i="4"/>
  <c r="F921" i="4"/>
  <c r="F920" i="4"/>
  <c r="O919" i="4"/>
  <c r="L919" i="4"/>
  <c r="F919" i="4"/>
  <c r="F918" i="4"/>
  <c r="O917" i="4"/>
  <c r="L917" i="4"/>
  <c r="F917" i="4"/>
  <c r="F916" i="4"/>
  <c r="F915" i="4"/>
  <c r="O914" i="4"/>
  <c r="L914" i="4"/>
  <c r="F914" i="4"/>
  <c r="O913" i="4"/>
  <c r="L913" i="4"/>
  <c r="F913" i="4"/>
  <c r="O912" i="4"/>
  <c r="L912" i="4"/>
  <c r="F912" i="4"/>
  <c r="O911" i="4"/>
  <c r="L911" i="4"/>
  <c r="F911" i="4"/>
  <c r="O910" i="4"/>
  <c r="L910" i="4"/>
  <c r="F910" i="4"/>
  <c r="O909" i="4"/>
  <c r="L909" i="4"/>
  <c r="F909" i="4"/>
  <c r="F908" i="4"/>
  <c r="F907" i="4"/>
  <c r="F906" i="4"/>
  <c r="O905" i="4"/>
  <c r="L905" i="4"/>
  <c r="F905" i="4"/>
  <c r="O904" i="4"/>
  <c r="L904" i="4"/>
  <c r="F904" i="4"/>
  <c r="O903" i="4"/>
  <c r="L903" i="4"/>
  <c r="F903" i="4"/>
  <c r="O902" i="4"/>
  <c r="L902" i="4"/>
  <c r="F902" i="4"/>
  <c r="O901" i="4"/>
  <c r="L901" i="4"/>
  <c r="F901" i="4"/>
  <c r="F900" i="4"/>
  <c r="O899" i="4"/>
  <c r="L899" i="4"/>
  <c r="F899" i="4"/>
  <c r="O898" i="4"/>
  <c r="L898" i="4"/>
  <c r="F898" i="4"/>
  <c r="F897" i="4"/>
  <c r="F896" i="4"/>
  <c r="O895" i="4"/>
  <c r="L895" i="4"/>
  <c r="F895" i="4"/>
  <c r="O894" i="4"/>
  <c r="L894" i="4"/>
  <c r="F894" i="4"/>
  <c r="O893" i="4"/>
  <c r="L893" i="4"/>
  <c r="F893" i="4"/>
  <c r="F892" i="4"/>
  <c r="O891" i="4"/>
  <c r="L891" i="4"/>
  <c r="F891" i="4"/>
  <c r="F890" i="4"/>
  <c r="O889" i="4"/>
  <c r="L889" i="4"/>
  <c r="F889" i="4"/>
  <c r="F888" i="4"/>
  <c r="O887" i="4"/>
  <c r="L887" i="4"/>
  <c r="F887" i="4"/>
  <c r="O886" i="4"/>
  <c r="L886" i="4"/>
  <c r="F886" i="4"/>
  <c r="F885" i="4"/>
  <c r="O884" i="4"/>
  <c r="L884" i="4"/>
  <c r="F884" i="4"/>
  <c r="O883" i="4"/>
  <c r="L883" i="4"/>
  <c r="F883" i="4"/>
  <c r="O882" i="4"/>
  <c r="L882" i="4"/>
  <c r="F882" i="4"/>
  <c r="O881" i="4"/>
  <c r="L881" i="4"/>
  <c r="F881" i="4"/>
  <c r="O880" i="4"/>
  <c r="L880" i="4"/>
  <c r="F880" i="4"/>
  <c r="F879" i="4"/>
  <c r="O878" i="4"/>
  <c r="L878" i="4"/>
  <c r="F878" i="4"/>
  <c r="F877" i="4"/>
  <c r="O876" i="4"/>
  <c r="L876" i="4"/>
  <c r="F876" i="4"/>
  <c r="O875" i="4"/>
  <c r="L875" i="4"/>
  <c r="F875" i="4"/>
  <c r="O874" i="4"/>
  <c r="L874" i="4"/>
  <c r="F874" i="4"/>
  <c r="O873" i="4"/>
  <c r="L873" i="4"/>
  <c r="F873" i="4"/>
  <c r="O872" i="4"/>
  <c r="L872" i="4"/>
  <c r="F872" i="4"/>
  <c r="O871" i="4"/>
  <c r="L871" i="4"/>
  <c r="F871" i="4"/>
  <c r="F870" i="4"/>
  <c r="F869" i="4"/>
  <c r="F868" i="4"/>
  <c r="O867" i="4"/>
  <c r="L867" i="4"/>
  <c r="F867" i="4"/>
  <c r="O866" i="4"/>
  <c r="L866" i="4"/>
  <c r="F866" i="4"/>
  <c r="O865" i="4"/>
  <c r="L865" i="4"/>
  <c r="F865" i="4"/>
  <c r="O864" i="4"/>
  <c r="L864" i="4"/>
  <c r="F864" i="4"/>
  <c r="F863" i="4"/>
  <c r="F862" i="4"/>
  <c r="O861" i="4"/>
  <c r="L861" i="4"/>
  <c r="F861" i="4"/>
  <c r="F860" i="4"/>
  <c r="O859" i="4"/>
  <c r="L859" i="4"/>
  <c r="F859" i="4"/>
  <c r="O858" i="4"/>
  <c r="L858" i="4"/>
  <c r="F858" i="4"/>
  <c r="O857" i="4"/>
  <c r="L857" i="4"/>
  <c r="F857" i="4"/>
  <c r="O856" i="4"/>
  <c r="L856" i="4"/>
  <c r="F856" i="4"/>
  <c r="F855" i="4"/>
  <c r="O854" i="4"/>
  <c r="L854" i="4"/>
  <c r="F854" i="4"/>
  <c r="F853" i="4"/>
  <c r="F852" i="4"/>
  <c r="F851" i="4"/>
  <c r="F850" i="4"/>
  <c r="O849" i="4"/>
  <c r="L849" i="4"/>
  <c r="F849" i="4"/>
  <c r="F848" i="4"/>
  <c r="F847" i="4"/>
  <c r="F846" i="4"/>
  <c r="F845" i="4"/>
  <c r="F844" i="4"/>
  <c r="O843" i="4"/>
  <c r="L843" i="4"/>
  <c r="F843" i="4"/>
  <c r="O842" i="4"/>
  <c r="L842" i="4"/>
  <c r="F842" i="4"/>
  <c r="O841" i="4"/>
  <c r="L841" i="4"/>
  <c r="F841" i="4"/>
  <c r="O840" i="4"/>
  <c r="L840" i="4"/>
  <c r="F840" i="4"/>
  <c r="O839" i="4"/>
  <c r="L839" i="4"/>
  <c r="F839" i="4"/>
  <c r="F838" i="4"/>
  <c r="O837" i="4"/>
  <c r="L837" i="4"/>
  <c r="F837" i="4"/>
  <c r="O836" i="4"/>
  <c r="L836" i="4"/>
  <c r="F836" i="4"/>
  <c r="F835" i="4"/>
  <c r="F834" i="4"/>
  <c r="O833" i="4"/>
  <c r="L833" i="4"/>
  <c r="F833" i="4"/>
  <c r="F832" i="4"/>
  <c r="F831" i="4"/>
  <c r="O830" i="4"/>
  <c r="L830" i="4"/>
  <c r="F830" i="4"/>
  <c r="O829" i="4"/>
  <c r="L829" i="4"/>
  <c r="F829" i="4"/>
  <c r="O828" i="4"/>
  <c r="L828" i="4"/>
  <c r="F828" i="4"/>
  <c r="F827" i="4"/>
  <c r="F826" i="4"/>
  <c r="F825" i="4"/>
  <c r="O824" i="4"/>
  <c r="L824" i="4"/>
  <c r="F824" i="4"/>
  <c r="F823" i="4"/>
  <c r="F822" i="4"/>
  <c r="F821" i="4"/>
  <c r="F820" i="4"/>
  <c r="O819" i="4"/>
  <c r="L819" i="4"/>
  <c r="F819" i="4"/>
  <c r="O818" i="4"/>
  <c r="L818" i="4"/>
  <c r="F818" i="4"/>
  <c r="F817" i="4"/>
  <c r="O816" i="4"/>
  <c r="L816" i="4"/>
  <c r="F816" i="4"/>
  <c r="O815" i="4"/>
  <c r="L815" i="4"/>
  <c r="F815" i="4"/>
  <c r="O814" i="4"/>
  <c r="L814" i="4"/>
  <c r="F814" i="4"/>
  <c r="O813" i="4"/>
  <c r="L813" i="4"/>
  <c r="F813" i="4"/>
  <c r="O812" i="4"/>
  <c r="L812" i="4"/>
  <c r="F812" i="4"/>
  <c r="O811" i="4"/>
  <c r="L811" i="4"/>
  <c r="F811" i="4"/>
  <c r="F810" i="4"/>
  <c r="F809" i="4"/>
  <c r="F808" i="4"/>
  <c r="F807" i="4"/>
  <c r="O806" i="4"/>
  <c r="L806" i="4"/>
  <c r="F806" i="4"/>
  <c r="O805" i="4"/>
  <c r="L805" i="4"/>
  <c r="F805" i="4"/>
  <c r="O804" i="4"/>
  <c r="L804" i="4"/>
  <c r="F804" i="4"/>
  <c r="F803" i="4"/>
  <c r="O802" i="4"/>
  <c r="L802" i="4"/>
  <c r="F802" i="4"/>
  <c r="O801" i="4"/>
  <c r="L801" i="4"/>
  <c r="F801" i="4"/>
  <c r="O800" i="4"/>
  <c r="L800" i="4"/>
  <c r="F800" i="4"/>
  <c r="O799" i="4"/>
  <c r="L799" i="4"/>
  <c r="F799" i="4"/>
  <c r="O798" i="4"/>
  <c r="L798" i="4"/>
  <c r="F798" i="4"/>
  <c r="O797" i="4"/>
  <c r="L797" i="4"/>
  <c r="F797" i="4"/>
  <c r="O796" i="4"/>
  <c r="L796" i="4"/>
  <c r="F796" i="4"/>
  <c r="O795" i="4"/>
  <c r="L795" i="4"/>
  <c r="F795" i="4"/>
  <c r="O794" i="4"/>
  <c r="L794" i="4"/>
  <c r="F794" i="4"/>
  <c r="O793" i="4"/>
  <c r="L793" i="4"/>
  <c r="F793" i="4"/>
  <c r="O792" i="4"/>
  <c r="L792" i="4"/>
  <c r="F792" i="4"/>
  <c r="O791" i="4"/>
  <c r="L791" i="4"/>
  <c r="F791" i="4"/>
  <c r="O790" i="4"/>
  <c r="L790" i="4"/>
  <c r="F790" i="4"/>
  <c r="O789" i="4"/>
  <c r="L789" i="4"/>
  <c r="F789" i="4"/>
  <c r="O788" i="4"/>
  <c r="L788" i="4"/>
  <c r="F788" i="4"/>
  <c r="O787" i="4"/>
  <c r="L787" i="4"/>
  <c r="F787" i="4"/>
  <c r="O786" i="4"/>
  <c r="L786" i="4"/>
  <c r="F786" i="4"/>
  <c r="O785" i="4"/>
  <c r="L785" i="4"/>
  <c r="F785" i="4"/>
  <c r="O784" i="4"/>
  <c r="L784" i="4"/>
  <c r="F784" i="4"/>
  <c r="O783" i="4"/>
  <c r="L783" i="4"/>
  <c r="F783" i="4"/>
  <c r="O782" i="4"/>
  <c r="L782" i="4"/>
  <c r="F782" i="4"/>
  <c r="F781" i="4"/>
  <c r="O780" i="4"/>
  <c r="L780" i="4"/>
  <c r="F780" i="4"/>
  <c r="O779" i="4"/>
  <c r="L779" i="4"/>
  <c r="F779" i="4"/>
  <c r="F778" i="4"/>
  <c r="O777" i="4"/>
  <c r="L777" i="4"/>
  <c r="F777" i="4"/>
  <c r="O776" i="4"/>
  <c r="L776" i="4"/>
  <c r="F776" i="4"/>
  <c r="O775" i="4"/>
  <c r="L775" i="4"/>
  <c r="F775" i="4"/>
  <c r="O774" i="4"/>
  <c r="L774" i="4"/>
  <c r="F774" i="4"/>
  <c r="O773" i="4"/>
  <c r="L773" i="4"/>
  <c r="F773" i="4"/>
  <c r="O772" i="4"/>
  <c r="L772" i="4"/>
  <c r="F772" i="4"/>
  <c r="O771" i="4"/>
  <c r="L771" i="4"/>
  <c r="F771" i="4"/>
  <c r="O770" i="4"/>
  <c r="L770" i="4"/>
  <c r="F770" i="4"/>
  <c r="O769" i="4"/>
  <c r="L769" i="4"/>
  <c r="F769" i="4"/>
  <c r="O768" i="4"/>
  <c r="L768" i="4"/>
  <c r="F768" i="4"/>
  <c r="O767" i="4"/>
  <c r="L767" i="4"/>
  <c r="F767" i="4"/>
  <c r="O766" i="4"/>
  <c r="L766" i="4"/>
  <c r="F766" i="4"/>
  <c r="O765" i="4"/>
  <c r="L765" i="4"/>
  <c r="F765" i="4"/>
  <c r="O764" i="4"/>
  <c r="L764" i="4"/>
  <c r="F764" i="4"/>
  <c r="O763" i="4"/>
  <c r="L763" i="4"/>
  <c r="F763" i="4"/>
  <c r="O762" i="4"/>
  <c r="L762" i="4"/>
  <c r="F762" i="4"/>
  <c r="O761" i="4"/>
  <c r="L761" i="4"/>
  <c r="F761" i="4"/>
  <c r="O760" i="4"/>
  <c r="L760" i="4"/>
  <c r="F760" i="4"/>
  <c r="F759" i="4"/>
  <c r="O758" i="4"/>
  <c r="L758" i="4"/>
  <c r="F758" i="4"/>
  <c r="O757" i="4"/>
  <c r="L757" i="4"/>
  <c r="F757" i="4"/>
  <c r="O756" i="4"/>
  <c r="L756" i="4"/>
  <c r="F756" i="4"/>
  <c r="O755" i="4"/>
  <c r="L755" i="4"/>
  <c r="F755" i="4"/>
  <c r="O754" i="4"/>
  <c r="L754" i="4"/>
  <c r="F754" i="4"/>
  <c r="O753" i="4"/>
  <c r="L753" i="4"/>
  <c r="F753" i="4"/>
  <c r="O752" i="4"/>
  <c r="L752" i="4"/>
  <c r="F752" i="4"/>
  <c r="O751" i="4"/>
  <c r="L751" i="4"/>
  <c r="F751" i="4"/>
  <c r="O750" i="4"/>
  <c r="L750" i="4"/>
  <c r="F750" i="4"/>
  <c r="O749" i="4"/>
  <c r="L749" i="4"/>
  <c r="F749" i="4"/>
  <c r="O748" i="4"/>
  <c r="L748" i="4"/>
  <c r="F748" i="4"/>
  <c r="O747" i="4"/>
  <c r="L747" i="4"/>
  <c r="F747" i="4"/>
  <c r="O746" i="4"/>
  <c r="L746" i="4"/>
  <c r="F746" i="4"/>
  <c r="O745" i="4"/>
  <c r="L745" i="4"/>
  <c r="F745" i="4"/>
  <c r="O744" i="4"/>
  <c r="L744" i="4"/>
  <c r="F744" i="4"/>
  <c r="O743" i="4"/>
  <c r="L743" i="4"/>
  <c r="F743" i="4"/>
  <c r="O742" i="4"/>
  <c r="L742" i="4"/>
  <c r="F742" i="4"/>
  <c r="O741" i="4"/>
  <c r="L741" i="4"/>
  <c r="F741" i="4"/>
  <c r="O740" i="4"/>
  <c r="L740" i="4"/>
  <c r="F740" i="4"/>
  <c r="O739" i="4"/>
  <c r="L739" i="4"/>
  <c r="F739" i="4"/>
  <c r="O738" i="4"/>
  <c r="L738" i="4"/>
  <c r="F738" i="4"/>
  <c r="O737" i="4"/>
  <c r="L737" i="4"/>
  <c r="F737" i="4"/>
  <c r="O736" i="4"/>
  <c r="L736" i="4"/>
  <c r="F736" i="4"/>
  <c r="O735" i="4"/>
  <c r="L735" i="4"/>
  <c r="F735" i="4"/>
  <c r="O734" i="4"/>
  <c r="L734" i="4"/>
  <c r="F734" i="4"/>
  <c r="O733" i="4"/>
  <c r="L733" i="4"/>
  <c r="F733" i="4"/>
  <c r="O732" i="4"/>
  <c r="L732" i="4"/>
  <c r="F732" i="4"/>
  <c r="O731" i="4"/>
  <c r="L731" i="4"/>
  <c r="F731" i="4"/>
  <c r="O730" i="4"/>
  <c r="L730" i="4"/>
  <c r="F730" i="4"/>
  <c r="O729" i="4"/>
  <c r="L729" i="4"/>
  <c r="F729" i="4"/>
  <c r="O728" i="4"/>
  <c r="L728" i="4"/>
  <c r="F728" i="4"/>
  <c r="O727" i="4"/>
  <c r="L727" i="4"/>
  <c r="F727" i="4"/>
  <c r="O726" i="4"/>
  <c r="L726" i="4"/>
  <c r="F726" i="4"/>
  <c r="O725" i="4"/>
  <c r="L725" i="4"/>
  <c r="F725" i="4"/>
  <c r="O724" i="4"/>
  <c r="L724" i="4"/>
  <c r="F724" i="4"/>
  <c r="O723" i="4"/>
  <c r="L723" i="4"/>
  <c r="F723" i="4"/>
  <c r="O722" i="4"/>
  <c r="L722" i="4"/>
  <c r="F722" i="4"/>
  <c r="F721" i="4"/>
  <c r="O720" i="4"/>
  <c r="L720" i="4"/>
  <c r="F720" i="4"/>
  <c r="O719" i="4"/>
  <c r="L719" i="4"/>
  <c r="F719" i="4"/>
  <c r="F718" i="4"/>
  <c r="O717" i="4"/>
  <c r="L717" i="4"/>
  <c r="F717" i="4"/>
  <c r="O716" i="4"/>
  <c r="L716" i="4"/>
  <c r="F716" i="4"/>
  <c r="O715" i="4"/>
  <c r="L715" i="4"/>
  <c r="F715" i="4"/>
  <c r="F714" i="4"/>
  <c r="O713" i="4"/>
  <c r="L713" i="4"/>
  <c r="F713" i="4"/>
  <c r="F712" i="4"/>
  <c r="O711" i="4"/>
  <c r="L711" i="4"/>
  <c r="F711" i="4"/>
  <c r="O710" i="4"/>
  <c r="L710" i="4"/>
  <c r="F710" i="4"/>
  <c r="O709" i="4"/>
  <c r="L709" i="4"/>
  <c r="F709" i="4"/>
  <c r="O708" i="4"/>
  <c r="L708" i="4"/>
  <c r="F708" i="4"/>
  <c r="O707" i="4"/>
  <c r="L707" i="4"/>
  <c r="F707" i="4"/>
  <c r="O706" i="4"/>
  <c r="L706" i="4"/>
  <c r="F706" i="4"/>
  <c r="O705" i="4"/>
  <c r="L705" i="4"/>
  <c r="F705" i="4"/>
  <c r="F704" i="4"/>
  <c r="O703" i="4"/>
  <c r="L703" i="4"/>
  <c r="F703" i="4"/>
  <c r="O702" i="4"/>
  <c r="L702" i="4"/>
  <c r="F702" i="4"/>
  <c r="O701" i="4"/>
  <c r="L701" i="4"/>
  <c r="F701" i="4"/>
  <c r="O700" i="4"/>
  <c r="L700" i="4"/>
  <c r="F700" i="4"/>
  <c r="O699" i="4"/>
  <c r="L699" i="4"/>
  <c r="F699" i="4"/>
  <c r="O698" i="4"/>
  <c r="L698" i="4"/>
  <c r="F698" i="4"/>
  <c r="O697" i="4"/>
  <c r="L697" i="4"/>
  <c r="F697" i="4"/>
  <c r="O696" i="4"/>
  <c r="L696" i="4"/>
  <c r="F696" i="4"/>
  <c r="F695" i="4"/>
  <c r="O694" i="4"/>
  <c r="L694" i="4"/>
  <c r="F694" i="4"/>
  <c r="O693" i="4"/>
  <c r="L693" i="4"/>
  <c r="F693" i="4"/>
  <c r="O692" i="4"/>
  <c r="L692" i="4"/>
  <c r="F692" i="4"/>
  <c r="O691" i="4"/>
  <c r="L691" i="4"/>
  <c r="F691" i="4"/>
  <c r="O690" i="4"/>
  <c r="L690" i="4"/>
  <c r="F690" i="4"/>
  <c r="O689" i="4"/>
  <c r="L689" i="4"/>
  <c r="F689" i="4"/>
  <c r="F688" i="4"/>
  <c r="O687" i="4"/>
  <c r="L687" i="4"/>
  <c r="F687" i="4"/>
  <c r="O686" i="4"/>
  <c r="L686" i="4"/>
  <c r="F686" i="4"/>
  <c r="O685" i="4"/>
  <c r="L685" i="4"/>
  <c r="F685" i="4"/>
  <c r="O684" i="4"/>
  <c r="L684" i="4"/>
  <c r="F684" i="4"/>
  <c r="O683" i="4"/>
  <c r="L683" i="4"/>
  <c r="F683" i="4"/>
  <c r="O682" i="4"/>
  <c r="L682" i="4"/>
  <c r="F682" i="4"/>
  <c r="O681" i="4"/>
  <c r="L681" i="4"/>
  <c r="F681" i="4"/>
  <c r="O680" i="4"/>
  <c r="L680" i="4"/>
  <c r="F680" i="4"/>
  <c r="O679" i="4"/>
  <c r="L679" i="4"/>
  <c r="F679" i="4"/>
  <c r="O678" i="4"/>
  <c r="L678" i="4"/>
  <c r="F678" i="4"/>
  <c r="O677" i="4"/>
  <c r="L677" i="4"/>
  <c r="F677" i="4"/>
  <c r="O676" i="4"/>
  <c r="L676" i="4"/>
  <c r="F676" i="4"/>
  <c r="O675" i="4"/>
  <c r="L675" i="4"/>
  <c r="F675" i="4"/>
  <c r="O674" i="4"/>
  <c r="L674" i="4"/>
  <c r="F674" i="4"/>
  <c r="O673" i="4"/>
  <c r="L673" i="4"/>
  <c r="F673" i="4"/>
  <c r="O672" i="4"/>
  <c r="L672" i="4"/>
  <c r="F672" i="4"/>
  <c r="O671" i="4"/>
  <c r="L671" i="4"/>
  <c r="F671" i="4"/>
  <c r="O670" i="4"/>
  <c r="L670" i="4"/>
  <c r="F670" i="4"/>
  <c r="F669" i="4"/>
  <c r="O668" i="4"/>
  <c r="L668" i="4"/>
  <c r="F668" i="4"/>
  <c r="O667" i="4"/>
  <c r="L667" i="4"/>
  <c r="F667" i="4"/>
  <c r="O666" i="4"/>
  <c r="L666" i="4"/>
  <c r="F666" i="4"/>
  <c r="O665" i="4"/>
  <c r="L665" i="4"/>
  <c r="F665" i="4"/>
  <c r="O664" i="4"/>
  <c r="L664" i="4"/>
  <c r="F664" i="4"/>
  <c r="O663" i="4"/>
  <c r="L663" i="4"/>
  <c r="F663" i="4"/>
  <c r="O662" i="4"/>
  <c r="L662" i="4"/>
  <c r="F662" i="4"/>
  <c r="O661" i="4"/>
  <c r="L661" i="4"/>
  <c r="F661" i="4"/>
  <c r="O660" i="4"/>
  <c r="L660" i="4"/>
  <c r="F660" i="4"/>
  <c r="O659" i="4"/>
  <c r="L659" i="4"/>
  <c r="F659" i="4"/>
  <c r="O658" i="4"/>
  <c r="L658" i="4"/>
  <c r="F658" i="4"/>
  <c r="O657" i="4"/>
  <c r="L657" i="4"/>
  <c r="F657" i="4"/>
  <c r="O656" i="4"/>
  <c r="L656" i="4"/>
  <c r="F656" i="4"/>
  <c r="O655" i="4"/>
  <c r="L655" i="4"/>
  <c r="F655" i="4"/>
  <c r="O654" i="4"/>
  <c r="L654" i="4"/>
  <c r="F654" i="4"/>
  <c r="O653" i="4"/>
  <c r="L653" i="4"/>
  <c r="F653" i="4"/>
  <c r="O652" i="4"/>
  <c r="L652" i="4"/>
  <c r="F652" i="4"/>
  <c r="O651" i="4"/>
  <c r="L651" i="4"/>
  <c r="F651" i="4"/>
  <c r="O650" i="4"/>
  <c r="L650" i="4"/>
  <c r="F650" i="4"/>
  <c r="O649" i="4"/>
  <c r="L649" i="4"/>
  <c r="F649" i="4"/>
  <c r="O648" i="4"/>
  <c r="L648" i="4"/>
  <c r="F648" i="4"/>
  <c r="O647" i="4"/>
  <c r="L647" i="4"/>
  <c r="F647" i="4"/>
  <c r="O646" i="4"/>
  <c r="L646" i="4"/>
  <c r="F646" i="4"/>
  <c r="O645" i="4"/>
  <c r="L645" i="4"/>
  <c r="F645" i="4"/>
  <c r="O644" i="4"/>
  <c r="L644" i="4"/>
  <c r="F644" i="4"/>
  <c r="O643" i="4"/>
  <c r="L643" i="4"/>
  <c r="F643" i="4"/>
  <c r="O642" i="4"/>
  <c r="L642" i="4"/>
  <c r="F642" i="4"/>
  <c r="O641" i="4"/>
  <c r="L641" i="4"/>
  <c r="F641" i="4"/>
  <c r="O640" i="4"/>
  <c r="L640" i="4"/>
  <c r="F640" i="4"/>
  <c r="O639" i="4"/>
  <c r="L639" i="4"/>
  <c r="F639" i="4"/>
  <c r="O638" i="4"/>
  <c r="L638" i="4"/>
  <c r="F638" i="4"/>
  <c r="O637" i="4"/>
  <c r="L637" i="4"/>
  <c r="F637" i="4"/>
  <c r="O636" i="4"/>
  <c r="L636" i="4"/>
  <c r="F636" i="4"/>
  <c r="O635" i="4"/>
  <c r="L635" i="4"/>
  <c r="F635" i="4"/>
  <c r="O634" i="4"/>
  <c r="L634" i="4"/>
  <c r="F634" i="4"/>
  <c r="O633" i="4"/>
  <c r="L633" i="4"/>
  <c r="F633" i="4"/>
  <c r="O632" i="4"/>
  <c r="L632" i="4"/>
  <c r="F632" i="4"/>
  <c r="O631" i="4"/>
  <c r="L631" i="4"/>
  <c r="F631" i="4"/>
  <c r="O630" i="4"/>
  <c r="L630" i="4"/>
  <c r="F630" i="4"/>
  <c r="O629" i="4"/>
  <c r="L629" i="4"/>
  <c r="F629" i="4"/>
  <c r="O628" i="4"/>
  <c r="L628" i="4"/>
  <c r="F628" i="4"/>
  <c r="O627" i="4"/>
  <c r="L627" i="4"/>
  <c r="F627" i="4"/>
  <c r="O626" i="4"/>
  <c r="L626" i="4"/>
  <c r="F626" i="4"/>
  <c r="O625" i="4"/>
  <c r="L625" i="4"/>
  <c r="F625" i="4"/>
  <c r="O624" i="4"/>
  <c r="L624" i="4"/>
  <c r="F624" i="4"/>
  <c r="O623" i="4"/>
  <c r="L623" i="4"/>
  <c r="F623" i="4"/>
  <c r="O622" i="4"/>
  <c r="L622" i="4"/>
  <c r="F622" i="4"/>
  <c r="O621" i="4"/>
  <c r="L621" i="4"/>
  <c r="F621" i="4"/>
  <c r="O620" i="4"/>
  <c r="L620" i="4"/>
  <c r="F620" i="4"/>
  <c r="O619" i="4"/>
  <c r="L619" i="4"/>
  <c r="F619" i="4"/>
  <c r="O618" i="4"/>
  <c r="L618" i="4"/>
  <c r="F618" i="4"/>
  <c r="O617" i="4"/>
  <c r="L617" i="4"/>
  <c r="F617" i="4"/>
  <c r="O616" i="4"/>
  <c r="L616" i="4"/>
  <c r="F616" i="4"/>
  <c r="O615" i="4"/>
  <c r="L615" i="4"/>
  <c r="F615" i="4"/>
  <c r="O614" i="4"/>
  <c r="L614" i="4"/>
  <c r="F614" i="4"/>
  <c r="O613" i="4"/>
  <c r="L613" i="4"/>
  <c r="F613" i="4"/>
  <c r="O612" i="4"/>
  <c r="L612" i="4"/>
  <c r="F612" i="4"/>
  <c r="O611" i="4"/>
  <c r="L611" i="4"/>
  <c r="F611" i="4"/>
  <c r="O610" i="4"/>
  <c r="L610" i="4"/>
  <c r="F610" i="4"/>
  <c r="O609" i="4"/>
  <c r="L609" i="4"/>
  <c r="F609" i="4"/>
  <c r="O608" i="4"/>
  <c r="L608" i="4"/>
  <c r="F608" i="4"/>
  <c r="O607" i="4"/>
  <c r="L607" i="4"/>
  <c r="F607" i="4"/>
  <c r="O606" i="4"/>
  <c r="L606" i="4"/>
  <c r="F606" i="4"/>
  <c r="O605" i="4"/>
  <c r="L605" i="4"/>
  <c r="F605" i="4"/>
  <c r="O604" i="4"/>
  <c r="L604" i="4"/>
  <c r="F604" i="4"/>
  <c r="O603" i="4"/>
  <c r="L603" i="4"/>
  <c r="F603" i="4"/>
  <c r="O602" i="4"/>
  <c r="L602" i="4"/>
  <c r="F602" i="4"/>
  <c r="O601" i="4"/>
  <c r="L601" i="4"/>
  <c r="F601" i="4"/>
  <c r="O600" i="4"/>
  <c r="L600" i="4"/>
  <c r="F600" i="4"/>
  <c r="O599" i="4"/>
  <c r="L599" i="4"/>
  <c r="F599" i="4"/>
  <c r="O598" i="4"/>
  <c r="L598" i="4"/>
  <c r="F598" i="4"/>
  <c r="O597" i="4"/>
  <c r="L597" i="4"/>
  <c r="F597" i="4"/>
  <c r="O596" i="4"/>
  <c r="L596" i="4"/>
  <c r="F596" i="4"/>
  <c r="O595" i="4"/>
  <c r="L595" i="4"/>
  <c r="F595" i="4"/>
  <c r="O594" i="4"/>
  <c r="L594" i="4"/>
  <c r="F594" i="4"/>
  <c r="O593" i="4"/>
  <c r="L593" i="4"/>
  <c r="F593" i="4"/>
  <c r="O592" i="4"/>
  <c r="L592" i="4"/>
  <c r="F592" i="4"/>
  <c r="O591" i="4"/>
  <c r="L591" i="4"/>
  <c r="F591" i="4"/>
  <c r="O590" i="4"/>
  <c r="L590" i="4"/>
  <c r="F590" i="4"/>
  <c r="F589" i="4"/>
  <c r="O588" i="4"/>
  <c r="L588" i="4"/>
  <c r="F588" i="4"/>
  <c r="O587" i="4"/>
  <c r="L587" i="4"/>
  <c r="F587" i="4"/>
  <c r="O586" i="4"/>
  <c r="L586" i="4"/>
  <c r="F586" i="4"/>
  <c r="O585" i="4"/>
  <c r="L585" i="4"/>
  <c r="F585" i="4"/>
  <c r="O584" i="4"/>
  <c r="L584" i="4"/>
  <c r="F584" i="4"/>
  <c r="O583" i="4"/>
  <c r="L583" i="4"/>
  <c r="F583" i="4"/>
  <c r="O582" i="4"/>
  <c r="L582" i="4"/>
  <c r="F582" i="4"/>
  <c r="O581" i="4"/>
  <c r="L581" i="4"/>
  <c r="F581" i="4"/>
  <c r="O580" i="4"/>
  <c r="L580" i="4"/>
  <c r="F580" i="4"/>
  <c r="O579" i="4"/>
  <c r="L579" i="4"/>
  <c r="F579" i="4"/>
  <c r="O578" i="4"/>
  <c r="L578" i="4"/>
  <c r="F578" i="4"/>
  <c r="O577" i="4"/>
  <c r="L577" i="4"/>
  <c r="F577" i="4"/>
  <c r="O576" i="4"/>
  <c r="L576" i="4"/>
  <c r="F576" i="4"/>
  <c r="O575" i="4"/>
  <c r="L575" i="4"/>
  <c r="F575" i="4"/>
  <c r="F574" i="4"/>
  <c r="O573" i="4"/>
  <c r="L573" i="4"/>
  <c r="F573" i="4"/>
  <c r="O572" i="4"/>
  <c r="L572" i="4"/>
  <c r="F572" i="4"/>
  <c r="F571" i="4"/>
  <c r="O570" i="4"/>
  <c r="L570" i="4"/>
  <c r="F570" i="4"/>
  <c r="O569" i="4"/>
  <c r="L569" i="4"/>
  <c r="F569" i="4"/>
  <c r="O568" i="4"/>
  <c r="L568" i="4"/>
  <c r="F568" i="4"/>
  <c r="F567" i="4"/>
  <c r="O566" i="4"/>
  <c r="L566" i="4"/>
  <c r="F566" i="4"/>
  <c r="F565" i="4"/>
  <c r="F564" i="4"/>
  <c r="O563" i="4"/>
  <c r="L563" i="4"/>
  <c r="F563" i="4"/>
  <c r="O562" i="4"/>
  <c r="L562" i="4"/>
  <c r="F562" i="4"/>
  <c r="O561" i="4"/>
  <c r="L561" i="4"/>
  <c r="F561" i="4"/>
  <c r="F560" i="4"/>
  <c r="F559" i="4"/>
  <c r="F558" i="4"/>
  <c r="F557" i="4"/>
  <c r="O556" i="4"/>
  <c r="L556" i="4"/>
  <c r="F556" i="4"/>
  <c r="O555" i="4"/>
  <c r="L555" i="4"/>
  <c r="F555" i="4"/>
  <c r="O554" i="4"/>
  <c r="L554" i="4"/>
  <c r="F554" i="4"/>
  <c r="O553" i="4"/>
  <c r="L553" i="4"/>
  <c r="F553" i="4"/>
  <c r="O552" i="4"/>
  <c r="L552" i="4"/>
  <c r="F552" i="4"/>
  <c r="O551" i="4"/>
  <c r="L551" i="4"/>
  <c r="F551" i="4"/>
  <c r="O550" i="4"/>
  <c r="L550" i="4"/>
  <c r="F550" i="4"/>
  <c r="O549" i="4"/>
  <c r="L549" i="4"/>
  <c r="F549" i="4"/>
  <c r="O548" i="4"/>
  <c r="L548" i="4"/>
  <c r="F548" i="4"/>
  <c r="O547" i="4"/>
  <c r="L547" i="4"/>
  <c r="F547" i="4"/>
  <c r="O546" i="4"/>
  <c r="L546" i="4"/>
  <c r="F546" i="4"/>
  <c r="O545" i="4"/>
  <c r="L545" i="4"/>
  <c r="F545" i="4"/>
  <c r="O544" i="4"/>
  <c r="L544" i="4"/>
  <c r="F544" i="4"/>
  <c r="O543" i="4"/>
  <c r="L543" i="4"/>
  <c r="F543" i="4"/>
  <c r="O542" i="4"/>
  <c r="L542" i="4"/>
  <c r="F542" i="4"/>
  <c r="F541" i="4"/>
  <c r="F540" i="4"/>
  <c r="F539" i="4"/>
  <c r="F538" i="4"/>
  <c r="F537" i="4"/>
  <c r="F536" i="4"/>
  <c r="F535" i="4"/>
  <c r="O534" i="4"/>
  <c r="L534" i="4"/>
  <c r="F534" i="4"/>
  <c r="O533" i="4"/>
  <c r="L533" i="4"/>
  <c r="F533" i="4"/>
  <c r="O532" i="4"/>
  <c r="L532" i="4"/>
  <c r="F532" i="4"/>
  <c r="F531" i="4"/>
  <c r="F530" i="4"/>
  <c r="O529" i="4"/>
  <c r="L529" i="4"/>
  <c r="F529" i="4"/>
  <c r="F528" i="4"/>
  <c r="F527" i="4"/>
  <c r="O526" i="4"/>
  <c r="L526" i="4"/>
  <c r="F526" i="4"/>
  <c r="F525" i="4"/>
  <c r="F524" i="4"/>
  <c r="F523" i="4"/>
  <c r="F522" i="4"/>
  <c r="O521" i="4"/>
  <c r="L521" i="4"/>
  <c r="F521" i="4"/>
  <c r="O520" i="4"/>
  <c r="L520" i="4"/>
  <c r="F520" i="4"/>
  <c r="O519" i="4"/>
  <c r="L519" i="4"/>
  <c r="F519" i="4"/>
  <c r="O518" i="4"/>
  <c r="L518" i="4"/>
  <c r="F518" i="4"/>
  <c r="O517" i="4"/>
  <c r="L517" i="4"/>
  <c r="F517" i="4"/>
  <c r="F516" i="4"/>
  <c r="F515" i="4"/>
  <c r="C515" i="4"/>
  <c r="O514" i="4"/>
  <c r="L514" i="4"/>
  <c r="F514" i="4"/>
  <c r="O513" i="4"/>
  <c r="L513" i="4"/>
  <c r="F513" i="4"/>
  <c r="O512" i="4"/>
  <c r="L512" i="4"/>
  <c r="F512" i="4"/>
  <c r="O511" i="4"/>
  <c r="L511" i="4"/>
  <c r="F511" i="4"/>
  <c r="O510" i="4"/>
  <c r="L510" i="4"/>
  <c r="F510" i="4"/>
  <c r="O509" i="4"/>
  <c r="L509" i="4"/>
  <c r="F509" i="4"/>
  <c r="O508" i="4"/>
  <c r="L508" i="4"/>
  <c r="F508" i="4"/>
  <c r="O507" i="4"/>
  <c r="L507" i="4"/>
  <c r="F507" i="4"/>
  <c r="O506" i="4"/>
  <c r="L506" i="4"/>
  <c r="F506" i="4"/>
  <c r="O505" i="4"/>
  <c r="L505" i="4"/>
  <c r="F505" i="4"/>
  <c r="O504" i="4"/>
  <c r="L504" i="4"/>
  <c r="F504" i="4"/>
  <c r="O503" i="4"/>
  <c r="L503" i="4"/>
  <c r="F503" i="4"/>
  <c r="O502" i="4"/>
  <c r="L502" i="4"/>
  <c r="F502" i="4"/>
  <c r="O501" i="4"/>
  <c r="L501" i="4"/>
  <c r="F501" i="4"/>
  <c r="O500" i="4"/>
  <c r="L500" i="4"/>
  <c r="F500" i="4"/>
  <c r="F499" i="4"/>
  <c r="F498" i="4"/>
  <c r="O497" i="4"/>
  <c r="L497" i="4"/>
  <c r="F497" i="4"/>
  <c r="O496" i="4"/>
  <c r="L496" i="4"/>
  <c r="F496" i="4"/>
  <c r="O495" i="4"/>
  <c r="L495" i="4"/>
  <c r="F495" i="4"/>
  <c r="O494" i="4"/>
  <c r="L494" i="4"/>
  <c r="F494" i="4"/>
  <c r="O493" i="4"/>
  <c r="L493" i="4"/>
  <c r="F493" i="4"/>
  <c r="O492" i="4"/>
  <c r="L492" i="4"/>
  <c r="F492" i="4"/>
  <c r="O491" i="4"/>
  <c r="L491" i="4"/>
  <c r="F491" i="4"/>
  <c r="O490" i="4"/>
  <c r="L490" i="4"/>
  <c r="F490" i="4"/>
  <c r="F489" i="4"/>
  <c r="O488" i="4"/>
  <c r="L488" i="4"/>
  <c r="F488" i="4"/>
  <c r="F487" i="4"/>
  <c r="F486" i="4"/>
  <c r="O485" i="4"/>
  <c r="L485" i="4"/>
  <c r="F485" i="4"/>
  <c r="F484" i="4"/>
  <c r="O483" i="4"/>
  <c r="L483" i="4"/>
  <c r="F483" i="4"/>
  <c r="F482" i="4"/>
  <c r="O481" i="4"/>
  <c r="L481" i="4"/>
  <c r="F481" i="4"/>
  <c r="O480" i="4"/>
  <c r="L480" i="4"/>
  <c r="F480" i="4"/>
  <c r="F479" i="4"/>
  <c r="O478" i="4"/>
  <c r="L478" i="4"/>
  <c r="F478" i="4"/>
  <c r="O477" i="4"/>
  <c r="L477" i="4"/>
  <c r="F477" i="4"/>
  <c r="F476" i="4"/>
  <c r="F475" i="4"/>
  <c r="F474" i="4"/>
  <c r="O473" i="4"/>
  <c r="L473" i="4"/>
  <c r="F473" i="4"/>
  <c r="O472" i="4"/>
  <c r="L472" i="4"/>
  <c r="F472" i="4"/>
  <c r="F471" i="4"/>
  <c r="F470" i="4"/>
  <c r="O469" i="4"/>
  <c r="L469" i="4"/>
  <c r="F469" i="4"/>
  <c r="O468" i="4"/>
  <c r="L468" i="4"/>
  <c r="F468" i="4"/>
  <c r="F467" i="4"/>
  <c r="F466" i="4"/>
  <c r="O465" i="4"/>
  <c r="L465" i="4"/>
  <c r="F465" i="4"/>
  <c r="O464" i="4"/>
  <c r="L464" i="4"/>
  <c r="F464" i="4"/>
  <c r="O463" i="4"/>
  <c r="L463" i="4"/>
  <c r="F463" i="4"/>
  <c r="F462" i="4"/>
  <c r="O461" i="4"/>
  <c r="L461" i="4"/>
  <c r="F461" i="4"/>
  <c r="O460" i="4"/>
  <c r="L460" i="4"/>
  <c r="F460" i="4"/>
  <c r="O459" i="4"/>
  <c r="L459" i="4"/>
  <c r="F459" i="4"/>
  <c r="F458" i="4"/>
  <c r="F457" i="4"/>
  <c r="F456" i="4"/>
  <c r="F455" i="4"/>
  <c r="O454" i="4"/>
  <c r="L454" i="4"/>
  <c r="F454" i="4"/>
  <c r="O453" i="4"/>
  <c r="L453" i="4"/>
  <c r="F453" i="4"/>
  <c r="O452" i="4"/>
  <c r="L452" i="4"/>
  <c r="F452" i="4"/>
  <c r="F451" i="4"/>
  <c r="O450" i="4"/>
  <c r="L450" i="4"/>
  <c r="F450" i="4"/>
  <c r="O449" i="4"/>
  <c r="L449" i="4"/>
  <c r="F449" i="4"/>
  <c r="O448" i="4"/>
  <c r="L448" i="4"/>
  <c r="F448" i="4"/>
  <c r="O447" i="4"/>
  <c r="L447" i="4"/>
  <c r="F447" i="4"/>
  <c r="F446" i="4"/>
  <c r="O445" i="4"/>
  <c r="L445" i="4"/>
  <c r="F445" i="4"/>
  <c r="O444" i="4"/>
  <c r="L444" i="4"/>
  <c r="F444" i="4"/>
  <c r="O443" i="4"/>
  <c r="L443" i="4"/>
  <c r="F443" i="4"/>
  <c r="F442" i="4"/>
  <c r="F441" i="4"/>
  <c r="F440" i="4"/>
  <c r="O439" i="4"/>
  <c r="L439" i="4"/>
  <c r="F439" i="4"/>
  <c r="O438" i="4"/>
  <c r="L438" i="4"/>
  <c r="F438" i="4"/>
  <c r="F437" i="4"/>
  <c r="F436" i="4"/>
  <c r="O435" i="4"/>
  <c r="L435" i="4"/>
  <c r="F435" i="4"/>
  <c r="F434" i="4"/>
  <c r="O433" i="4"/>
  <c r="L433" i="4"/>
  <c r="F433" i="4"/>
  <c r="F432" i="4"/>
  <c r="O431" i="4"/>
  <c r="L431" i="4"/>
  <c r="F431" i="4"/>
  <c r="O430" i="4"/>
  <c r="L430" i="4"/>
  <c r="F430" i="4"/>
  <c r="O429" i="4"/>
  <c r="L429" i="4"/>
  <c r="F429" i="4"/>
  <c r="F428" i="4"/>
  <c r="O427" i="4"/>
  <c r="L427" i="4"/>
  <c r="F427" i="4"/>
  <c r="O426" i="4"/>
  <c r="L426" i="4"/>
  <c r="F426" i="4"/>
  <c r="O425" i="4"/>
  <c r="L425" i="4"/>
  <c r="F425" i="4"/>
  <c r="O424" i="4"/>
  <c r="L424" i="4"/>
  <c r="F424" i="4"/>
  <c r="O423" i="4"/>
  <c r="L423" i="4"/>
  <c r="F423" i="4"/>
  <c r="O422" i="4"/>
  <c r="L422" i="4"/>
  <c r="F422" i="4"/>
  <c r="F421" i="4"/>
  <c r="F420" i="4"/>
  <c r="F419" i="4"/>
  <c r="O418" i="4"/>
  <c r="L418" i="4"/>
  <c r="F418" i="4"/>
  <c r="F417" i="4"/>
  <c r="O416" i="4"/>
  <c r="L416" i="4"/>
  <c r="F416" i="4"/>
  <c r="O415" i="4"/>
  <c r="L415" i="4"/>
  <c r="F415" i="4"/>
  <c r="O414" i="4"/>
  <c r="L414" i="4"/>
  <c r="F414" i="4"/>
  <c r="O413" i="4"/>
  <c r="L413" i="4"/>
  <c r="F413" i="4"/>
  <c r="F412" i="4"/>
  <c r="C412" i="4"/>
  <c r="F411" i="4"/>
  <c r="O410" i="4"/>
  <c r="L410" i="4"/>
  <c r="F410" i="4"/>
  <c r="O409" i="4"/>
  <c r="L409" i="4"/>
  <c r="F409" i="4"/>
  <c r="O408" i="4"/>
  <c r="L408" i="4"/>
  <c r="F408" i="4"/>
  <c r="O407" i="4"/>
  <c r="L407" i="4"/>
  <c r="F407" i="4"/>
  <c r="O406" i="4"/>
  <c r="L406" i="4"/>
  <c r="F406" i="4"/>
  <c r="O405" i="4"/>
  <c r="L405" i="4"/>
  <c r="F405" i="4"/>
  <c r="F404" i="4"/>
  <c r="F403" i="4"/>
  <c r="F402" i="4"/>
  <c r="F401" i="4"/>
  <c r="O400" i="4"/>
  <c r="L400" i="4"/>
  <c r="F400" i="4"/>
  <c r="O399" i="4"/>
  <c r="L399" i="4"/>
  <c r="F399" i="4"/>
  <c r="F398" i="4"/>
  <c r="F397" i="4"/>
  <c r="O396" i="4"/>
  <c r="L396" i="4"/>
  <c r="F396" i="4"/>
  <c r="O395" i="4"/>
  <c r="L395" i="4"/>
  <c r="F395" i="4"/>
  <c r="O394" i="4"/>
  <c r="L394" i="4"/>
  <c r="F394" i="4"/>
  <c r="O393" i="4"/>
  <c r="L393" i="4"/>
  <c r="F393" i="4"/>
  <c r="O392" i="4"/>
  <c r="L392" i="4"/>
  <c r="F392" i="4"/>
  <c r="O391" i="4"/>
  <c r="L391" i="4"/>
  <c r="F391" i="4"/>
  <c r="O390" i="4"/>
  <c r="L390" i="4"/>
  <c r="F390" i="4"/>
  <c r="O389" i="4"/>
  <c r="L389" i="4"/>
  <c r="F389" i="4"/>
  <c r="O388" i="4"/>
  <c r="L388" i="4"/>
  <c r="F388" i="4"/>
  <c r="O387" i="4"/>
  <c r="L387" i="4"/>
  <c r="F387" i="4"/>
  <c r="O386" i="4"/>
  <c r="L386" i="4"/>
  <c r="F386" i="4"/>
  <c r="O385" i="4"/>
  <c r="L385" i="4"/>
  <c r="F385" i="4"/>
  <c r="O384" i="4"/>
  <c r="L384" i="4"/>
  <c r="F384" i="4"/>
  <c r="F383" i="4"/>
  <c r="F382" i="4"/>
  <c r="O381" i="4"/>
  <c r="L381" i="4"/>
  <c r="F381" i="4"/>
  <c r="O380" i="4"/>
  <c r="L380" i="4"/>
  <c r="F380" i="4"/>
  <c r="O379" i="4"/>
  <c r="L379" i="4"/>
  <c r="F379" i="4"/>
  <c r="F378" i="4"/>
  <c r="F377" i="4"/>
  <c r="F376" i="4"/>
  <c r="F375" i="4"/>
  <c r="F374" i="4"/>
  <c r="O373" i="4"/>
  <c r="L373" i="4"/>
  <c r="F373" i="4"/>
  <c r="O372" i="4"/>
  <c r="L372" i="4"/>
  <c r="F372" i="4"/>
  <c r="O371" i="4"/>
  <c r="L371" i="4"/>
  <c r="F371" i="4"/>
  <c r="O370" i="4"/>
  <c r="L370" i="4"/>
  <c r="F370" i="4"/>
  <c r="O369" i="4"/>
  <c r="L369" i="4"/>
  <c r="F369" i="4"/>
  <c r="F368" i="4"/>
  <c r="O367" i="4"/>
  <c r="L367" i="4"/>
  <c r="F367" i="4"/>
  <c r="F366" i="4"/>
  <c r="O365" i="4"/>
  <c r="L365" i="4"/>
  <c r="F365" i="4"/>
  <c r="O364" i="4"/>
  <c r="L364" i="4"/>
  <c r="F364" i="4"/>
  <c r="F363" i="4"/>
  <c r="O362" i="4"/>
  <c r="L362" i="4"/>
  <c r="F362" i="4"/>
  <c r="O361" i="4"/>
  <c r="L361" i="4"/>
  <c r="F361" i="4"/>
  <c r="F360" i="4"/>
  <c r="F359" i="4"/>
  <c r="O358" i="4"/>
  <c r="L358" i="4"/>
  <c r="F358" i="4"/>
  <c r="O357" i="4"/>
  <c r="L357" i="4"/>
  <c r="F357" i="4"/>
  <c r="F356" i="4"/>
  <c r="F355" i="4"/>
  <c r="O354" i="4"/>
  <c r="L354" i="4"/>
  <c r="F354" i="4"/>
  <c r="O353" i="4"/>
  <c r="L353" i="4"/>
  <c r="F353" i="4"/>
  <c r="O352" i="4"/>
  <c r="L352" i="4"/>
  <c r="F352" i="4"/>
  <c r="O351" i="4"/>
  <c r="L351" i="4"/>
  <c r="F351" i="4"/>
  <c r="O350" i="4"/>
  <c r="L350" i="4"/>
  <c r="F350" i="4"/>
  <c r="O349" i="4"/>
  <c r="L349" i="4"/>
  <c r="F349" i="4"/>
  <c r="F348" i="4"/>
  <c r="F347" i="4"/>
  <c r="O346" i="4"/>
  <c r="L346" i="4"/>
  <c r="F346" i="4"/>
  <c r="O345" i="4"/>
  <c r="L345" i="4"/>
  <c r="F345" i="4"/>
  <c r="O344" i="4"/>
  <c r="L344" i="4"/>
  <c r="F344" i="4"/>
  <c r="O343" i="4"/>
  <c r="L343" i="4"/>
  <c r="F343" i="4"/>
  <c r="O342" i="4"/>
  <c r="L342" i="4"/>
  <c r="F342" i="4"/>
  <c r="O341" i="4"/>
  <c r="L341" i="4"/>
  <c r="F341" i="4"/>
  <c r="F340" i="4"/>
  <c r="O339" i="4"/>
  <c r="L339" i="4"/>
  <c r="F339" i="4"/>
  <c r="O338" i="4"/>
  <c r="L338" i="4"/>
  <c r="F338" i="4"/>
  <c r="O337" i="4"/>
  <c r="L337" i="4"/>
  <c r="F337" i="4"/>
  <c r="O336" i="4"/>
  <c r="L336" i="4"/>
  <c r="F336" i="4"/>
  <c r="F335" i="4"/>
  <c r="O334" i="4"/>
  <c r="L334" i="4"/>
  <c r="F334" i="4"/>
  <c r="O333" i="4"/>
  <c r="L333" i="4"/>
  <c r="F333" i="4"/>
  <c r="O332" i="4"/>
  <c r="L332" i="4"/>
  <c r="F332" i="4"/>
  <c r="F331" i="4"/>
  <c r="O330" i="4"/>
  <c r="L330" i="4"/>
  <c r="F330" i="4"/>
  <c r="O329" i="4"/>
  <c r="L329" i="4"/>
  <c r="F329" i="4"/>
  <c r="F328" i="4"/>
  <c r="O327" i="4"/>
  <c r="L327" i="4"/>
  <c r="F327" i="4"/>
  <c r="O326" i="4"/>
  <c r="L326" i="4"/>
  <c r="F326" i="4"/>
  <c r="O325" i="4"/>
  <c r="L325" i="4"/>
  <c r="F325" i="4"/>
  <c r="O324" i="4"/>
  <c r="L324" i="4"/>
  <c r="F324" i="4"/>
  <c r="O323" i="4"/>
  <c r="L323" i="4"/>
  <c r="F323" i="4"/>
  <c r="O322" i="4"/>
  <c r="L322" i="4"/>
  <c r="F322" i="4"/>
  <c r="F321" i="4"/>
  <c r="O320" i="4"/>
  <c r="L320" i="4"/>
  <c r="F320" i="4"/>
  <c r="O319" i="4"/>
  <c r="L319" i="4"/>
  <c r="F319" i="4"/>
  <c r="O318" i="4"/>
  <c r="L318" i="4"/>
  <c r="F318" i="4"/>
  <c r="O317" i="4"/>
  <c r="L317" i="4"/>
  <c r="F317" i="4"/>
  <c r="F316" i="4"/>
  <c r="O315" i="4"/>
  <c r="L315" i="4"/>
  <c r="F315" i="4"/>
  <c r="O314" i="4"/>
  <c r="L314" i="4"/>
  <c r="F314" i="4"/>
  <c r="O313" i="4"/>
  <c r="L313" i="4"/>
  <c r="F313" i="4"/>
  <c r="O312" i="4"/>
  <c r="L312" i="4"/>
  <c r="F312" i="4"/>
  <c r="O311" i="4"/>
  <c r="L311" i="4"/>
  <c r="F311" i="4"/>
  <c r="O310" i="4"/>
  <c r="L310" i="4"/>
  <c r="F310" i="4"/>
  <c r="O309" i="4"/>
  <c r="L309" i="4"/>
  <c r="F309" i="4"/>
  <c r="O308" i="4"/>
  <c r="L308" i="4"/>
  <c r="F308" i="4"/>
  <c r="O307" i="4"/>
  <c r="L307" i="4"/>
  <c r="F307" i="4"/>
  <c r="O306" i="4"/>
  <c r="L306" i="4"/>
  <c r="F306" i="4"/>
  <c r="O305" i="4"/>
  <c r="L305" i="4"/>
  <c r="F305" i="4"/>
  <c r="O304" i="4"/>
  <c r="L304" i="4"/>
  <c r="F304" i="4"/>
  <c r="O303" i="4"/>
  <c r="L303" i="4"/>
  <c r="F303" i="4"/>
  <c r="O302" i="4"/>
  <c r="L302" i="4"/>
  <c r="F302" i="4"/>
  <c r="O301" i="4"/>
  <c r="L301" i="4"/>
  <c r="F301" i="4"/>
  <c r="O300" i="4"/>
  <c r="L300" i="4"/>
  <c r="F300" i="4"/>
  <c r="O299" i="4"/>
  <c r="L299" i="4"/>
  <c r="F299" i="4"/>
  <c r="O298" i="4"/>
  <c r="L298" i="4"/>
  <c r="F298" i="4"/>
  <c r="O297" i="4"/>
  <c r="L297" i="4"/>
  <c r="F297" i="4"/>
  <c r="O296" i="4"/>
  <c r="L296" i="4"/>
  <c r="F296" i="4"/>
  <c r="O295" i="4"/>
  <c r="L295" i="4"/>
  <c r="F295" i="4"/>
  <c r="O294" i="4"/>
  <c r="L294" i="4"/>
  <c r="F294" i="4"/>
  <c r="O293" i="4"/>
  <c r="L293" i="4"/>
  <c r="F293" i="4"/>
  <c r="F292" i="4"/>
  <c r="O291" i="4"/>
  <c r="L291" i="4"/>
  <c r="F291" i="4"/>
  <c r="O290" i="4"/>
  <c r="L290" i="4"/>
  <c r="F290" i="4"/>
  <c r="O289" i="4"/>
  <c r="L289" i="4"/>
  <c r="F289" i="4"/>
  <c r="O288" i="4"/>
  <c r="L288" i="4"/>
  <c r="F288" i="4"/>
  <c r="O287" i="4"/>
  <c r="L287" i="4"/>
  <c r="F287" i="4"/>
  <c r="O286" i="4"/>
  <c r="L286" i="4"/>
  <c r="F286" i="4"/>
  <c r="O285" i="4"/>
  <c r="L285" i="4"/>
  <c r="F285" i="4"/>
  <c r="O284" i="4"/>
  <c r="L284" i="4"/>
  <c r="F284" i="4"/>
  <c r="O283" i="4"/>
  <c r="L283" i="4"/>
  <c r="F283" i="4"/>
  <c r="O282" i="4"/>
  <c r="L282" i="4"/>
  <c r="F282" i="4"/>
  <c r="O281" i="4"/>
  <c r="L281" i="4"/>
  <c r="F281" i="4"/>
  <c r="O280" i="4"/>
  <c r="L280" i="4"/>
  <c r="F280" i="4"/>
  <c r="F279" i="4"/>
  <c r="O278" i="4"/>
  <c r="L278" i="4"/>
  <c r="F278" i="4"/>
  <c r="O277" i="4"/>
  <c r="L277" i="4"/>
  <c r="F277" i="4"/>
  <c r="O276" i="4"/>
  <c r="L276" i="4"/>
  <c r="F276" i="4"/>
  <c r="F275" i="4"/>
  <c r="F274" i="4"/>
  <c r="O273" i="4"/>
  <c r="L273" i="4"/>
  <c r="F273" i="4"/>
  <c r="O272" i="4"/>
  <c r="L272" i="4"/>
  <c r="F272" i="4"/>
  <c r="O271" i="4"/>
  <c r="L271" i="4"/>
  <c r="F271" i="4"/>
  <c r="O270" i="4"/>
  <c r="L270" i="4"/>
  <c r="F270" i="4"/>
  <c r="O269" i="4"/>
  <c r="L269" i="4"/>
  <c r="F269" i="4"/>
  <c r="O268" i="4"/>
  <c r="L268" i="4"/>
  <c r="F268" i="4"/>
  <c r="O267" i="4"/>
  <c r="L267" i="4"/>
  <c r="F267" i="4"/>
  <c r="O266" i="4"/>
  <c r="L266" i="4"/>
  <c r="F266" i="4"/>
  <c r="O265" i="4"/>
  <c r="L265" i="4"/>
  <c r="F265" i="4"/>
  <c r="O264" i="4"/>
  <c r="L264" i="4"/>
  <c r="F264" i="4"/>
  <c r="O263" i="4"/>
  <c r="L263" i="4"/>
  <c r="F263" i="4"/>
  <c r="O262" i="4"/>
  <c r="L262" i="4"/>
  <c r="F262" i="4"/>
  <c r="O261" i="4"/>
  <c r="L261" i="4"/>
  <c r="F261" i="4"/>
  <c r="O260" i="4"/>
  <c r="L260" i="4"/>
  <c r="F260" i="4"/>
  <c r="O259" i="4"/>
  <c r="L259" i="4"/>
  <c r="F259" i="4"/>
  <c r="O258" i="4"/>
  <c r="L258" i="4"/>
  <c r="F258" i="4"/>
  <c r="O257" i="4"/>
  <c r="L257" i="4"/>
  <c r="F257" i="4"/>
  <c r="O256" i="4"/>
  <c r="L256" i="4"/>
  <c r="F256" i="4"/>
  <c r="O255" i="4"/>
  <c r="L255" i="4"/>
  <c r="F255" i="4"/>
  <c r="O254" i="4"/>
  <c r="L254" i="4"/>
  <c r="F254" i="4"/>
  <c r="O253" i="4"/>
  <c r="L253" i="4"/>
  <c r="F253" i="4"/>
  <c r="O252" i="4"/>
  <c r="L252" i="4"/>
  <c r="F252" i="4"/>
  <c r="O251" i="4"/>
  <c r="L251" i="4"/>
  <c r="F251" i="4"/>
  <c r="O250" i="4"/>
  <c r="L250" i="4"/>
  <c r="F250" i="4"/>
  <c r="O249" i="4"/>
  <c r="L249" i="4"/>
  <c r="F249" i="4"/>
  <c r="O248" i="4"/>
  <c r="L248" i="4"/>
  <c r="F248" i="4"/>
  <c r="O247" i="4"/>
  <c r="L247" i="4"/>
  <c r="F247" i="4"/>
  <c r="O246" i="4"/>
  <c r="L246" i="4"/>
  <c r="F246" i="4"/>
  <c r="F245" i="4"/>
  <c r="O244" i="4"/>
  <c r="L244" i="4"/>
  <c r="F244" i="4"/>
  <c r="O243" i="4"/>
  <c r="L243" i="4"/>
  <c r="F243" i="4"/>
  <c r="O242" i="4"/>
  <c r="L242" i="4"/>
  <c r="F242" i="4"/>
  <c r="O241" i="4"/>
  <c r="L241" i="4"/>
  <c r="F241" i="4"/>
  <c r="O240" i="4"/>
  <c r="L240" i="4"/>
  <c r="F240" i="4"/>
  <c r="O239" i="4"/>
  <c r="L239" i="4"/>
  <c r="F239" i="4"/>
  <c r="O238" i="4"/>
  <c r="L238" i="4"/>
  <c r="F238" i="4"/>
  <c r="O237" i="4"/>
  <c r="L237" i="4"/>
  <c r="F237" i="4"/>
  <c r="O236" i="4"/>
  <c r="L236" i="4"/>
  <c r="F236" i="4"/>
  <c r="O235" i="4"/>
  <c r="L235" i="4"/>
  <c r="F235" i="4"/>
  <c r="O234" i="4"/>
  <c r="L234" i="4"/>
  <c r="F234" i="4"/>
  <c r="C234" i="4"/>
  <c r="O233" i="4"/>
  <c r="L233" i="4"/>
  <c r="F233" i="4"/>
  <c r="O232" i="4"/>
  <c r="L232" i="4"/>
  <c r="F232" i="4"/>
  <c r="F231" i="4"/>
  <c r="O230" i="4"/>
  <c r="L230" i="4"/>
  <c r="F230" i="4"/>
  <c r="K229" i="4"/>
  <c r="F229" i="4"/>
  <c r="O228" i="4"/>
  <c r="L228" i="4"/>
  <c r="F228" i="4"/>
  <c r="O227" i="4"/>
  <c r="L227" i="4"/>
  <c r="F227" i="4"/>
  <c r="O226" i="4"/>
  <c r="L226" i="4"/>
  <c r="F226" i="4"/>
  <c r="O225" i="4"/>
  <c r="L225" i="4"/>
  <c r="F225" i="4"/>
  <c r="O224" i="4"/>
  <c r="L224" i="4"/>
  <c r="F224" i="4"/>
  <c r="O223" i="4"/>
  <c r="L223" i="4"/>
  <c r="F223" i="4"/>
  <c r="O222" i="4"/>
  <c r="L222" i="4"/>
  <c r="F222" i="4"/>
  <c r="C222" i="4"/>
  <c r="O221" i="4"/>
  <c r="L221" i="4"/>
  <c r="F221" i="4"/>
  <c r="O220" i="4"/>
  <c r="L220" i="4"/>
  <c r="F220" i="4"/>
  <c r="O219" i="4"/>
  <c r="L219" i="4"/>
  <c r="F219" i="4"/>
  <c r="O218" i="4"/>
  <c r="L218" i="4"/>
  <c r="F218" i="4"/>
  <c r="O217" i="4"/>
  <c r="L217" i="4"/>
  <c r="F217" i="4"/>
  <c r="O216" i="4"/>
  <c r="L216" i="4"/>
  <c r="F216" i="4"/>
  <c r="O215" i="4"/>
  <c r="L215" i="4"/>
  <c r="F215" i="4"/>
  <c r="O214" i="4"/>
  <c r="L214" i="4"/>
  <c r="F214" i="4"/>
  <c r="O213" i="4"/>
  <c r="L213" i="4"/>
  <c r="F213" i="4"/>
  <c r="F212" i="4"/>
  <c r="F211" i="4"/>
  <c r="O210" i="4"/>
  <c r="L210" i="4"/>
  <c r="F210" i="4"/>
  <c r="O209" i="4"/>
  <c r="L209" i="4"/>
  <c r="F209" i="4"/>
  <c r="O208" i="4"/>
  <c r="L208" i="4"/>
  <c r="F208" i="4"/>
  <c r="O207" i="4"/>
  <c r="L207" i="4"/>
  <c r="F207" i="4"/>
  <c r="C207" i="4"/>
  <c r="O206" i="4"/>
  <c r="L206" i="4"/>
  <c r="F206" i="4"/>
  <c r="O205" i="4"/>
  <c r="L205" i="4"/>
  <c r="F205" i="4"/>
  <c r="O204" i="4"/>
  <c r="L204" i="4"/>
  <c r="F204" i="4"/>
  <c r="O203" i="4"/>
  <c r="L203" i="4"/>
  <c r="F203" i="4"/>
  <c r="O202" i="4"/>
  <c r="L202" i="4"/>
  <c r="F202" i="4"/>
  <c r="O201" i="4"/>
  <c r="L201" i="4"/>
  <c r="F201" i="4"/>
  <c r="O200" i="4"/>
  <c r="L200" i="4"/>
  <c r="F200" i="4"/>
  <c r="O199" i="4"/>
  <c r="L199" i="4"/>
  <c r="F199" i="4"/>
  <c r="O198" i="4"/>
  <c r="L198" i="4"/>
  <c r="F198" i="4"/>
  <c r="O197" i="4"/>
  <c r="L197" i="4"/>
  <c r="F197" i="4"/>
  <c r="O196" i="4"/>
  <c r="L196" i="4"/>
  <c r="F196" i="4"/>
  <c r="O195" i="4"/>
  <c r="L195" i="4"/>
  <c r="F195" i="4"/>
  <c r="O194" i="4"/>
  <c r="L194" i="4"/>
  <c r="F194" i="4"/>
  <c r="O193" i="4"/>
  <c r="L193" i="4"/>
  <c r="F193" i="4"/>
  <c r="O192" i="4"/>
  <c r="L192" i="4"/>
  <c r="F192" i="4"/>
  <c r="O191" i="4"/>
  <c r="L191" i="4"/>
  <c r="F191" i="4"/>
  <c r="O190" i="4"/>
  <c r="L190" i="4"/>
  <c r="F190" i="4"/>
  <c r="O189" i="4"/>
  <c r="L189" i="4"/>
  <c r="F189" i="4"/>
  <c r="O188" i="4"/>
  <c r="L188" i="4"/>
  <c r="F188" i="4"/>
  <c r="O187" i="4"/>
  <c r="L187" i="4"/>
  <c r="F187" i="4"/>
  <c r="O186" i="4"/>
  <c r="L186" i="4"/>
  <c r="F186" i="4"/>
  <c r="F185" i="4"/>
  <c r="F184" i="4"/>
  <c r="O183" i="4"/>
  <c r="L183" i="4"/>
  <c r="F183" i="4"/>
  <c r="O182" i="4"/>
  <c r="L182" i="4"/>
  <c r="F182" i="4"/>
  <c r="O181" i="4"/>
  <c r="L181" i="4"/>
  <c r="F181" i="4"/>
  <c r="O180" i="4"/>
  <c r="L180" i="4"/>
  <c r="F180" i="4"/>
  <c r="O179" i="4"/>
  <c r="L179" i="4"/>
  <c r="F179" i="4"/>
  <c r="O178" i="4"/>
  <c r="L178" i="4"/>
  <c r="F178" i="4"/>
  <c r="F177" i="4"/>
  <c r="O176" i="4"/>
  <c r="L176" i="4"/>
  <c r="F176" i="4"/>
  <c r="O175" i="4"/>
  <c r="L175" i="4"/>
  <c r="F175" i="4"/>
  <c r="O174" i="4"/>
  <c r="L174" i="4"/>
  <c r="F174" i="4"/>
  <c r="F173" i="4"/>
  <c r="F172" i="4"/>
  <c r="O171" i="4"/>
  <c r="L171" i="4"/>
  <c r="F171" i="4"/>
  <c r="O170" i="4"/>
  <c r="L170" i="4"/>
  <c r="F170" i="4"/>
  <c r="O169" i="4"/>
  <c r="L169" i="4"/>
  <c r="F169" i="4"/>
  <c r="O168" i="4"/>
  <c r="L168" i="4"/>
  <c r="F168" i="4"/>
  <c r="F167" i="4"/>
  <c r="O166" i="4"/>
  <c r="L166" i="4"/>
  <c r="F166" i="4"/>
  <c r="O165" i="4"/>
  <c r="L165" i="4"/>
  <c r="F165" i="4"/>
  <c r="F164" i="4"/>
  <c r="O163" i="4"/>
  <c r="L163" i="4"/>
  <c r="F163" i="4"/>
  <c r="O162" i="4"/>
  <c r="L162" i="4"/>
  <c r="F162" i="4"/>
  <c r="O161" i="4"/>
  <c r="L161" i="4"/>
  <c r="F161" i="4"/>
  <c r="O160" i="4"/>
  <c r="L160" i="4"/>
  <c r="F160" i="4"/>
  <c r="O159" i="4"/>
  <c r="L159" i="4"/>
  <c r="F159" i="4"/>
  <c r="O158" i="4"/>
  <c r="L158" i="4"/>
  <c r="F158" i="4"/>
  <c r="O157" i="4"/>
  <c r="L157" i="4"/>
  <c r="F157" i="4"/>
  <c r="O156" i="4"/>
  <c r="L156" i="4"/>
  <c r="F156" i="4"/>
  <c r="O155" i="4"/>
  <c r="L155" i="4"/>
  <c r="F155" i="4"/>
  <c r="O154" i="4"/>
  <c r="L154" i="4"/>
  <c r="F154" i="4"/>
  <c r="O153" i="4"/>
  <c r="L153" i="4"/>
  <c r="F153" i="4"/>
  <c r="O152" i="4"/>
  <c r="L152" i="4"/>
  <c r="F152" i="4"/>
  <c r="O151" i="4"/>
  <c r="L151" i="4"/>
  <c r="F151" i="4"/>
  <c r="F150" i="4"/>
  <c r="O149" i="4"/>
  <c r="L149" i="4"/>
  <c r="F149" i="4"/>
  <c r="O148" i="4"/>
  <c r="L148" i="4"/>
  <c r="F148" i="4"/>
  <c r="O147" i="4"/>
  <c r="L147" i="4"/>
  <c r="F147" i="4"/>
  <c r="A147" i="4"/>
  <c r="A148" i="4" s="1"/>
  <c r="B1605" i="4" s="1"/>
  <c r="O146" i="4"/>
  <c r="L146" i="4"/>
  <c r="F146" i="4"/>
  <c r="G964" i="1" l="1"/>
  <c r="G965" i="1" s="1"/>
  <c r="G1000" i="1"/>
  <c r="G1001" i="1" s="1"/>
  <c r="G704" i="1"/>
  <c r="F703" i="1"/>
  <c r="A400" i="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B1054" i="1"/>
  <c r="B925" i="4"/>
  <c r="B923" i="4"/>
  <c r="P513" i="4"/>
  <c r="M513" i="4"/>
  <c r="A149" i="4"/>
  <c r="B704" i="4" s="1"/>
  <c r="O1065" i="4"/>
  <c r="L1466" i="4"/>
  <c r="A27" i="2"/>
  <c r="F964" i="1" l="1"/>
  <c r="F1000" i="1"/>
  <c r="G705" i="1"/>
  <c r="F704" i="1"/>
  <c r="G966" i="1"/>
  <c r="F965" i="1"/>
  <c r="G1002" i="1"/>
  <c r="F1001" i="1"/>
  <c r="A441" i="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B897" i="1"/>
  <c r="O1605" i="4"/>
  <c r="L1605" i="4"/>
  <c r="A150" i="4"/>
  <c r="A151" i="4" s="1"/>
  <c r="B172" i="4" s="1"/>
  <c r="O923" i="4"/>
  <c r="L923" i="4"/>
  <c r="O925" i="4"/>
  <c r="L925" i="4"/>
  <c r="M321" i="1"/>
  <c r="J321" i="1"/>
  <c r="M1839" i="1"/>
  <c r="M1840" i="1"/>
  <c r="M1843" i="1"/>
  <c r="M1844" i="1"/>
  <c r="M1845" i="1"/>
  <c r="M1846" i="1"/>
  <c r="M1847" i="1"/>
  <c r="M1848" i="1"/>
  <c r="M1849" i="1"/>
  <c r="M1862" i="1"/>
  <c r="M1863" i="1"/>
  <c r="M1868" i="1"/>
  <c r="M1873" i="1"/>
  <c r="M1875" i="1"/>
  <c r="J1839" i="1"/>
  <c r="J1840" i="1"/>
  <c r="J1843" i="1"/>
  <c r="J1844" i="1"/>
  <c r="J1845" i="1"/>
  <c r="J1846" i="1"/>
  <c r="J1847" i="1"/>
  <c r="J1848" i="1"/>
  <c r="J1849" i="1"/>
  <c r="J1862" i="1"/>
  <c r="J1863" i="1"/>
  <c r="J1868" i="1"/>
  <c r="J1873" i="1"/>
  <c r="J1875" i="1"/>
  <c r="A26" i="2"/>
  <c r="G1" i="2"/>
  <c r="M1755" i="1"/>
  <c r="J1755" i="1"/>
  <c r="M1029" i="1"/>
  <c r="J1029" i="1"/>
  <c r="J1756" i="1"/>
  <c r="J1767" i="1"/>
  <c r="J1769" i="1"/>
  <c r="J1771" i="1"/>
  <c r="J1772" i="1"/>
  <c r="J1775" i="1"/>
  <c r="J1776" i="1"/>
  <c r="J1780" i="1"/>
  <c r="J1782" i="1"/>
  <c r="J1785" i="1"/>
  <c r="J1787" i="1"/>
  <c r="J1788" i="1"/>
  <c r="J1789" i="1"/>
  <c r="J1792" i="1"/>
  <c r="J1793" i="1"/>
  <c r="J1795" i="1"/>
  <c r="J1797" i="1"/>
  <c r="J1799" i="1"/>
  <c r="J1804" i="1"/>
  <c r="J1806" i="1"/>
  <c r="J1807" i="1"/>
  <c r="J1808" i="1"/>
  <c r="J1809" i="1"/>
  <c r="J1811" i="1"/>
  <c r="J1813" i="1"/>
  <c r="J1816" i="1"/>
  <c r="J1818" i="1"/>
  <c r="J1819" i="1"/>
  <c r="J1820" i="1"/>
  <c r="J1821" i="1"/>
  <c r="J1822" i="1"/>
  <c r="J1824" i="1"/>
  <c r="J1825" i="1"/>
  <c r="J1826" i="1"/>
  <c r="J1827" i="1"/>
  <c r="J1830" i="1"/>
  <c r="M1492" i="1"/>
  <c r="M1495" i="1"/>
  <c r="M1496" i="1"/>
  <c r="M1497" i="1"/>
  <c r="M1498" i="1"/>
  <c r="M1500" i="1"/>
  <c r="M1501" i="1"/>
  <c r="M1502" i="1"/>
  <c r="M1503" i="1"/>
  <c r="M1505" i="1"/>
  <c r="M1506" i="1"/>
  <c r="M1508" i="1"/>
  <c r="M1509" i="1"/>
  <c r="M1511" i="1"/>
  <c r="M1512" i="1"/>
  <c r="M1514" i="1"/>
  <c r="M1515" i="1"/>
  <c r="M1520" i="1"/>
  <c r="M1522" i="1"/>
  <c r="M1523" i="1"/>
  <c r="M1524" i="1"/>
  <c r="M1527" i="1"/>
  <c r="M1528" i="1"/>
  <c r="M1531" i="1"/>
  <c r="M1532" i="1"/>
  <c r="M1533" i="1"/>
  <c r="M1534" i="1"/>
  <c r="M1538" i="1"/>
  <c r="M1539" i="1"/>
  <c r="M1542" i="1"/>
  <c r="M1543" i="1"/>
  <c r="M1546" i="1"/>
  <c r="M1547" i="1"/>
  <c r="M1548" i="1"/>
  <c r="M1551" i="1"/>
  <c r="M1553" i="1"/>
  <c r="M1554" i="1"/>
  <c r="M1556" i="1"/>
  <c r="M1557" i="1"/>
  <c r="M1558" i="1"/>
  <c r="M1559" i="1"/>
  <c r="M1560" i="1"/>
  <c r="M1562" i="1"/>
  <c r="M1563" i="1"/>
  <c r="M1564" i="1"/>
  <c r="M1565" i="1"/>
  <c r="M1566" i="1"/>
  <c r="M1570" i="1"/>
  <c r="M1572" i="1"/>
  <c r="M1573" i="1"/>
  <c r="M1574" i="1"/>
  <c r="M1577" i="1"/>
  <c r="M1578" i="1"/>
  <c r="M1579" i="1"/>
  <c r="M1580" i="1"/>
  <c r="M1583" i="1"/>
  <c r="M1584" i="1"/>
  <c r="M1586" i="1"/>
  <c r="M1587" i="1"/>
  <c r="M1588" i="1"/>
  <c r="M1589" i="1"/>
  <c r="M1595" i="1"/>
  <c r="M1597" i="1"/>
  <c r="M1606" i="1"/>
  <c r="M1609" i="1"/>
  <c r="M1610" i="1"/>
  <c r="M1611" i="1"/>
  <c r="M1612" i="1"/>
  <c r="M1636" i="1"/>
  <c r="M1638" i="1"/>
  <c r="M1639" i="1"/>
  <c r="M1642" i="1"/>
  <c r="M1643" i="1"/>
  <c r="M1644" i="1"/>
  <c r="M1647" i="1"/>
  <c r="M1648" i="1"/>
  <c r="M1649" i="1"/>
  <c r="M1652" i="1"/>
  <c r="M1654" i="1"/>
  <c r="M1655" i="1"/>
  <c r="M1662" i="1"/>
  <c r="M1668" i="1"/>
  <c r="M1669" i="1"/>
  <c r="M1671" i="1"/>
  <c r="M1674" i="1"/>
  <c r="M1676" i="1"/>
  <c r="M1677" i="1"/>
  <c r="M1681" i="1"/>
  <c r="M1682" i="1"/>
  <c r="M1683" i="1"/>
  <c r="M1684" i="1"/>
  <c r="M1685" i="1"/>
  <c r="M1686" i="1"/>
  <c r="M1687" i="1"/>
  <c r="M1688" i="1"/>
  <c r="M1690" i="1"/>
  <c r="M1691" i="1"/>
  <c r="M1692" i="1"/>
  <c r="M1693" i="1"/>
  <c r="M1694" i="1"/>
  <c r="M1695" i="1"/>
  <c r="M1696" i="1"/>
  <c r="M1697" i="1"/>
  <c r="M1698" i="1"/>
  <c r="M1700" i="1"/>
  <c r="M1703" i="1"/>
  <c r="M1706" i="1"/>
  <c r="M1708" i="1"/>
  <c r="M1711" i="1"/>
  <c r="M1719" i="1"/>
  <c r="M1724" i="1"/>
  <c r="M1729" i="1"/>
  <c r="M1735" i="1"/>
  <c r="M1736" i="1"/>
  <c r="M1737" i="1"/>
  <c r="M1738" i="1"/>
  <c r="M1739" i="1"/>
  <c r="M1740" i="1"/>
  <c r="M1741" i="1"/>
  <c r="M1751" i="1"/>
  <c r="M1752" i="1"/>
  <c r="M1756" i="1"/>
  <c r="M1767" i="1"/>
  <c r="M1769" i="1"/>
  <c r="M1771" i="1"/>
  <c r="M1772" i="1"/>
  <c r="M1775" i="1"/>
  <c r="M1776" i="1"/>
  <c r="M1780" i="1"/>
  <c r="M1782" i="1"/>
  <c r="M1785" i="1"/>
  <c r="M1787" i="1"/>
  <c r="M1788" i="1"/>
  <c r="M1789" i="1"/>
  <c r="M1792" i="1"/>
  <c r="M1793" i="1"/>
  <c r="M1795" i="1"/>
  <c r="M1797" i="1"/>
  <c r="M1799" i="1"/>
  <c r="M1804" i="1"/>
  <c r="M1806" i="1"/>
  <c r="M1807" i="1"/>
  <c r="M1808" i="1"/>
  <c r="M1809" i="1"/>
  <c r="M1811" i="1"/>
  <c r="M1813" i="1"/>
  <c r="M1816" i="1"/>
  <c r="M1818" i="1"/>
  <c r="M1819" i="1"/>
  <c r="M1820" i="1"/>
  <c r="M1821" i="1"/>
  <c r="M1822" i="1"/>
  <c r="M1824" i="1"/>
  <c r="M1825" i="1"/>
  <c r="M1826" i="1"/>
  <c r="M1827" i="1"/>
  <c r="M1830" i="1"/>
  <c r="M1489" i="1"/>
  <c r="G706" i="1" l="1"/>
  <c r="F705" i="1"/>
  <c r="G967" i="1"/>
  <c r="F966" i="1"/>
  <c r="G1003" i="1"/>
  <c r="F1002" i="1"/>
  <c r="B1048" i="1"/>
  <c r="A467" i="1"/>
  <c r="A468" i="1" s="1"/>
  <c r="A469" i="1" s="1"/>
  <c r="A470" i="1" s="1"/>
  <c r="A471" i="1" s="1"/>
  <c r="B1704" i="1"/>
  <c r="A152" i="4"/>
  <c r="O704" i="4"/>
  <c r="L704" i="4"/>
  <c r="J1719" i="1"/>
  <c r="J1724" i="1"/>
  <c r="J1729" i="1"/>
  <c r="J1735" i="1"/>
  <c r="J1736" i="1"/>
  <c r="J1737" i="1"/>
  <c r="J1738" i="1"/>
  <c r="J1739" i="1"/>
  <c r="J1740" i="1"/>
  <c r="J1741" i="1"/>
  <c r="J1751" i="1"/>
  <c r="J1752" i="1"/>
  <c r="G707" i="1" l="1"/>
  <c r="F706" i="1"/>
  <c r="G968" i="1"/>
  <c r="F967" i="1"/>
  <c r="F1003" i="1"/>
  <c r="G1004" i="1"/>
  <c r="A472" i="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B1449" i="4"/>
  <c r="B173" i="4"/>
  <c r="B1673" i="4"/>
  <c r="L172" i="4"/>
  <c r="O172" i="4"/>
  <c r="A153" i="4"/>
  <c r="B1831" i="1"/>
  <c r="B1763" i="1"/>
  <c r="G708" i="1" l="1"/>
  <c r="F707" i="1"/>
  <c r="G969" i="1"/>
  <c r="F968" i="1"/>
  <c r="G1005" i="1"/>
  <c r="F1004" i="1"/>
  <c r="B1046" i="1"/>
  <c r="A521" i="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B702" i="1" s="1"/>
  <c r="B1543" i="4"/>
  <c r="B1263" i="4"/>
  <c r="B177" i="4"/>
  <c r="B1203" i="4"/>
  <c r="B1590" i="4"/>
  <c r="L1449" i="4"/>
  <c r="O1449" i="4"/>
  <c r="L1673" i="4"/>
  <c r="O1673" i="4"/>
  <c r="A154" i="4"/>
  <c r="B184" i="4" s="1"/>
  <c r="O173" i="4"/>
  <c r="L173" i="4"/>
  <c r="M1763" i="1"/>
  <c r="J1763" i="1"/>
  <c r="M1831" i="1"/>
  <c r="J1831" i="1"/>
  <c r="G709" i="1" l="1"/>
  <c r="F708" i="1"/>
  <c r="G970" i="1"/>
  <c r="F969" i="1"/>
  <c r="F1005" i="1"/>
  <c r="G1006" i="1"/>
  <c r="A554" i="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O1263" i="4"/>
  <c r="L1263" i="4"/>
  <c r="A155" i="4"/>
  <c r="B185" i="4" s="1"/>
  <c r="O1543" i="4"/>
  <c r="L1543" i="4"/>
  <c r="O177" i="4"/>
  <c r="L177" i="4"/>
  <c r="O1590" i="4"/>
  <c r="L1590" i="4"/>
  <c r="O1203" i="4"/>
  <c r="L1203" i="4"/>
  <c r="B1723" i="1"/>
  <c r="M1723" i="1" s="1"/>
  <c r="B1748" i="1"/>
  <c r="M1748" i="1" s="1"/>
  <c r="M1749" i="1"/>
  <c r="J1749" i="1"/>
  <c r="G710" i="1" l="1"/>
  <c r="F709" i="1"/>
  <c r="G971" i="1"/>
  <c r="F970" i="1"/>
  <c r="F1006" i="1"/>
  <c r="G1007" i="1"/>
  <c r="B877" i="1"/>
  <c r="A908" i="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B1059" i="1"/>
  <c r="A156" i="4"/>
  <c r="O184" i="4"/>
  <c r="L184" i="4"/>
  <c r="J1723" i="1"/>
  <c r="B369" i="1"/>
  <c r="B1865" i="1"/>
  <c r="J1748" i="1"/>
  <c r="M305" i="1"/>
  <c r="M306" i="1"/>
  <c r="M307" i="1"/>
  <c r="M309" i="1"/>
  <c r="M310" i="1"/>
  <c r="M311" i="1"/>
  <c r="M312" i="1"/>
  <c r="M313" i="1"/>
  <c r="M314" i="1"/>
  <c r="M315" i="1"/>
  <c r="M316" i="1"/>
  <c r="M317" i="1"/>
  <c r="M318" i="1"/>
  <c r="M319" i="1"/>
  <c r="M320" i="1"/>
  <c r="M323" i="1"/>
  <c r="M324" i="1"/>
  <c r="M326" i="1"/>
  <c r="M327" i="1"/>
  <c r="M328" i="1"/>
  <c r="M329" i="1"/>
  <c r="M332" i="1"/>
  <c r="M333" i="1"/>
  <c r="M334" i="1"/>
  <c r="M336" i="1"/>
  <c r="M337" i="1"/>
  <c r="M338" i="1"/>
  <c r="M339" i="1"/>
  <c r="M340" i="1"/>
  <c r="M341"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71" i="1"/>
  <c r="M372" i="1"/>
  <c r="M373" i="1"/>
  <c r="M374" i="1"/>
  <c r="M375" i="1"/>
  <c r="M376" i="1"/>
  <c r="M377" i="1"/>
  <c r="M378" i="1"/>
  <c r="M379" i="1"/>
  <c r="M380" i="1"/>
  <c r="M381" i="1"/>
  <c r="M382" i="1"/>
  <c r="M383" i="1"/>
  <c r="M384" i="1"/>
  <c r="M385" i="1"/>
  <c r="M386" i="1"/>
  <c r="M388" i="1"/>
  <c r="M390" i="1"/>
  <c r="M391" i="1"/>
  <c r="M392" i="1"/>
  <c r="M393" i="1"/>
  <c r="M394" i="1"/>
  <c r="M395" i="1"/>
  <c r="M396" i="1"/>
  <c r="M397" i="1"/>
  <c r="M398" i="1"/>
  <c r="M399" i="1"/>
  <c r="M400" i="1"/>
  <c r="M401" i="1"/>
  <c r="M402"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5" i="1"/>
  <c r="M438" i="1"/>
  <c r="M439" i="1"/>
  <c r="M440" i="1"/>
  <c r="M441" i="1"/>
  <c r="M442" i="1"/>
  <c r="M443" i="1"/>
  <c r="M444" i="1"/>
  <c r="M445" i="1"/>
  <c r="M446" i="1"/>
  <c r="M447" i="1"/>
  <c r="M448" i="1"/>
  <c r="M449" i="1"/>
  <c r="M451" i="1"/>
  <c r="M452" i="1"/>
  <c r="M453" i="1"/>
  <c r="M454" i="1"/>
  <c r="M455" i="1"/>
  <c r="M456" i="1"/>
  <c r="M457" i="1"/>
  <c r="M458" i="1"/>
  <c r="M459" i="1"/>
  <c r="M460" i="1"/>
  <c r="M461" i="1"/>
  <c r="M462" i="1"/>
  <c r="M463" i="1"/>
  <c r="M464" i="1"/>
  <c r="M465" i="1"/>
  <c r="M466" i="1"/>
  <c r="M467" i="1"/>
  <c r="M469" i="1"/>
  <c r="M470" i="1"/>
  <c r="M471" i="1"/>
  <c r="M472" i="1"/>
  <c r="M473" i="1"/>
  <c r="M475" i="1"/>
  <c r="M476" i="1"/>
  <c r="M477" i="1"/>
  <c r="M478" i="1"/>
  <c r="M480" i="1"/>
  <c r="M481" i="1"/>
  <c r="M482" i="1"/>
  <c r="M483" i="1"/>
  <c r="M484" i="1"/>
  <c r="M485" i="1"/>
  <c r="M487" i="1"/>
  <c r="M488" i="1"/>
  <c r="M490" i="1"/>
  <c r="M491" i="1"/>
  <c r="M492" i="1"/>
  <c r="M494" i="1"/>
  <c r="M495" i="1"/>
  <c r="M496" i="1"/>
  <c r="M497" i="1"/>
  <c r="M499" i="1"/>
  <c r="M500" i="1"/>
  <c r="M502" i="1"/>
  <c r="M503" i="1"/>
  <c r="M504" i="1"/>
  <c r="M507" i="1"/>
  <c r="M508" i="1"/>
  <c r="M509" i="1"/>
  <c r="M510" i="1"/>
  <c r="M511" i="1"/>
  <c r="M512" i="1"/>
  <c r="M515" i="1"/>
  <c r="M516" i="1"/>
  <c r="M519" i="1"/>
  <c r="M520" i="1"/>
  <c r="M522" i="1"/>
  <c r="M523" i="1"/>
  <c r="M525" i="1"/>
  <c r="M527" i="1"/>
  <c r="M528" i="1"/>
  <c r="M529" i="1"/>
  <c r="M530" i="1"/>
  <c r="M531" i="1"/>
  <c r="M537" i="1"/>
  <c r="M538" i="1"/>
  <c r="M539" i="1"/>
  <c r="M542" i="1"/>
  <c r="M543" i="1"/>
  <c r="M544" i="1"/>
  <c r="M545" i="1"/>
  <c r="M546" i="1"/>
  <c r="M547" i="1"/>
  <c r="M548" i="1"/>
  <c r="M549" i="1"/>
  <c r="M550" i="1"/>
  <c r="M551" i="1"/>
  <c r="M552" i="1"/>
  <c r="M553" i="1"/>
  <c r="M554" i="1"/>
  <c r="M557" i="1"/>
  <c r="M558" i="1"/>
  <c r="M563" i="1"/>
  <c r="M564" i="1"/>
  <c r="M565" i="1"/>
  <c r="M566" i="1"/>
  <c r="M567" i="1"/>
  <c r="M568" i="1"/>
  <c r="M571" i="1"/>
  <c r="M572" i="1"/>
  <c r="M573" i="1"/>
  <c r="M574" i="1"/>
  <c r="M576" i="1"/>
  <c r="M580" i="1"/>
  <c r="M581" i="1"/>
  <c r="M582" i="1"/>
  <c r="M583" i="1"/>
  <c r="M584" i="1"/>
  <c r="M585" i="1"/>
  <c r="M587" i="1"/>
  <c r="M588" i="1"/>
  <c r="M589" i="1"/>
  <c r="M591" i="1"/>
  <c r="M593" i="1"/>
  <c r="M596" i="1"/>
  <c r="M597" i="1"/>
  <c r="M601" i="1"/>
  <c r="M602" i="1"/>
  <c r="M603" i="1"/>
  <c r="M605" i="1"/>
  <c r="M606" i="1"/>
  <c r="M607" i="1"/>
  <c r="M608" i="1"/>
  <c r="M610" i="1"/>
  <c r="M613" i="1"/>
  <c r="M618" i="1"/>
  <c r="M619" i="1"/>
  <c r="M620" i="1"/>
  <c r="M623" i="1"/>
  <c r="M624" i="1"/>
  <c r="M627" i="1"/>
  <c r="M628" i="1"/>
  <c r="M631" i="1"/>
  <c r="M632" i="1"/>
  <c r="M636" i="1"/>
  <c r="M637" i="1"/>
  <c r="M639" i="1"/>
  <c r="M640" i="1"/>
  <c r="M642" i="1"/>
  <c r="M644" i="1"/>
  <c r="M647" i="1"/>
  <c r="M649" i="1"/>
  <c r="M650" i="1"/>
  <c r="M651" i="1"/>
  <c r="M652" i="1"/>
  <c r="M653" i="1"/>
  <c r="M654" i="1"/>
  <c r="M655" i="1"/>
  <c r="M656" i="1"/>
  <c r="M659" i="1"/>
  <c r="M660" i="1"/>
  <c r="M661" i="1"/>
  <c r="M662" i="1"/>
  <c r="M663" i="1"/>
  <c r="M664" i="1"/>
  <c r="M665" i="1"/>
  <c r="M666" i="1"/>
  <c r="M667" i="1"/>
  <c r="M668" i="1"/>
  <c r="M669" i="1"/>
  <c r="M670" i="1"/>
  <c r="M671" i="1"/>
  <c r="M672" i="1"/>
  <c r="M673" i="1"/>
  <c r="M676" i="1"/>
  <c r="M677" i="1"/>
  <c r="M678" i="1"/>
  <c r="M679" i="1"/>
  <c r="M680" i="1"/>
  <c r="M685" i="1"/>
  <c r="M688" i="1"/>
  <c r="M691" i="1"/>
  <c r="M692" i="1"/>
  <c r="M693" i="1"/>
  <c r="M701" i="1"/>
  <c r="M702" i="1"/>
  <c r="M703" i="1"/>
  <c r="M704" i="1"/>
  <c r="M705" i="1"/>
  <c r="M706" i="1"/>
  <c r="M707" i="1"/>
  <c r="M708" i="1"/>
  <c r="M709" i="1"/>
  <c r="M710" i="1"/>
  <c r="M711" i="1"/>
  <c r="M712" i="1"/>
  <c r="M713" i="1"/>
  <c r="M714" i="1"/>
  <c r="M715" i="1"/>
  <c r="M720" i="1"/>
  <c r="M721" i="1"/>
  <c r="M722" i="1"/>
  <c r="M725" i="1"/>
  <c r="M727" i="1"/>
  <c r="M728" i="1"/>
  <c r="M729" i="1"/>
  <c r="M731" i="1"/>
  <c r="M732" i="1"/>
  <c r="M734" i="1"/>
  <c r="M735" i="1"/>
  <c r="M736" i="1"/>
  <c r="M737" i="1"/>
  <c r="M738" i="1"/>
  <c r="M739" i="1"/>
  <c r="M740" i="1"/>
  <c r="M741" i="1"/>
  <c r="M742" i="1"/>
  <c r="M743" i="1"/>
  <c r="M744" i="1"/>
  <c r="M745" i="1"/>
  <c r="M746" i="1"/>
  <c r="M747"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30" i="1"/>
  <c r="M831" i="1"/>
  <c r="M832" i="1"/>
  <c r="M833" i="1"/>
  <c r="M834" i="1"/>
  <c r="M835" i="1"/>
  <c r="M836" i="1"/>
  <c r="M837" i="1"/>
  <c r="M838" i="1"/>
  <c r="M839" i="1"/>
  <c r="M840" i="1"/>
  <c r="M841" i="1"/>
  <c r="M842" i="1"/>
  <c r="M843" i="1"/>
  <c r="M844" i="1"/>
  <c r="M845" i="1"/>
  <c r="M846" i="1"/>
  <c r="M848" i="1"/>
  <c r="M849" i="1"/>
  <c r="M850" i="1"/>
  <c r="M851" i="1"/>
  <c r="M852" i="1"/>
  <c r="M853" i="1"/>
  <c r="M855" i="1"/>
  <c r="M856" i="1"/>
  <c r="M858" i="1"/>
  <c r="M859" i="1"/>
  <c r="M860" i="1"/>
  <c r="M861" i="1"/>
  <c r="M862" i="1"/>
  <c r="M864" i="1"/>
  <c r="M865" i="1"/>
  <c r="M866" i="1"/>
  <c r="M867" i="1"/>
  <c r="M868" i="1"/>
  <c r="M869" i="1"/>
  <c r="M870" i="1"/>
  <c r="M872" i="1"/>
  <c r="M874" i="1"/>
  <c r="M875" i="1"/>
  <c r="M876" i="1"/>
  <c r="M878" i="1"/>
  <c r="M879"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9" i="1"/>
  <c r="M920" i="1"/>
  <c r="M921" i="1"/>
  <c r="M922" i="1"/>
  <c r="M923" i="1"/>
  <c r="M924" i="1"/>
  <c r="M925" i="1"/>
  <c r="M926" i="1"/>
  <c r="M927" i="1"/>
  <c r="M928" i="1"/>
  <c r="M929" i="1"/>
  <c r="M930" i="1"/>
  <c r="M931" i="1"/>
  <c r="M932" i="1"/>
  <c r="M933" i="1"/>
  <c r="M934" i="1"/>
  <c r="M935" i="1"/>
  <c r="M937" i="1"/>
  <c r="M938" i="1"/>
  <c r="M940" i="1"/>
  <c r="M941" i="1"/>
  <c r="M942" i="1"/>
  <c r="M943" i="1"/>
  <c r="M944" i="1"/>
  <c r="M945" i="1"/>
  <c r="M946" i="1"/>
  <c r="M947" i="1"/>
  <c r="M948" i="1"/>
  <c r="M949" i="1"/>
  <c r="M950" i="1"/>
  <c r="M951" i="1"/>
  <c r="M952" i="1"/>
  <c r="M953" i="1"/>
  <c r="M954" i="1"/>
  <c r="M955" i="1"/>
  <c r="M956" i="1"/>
  <c r="M957" i="1"/>
  <c r="M958" i="1"/>
  <c r="M959" i="1"/>
  <c r="M960" i="1"/>
  <c r="M962" i="1"/>
  <c r="M963" i="1"/>
  <c r="M964" i="1"/>
  <c r="M969" i="1"/>
  <c r="M970" i="1"/>
  <c r="M971" i="1"/>
  <c r="M972" i="1"/>
  <c r="M973" i="1"/>
  <c r="M974" i="1"/>
  <c r="M976" i="1"/>
  <c r="M977" i="1"/>
  <c r="M982" i="1"/>
  <c r="M986" i="1"/>
  <c r="M987" i="1"/>
  <c r="M988" i="1"/>
  <c r="M991" i="1"/>
  <c r="M994" i="1"/>
  <c r="M995" i="1"/>
  <c r="M997" i="1"/>
  <c r="M998" i="1"/>
  <c r="M999" i="1"/>
  <c r="M1000" i="1"/>
  <c r="M1001" i="1"/>
  <c r="M1007" i="1"/>
  <c r="M1012" i="1"/>
  <c r="M1014" i="1"/>
  <c r="M1015" i="1"/>
  <c r="M1016" i="1"/>
  <c r="M1017" i="1"/>
  <c r="M1019" i="1"/>
  <c r="M1022" i="1"/>
  <c r="M1023" i="1"/>
  <c r="M1024" i="1"/>
  <c r="M1030" i="1"/>
  <c r="M1031" i="1"/>
  <c r="M1032" i="1"/>
  <c r="M1033" i="1"/>
  <c r="M1034" i="1"/>
  <c r="M1036" i="1"/>
  <c r="M1038" i="1"/>
  <c r="M1039" i="1"/>
  <c r="M1040" i="1"/>
  <c r="M1041" i="1"/>
  <c r="M1042" i="1"/>
  <c r="M1044" i="1"/>
  <c r="M1045" i="1"/>
  <c r="M1047" i="1"/>
  <c r="M1049" i="1"/>
  <c r="M1051" i="1"/>
  <c r="M1052" i="1"/>
  <c r="M1053" i="1"/>
  <c r="M1056" i="1"/>
  <c r="M1057" i="1"/>
  <c r="M1060" i="1"/>
  <c r="M1061" i="1"/>
  <c r="M1062" i="1"/>
  <c r="M1063" i="1"/>
  <c r="M1067" i="1"/>
  <c r="M1068" i="1"/>
  <c r="M1069" i="1"/>
  <c r="M1070" i="1"/>
  <c r="M1071" i="1"/>
  <c r="M1072" i="1"/>
  <c r="M1075" i="1"/>
  <c r="M1077" i="1"/>
  <c r="M1079" i="1"/>
  <c r="M1081" i="1"/>
  <c r="M1085" i="1"/>
  <c r="M1086" i="1"/>
  <c r="M1087" i="1"/>
  <c r="M1088" i="1"/>
  <c r="M1090" i="1"/>
  <c r="M1093" i="1"/>
  <c r="M1094" i="1"/>
  <c r="M1095" i="1"/>
  <c r="M1096" i="1"/>
  <c r="M1097" i="1"/>
  <c r="M1098" i="1"/>
  <c r="M1105" i="1"/>
  <c r="M1107" i="1"/>
  <c r="M1109" i="1"/>
  <c r="M1114" i="1"/>
  <c r="M1123" i="1"/>
  <c r="M1125" i="1"/>
  <c r="M1144" i="1"/>
  <c r="M1145" i="1"/>
  <c r="M1147" i="1"/>
  <c r="M1152" i="1"/>
  <c r="M1154" i="1"/>
  <c r="M1155" i="1"/>
  <c r="M1156" i="1"/>
  <c r="M1157" i="1"/>
  <c r="M1158" i="1"/>
  <c r="M1159" i="1"/>
  <c r="M1160" i="1"/>
  <c r="M1161" i="1"/>
  <c r="M1162" i="1"/>
  <c r="M1163" i="1"/>
  <c r="M1165" i="1"/>
  <c r="M1167" i="1"/>
  <c r="M1169" i="1"/>
  <c r="M1170" i="1"/>
  <c r="M1171" i="1"/>
  <c r="M1175" i="1"/>
  <c r="M1176" i="1"/>
  <c r="M1177" i="1"/>
  <c r="M1178" i="1"/>
  <c r="M1183" i="1"/>
  <c r="M1184" i="1"/>
  <c r="M1185" i="1"/>
  <c r="M1186" i="1"/>
  <c r="M1188" i="1"/>
  <c r="M1191" i="1"/>
  <c r="M1194" i="1"/>
  <c r="M1195" i="1"/>
  <c r="M1196" i="1"/>
  <c r="M1197" i="1"/>
  <c r="M1198" i="1"/>
  <c r="M1200" i="1"/>
  <c r="M1201" i="1"/>
  <c r="M1202" i="1"/>
  <c r="M1203" i="1"/>
  <c r="M1205" i="1"/>
  <c r="M1207" i="1"/>
  <c r="M1208" i="1"/>
  <c r="M1209" i="1"/>
  <c r="M1210" i="1"/>
  <c r="M1212" i="1"/>
  <c r="M1213" i="1"/>
  <c r="M1214" i="1"/>
  <c r="M1215" i="1"/>
  <c r="M1217" i="1"/>
  <c r="M1218" i="1"/>
  <c r="M1220" i="1"/>
  <c r="M1221" i="1"/>
  <c r="M1222" i="1"/>
  <c r="M1224" i="1"/>
  <c r="M1225" i="1"/>
  <c r="M1227" i="1"/>
  <c r="M1228" i="1"/>
  <c r="M1229" i="1"/>
  <c r="M1230" i="1"/>
  <c r="M1231" i="1"/>
  <c r="M1233" i="1"/>
  <c r="M1234" i="1"/>
  <c r="M1235" i="1"/>
  <c r="M1236" i="1"/>
  <c r="M1237" i="1"/>
  <c r="M1239" i="1"/>
  <c r="M1241" i="1"/>
  <c r="M1245" i="1"/>
  <c r="M1246" i="1"/>
  <c r="M1247" i="1"/>
  <c r="M1248" i="1"/>
  <c r="M1249" i="1"/>
  <c r="M1250" i="1"/>
  <c r="M1251" i="1"/>
  <c r="M1253" i="1"/>
  <c r="M1255" i="1"/>
  <c r="M1257" i="1"/>
  <c r="M1258" i="1"/>
  <c r="M1259" i="1"/>
  <c r="M1262" i="1"/>
  <c r="M1264" i="1"/>
  <c r="M1265" i="1"/>
  <c r="M1266" i="1"/>
  <c r="M1267" i="1"/>
  <c r="M1268" i="1"/>
  <c r="M1269" i="1"/>
  <c r="M1270" i="1"/>
  <c r="M1272" i="1"/>
  <c r="M1273" i="1"/>
  <c r="M1274" i="1"/>
  <c r="M1275" i="1"/>
  <c r="M1276" i="1"/>
  <c r="M1277" i="1"/>
  <c r="M1278" i="1"/>
  <c r="M1279" i="1"/>
  <c r="M1280" i="1"/>
  <c r="M1281" i="1"/>
  <c r="M1283" i="1"/>
  <c r="M1285" i="1"/>
  <c r="M1286" i="1"/>
  <c r="M1287" i="1"/>
  <c r="M1288" i="1"/>
  <c r="M1289" i="1"/>
  <c r="M1290" i="1"/>
  <c r="M1291" i="1"/>
  <c r="M1292" i="1"/>
  <c r="M1293" i="1"/>
  <c r="M1294" i="1"/>
  <c r="M1295" i="1"/>
  <c r="M1296" i="1"/>
  <c r="M1297" i="1"/>
  <c r="M1299" i="1"/>
  <c r="M1300" i="1"/>
  <c r="M1301" i="1"/>
  <c r="M1303" i="1"/>
  <c r="M1304" i="1"/>
  <c r="M1305" i="1"/>
  <c r="M1306" i="1"/>
  <c r="M1307" i="1"/>
  <c r="M1308" i="1"/>
  <c r="M1309" i="1"/>
  <c r="M1310" i="1"/>
  <c r="M1311" i="1"/>
  <c r="M1312" i="1"/>
  <c r="M1313" i="1"/>
  <c r="M1314" i="1"/>
  <c r="M1315" i="1"/>
  <c r="M1316" i="1"/>
  <c r="M1318" i="1"/>
  <c r="M1319" i="1"/>
  <c r="M1320" i="1"/>
  <c r="M1321" i="1"/>
  <c r="M1324" i="1"/>
  <c r="M1325" i="1"/>
  <c r="M1327" i="1"/>
  <c r="M1328" i="1"/>
  <c r="M1329" i="1"/>
  <c r="M1331" i="1"/>
  <c r="M1340" i="1"/>
  <c r="M1343" i="1"/>
  <c r="M1347" i="1"/>
  <c r="M1350" i="1"/>
  <c r="M1353" i="1"/>
  <c r="M1357" i="1"/>
  <c r="M1360" i="1"/>
  <c r="M1375" i="1"/>
  <c r="M1381" i="1"/>
  <c r="M1383" i="1"/>
  <c r="M1384" i="1"/>
  <c r="M1385" i="1"/>
  <c r="M1387" i="1"/>
  <c r="M1388" i="1"/>
  <c r="M1389" i="1"/>
  <c r="M1391" i="1"/>
  <c r="M1393" i="1"/>
  <c r="M1394" i="1"/>
  <c r="M1395" i="1"/>
  <c r="M1398" i="1"/>
  <c r="M1399" i="1"/>
  <c r="M1401" i="1"/>
  <c r="M1404" i="1"/>
  <c r="M1405" i="1"/>
  <c r="M1407" i="1"/>
  <c r="M1408" i="1"/>
  <c r="M1409" i="1"/>
  <c r="M1410" i="1"/>
  <c r="M1411" i="1"/>
  <c r="M1412" i="1"/>
  <c r="M1414" i="1"/>
  <c r="M1415" i="1"/>
  <c r="M1416" i="1"/>
  <c r="M1417" i="1"/>
  <c r="M1418" i="1"/>
  <c r="M1419" i="1"/>
  <c r="M1420" i="1"/>
  <c r="M1423" i="1"/>
  <c r="M1424" i="1"/>
  <c r="M1425" i="1"/>
  <c r="M1428" i="1"/>
  <c r="M1429" i="1"/>
  <c r="M1430" i="1"/>
  <c r="M1431" i="1"/>
  <c r="M1432" i="1"/>
  <c r="M1433" i="1"/>
  <c r="M1434" i="1"/>
  <c r="M1435" i="1"/>
  <c r="M1436" i="1"/>
  <c r="M1438" i="1"/>
  <c r="M1439" i="1"/>
  <c r="M1440" i="1"/>
  <c r="M1441" i="1"/>
  <c r="M1442" i="1"/>
  <c r="M1443" i="1"/>
  <c r="M1446" i="1"/>
  <c r="M1447" i="1"/>
  <c r="M1448" i="1"/>
  <c r="M1449" i="1"/>
  <c r="M1450" i="1"/>
  <c r="M1451" i="1"/>
  <c r="M1452" i="1"/>
  <c r="M1454" i="1"/>
  <c r="M1455" i="1"/>
  <c r="M1456" i="1"/>
  <c r="M1457" i="1"/>
  <c r="M1458" i="1"/>
  <c r="M1459" i="1"/>
  <c r="M1460" i="1"/>
  <c r="M1461" i="1"/>
  <c r="M1462" i="1"/>
  <c r="M1463" i="1"/>
  <c r="M1465" i="1"/>
  <c r="M1466" i="1"/>
  <c r="M1467" i="1"/>
  <c r="M1474" i="1"/>
  <c r="M1476" i="1"/>
  <c r="M1477" i="1"/>
  <c r="M1478" i="1"/>
  <c r="M1479" i="1"/>
  <c r="M1483" i="1"/>
  <c r="M1488" i="1"/>
  <c r="M304" i="1"/>
  <c r="J1435" i="1"/>
  <c r="J1436" i="1"/>
  <c r="J1438" i="1"/>
  <c r="J1439" i="1"/>
  <c r="J1440" i="1"/>
  <c r="J1441" i="1"/>
  <c r="J1442" i="1"/>
  <c r="J1443" i="1"/>
  <c r="J1446" i="1"/>
  <c r="J1447" i="1"/>
  <c r="J1448" i="1"/>
  <c r="J1449" i="1"/>
  <c r="J1450" i="1"/>
  <c r="J1451" i="1"/>
  <c r="J1452" i="1"/>
  <c r="J1454" i="1"/>
  <c r="J1455" i="1"/>
  <c r="J1456" i="1"/>
  <c r="J1457" i="1"/>
  <c r="J1458" i="1"/>
  <c r="J1459" i="1"/>
  <c r="J1460" i="1"/>
  <c r="J1461" i="1"/>
  <c r="J1462" i="1"/>
  <c r="J1463" i="1"/>
  <c r="J1465" i="1"/>
  <c r="J1466" i="1"/>
  <c r="J1467" i="1"/>
  <c r="J1474" i="1"/>
  <c r="J1476" i="1"/>
  <c r="J1477" i="1"/>
  <c r="J1478" i="1"/>
  <c r="J1479" i="1"/>
  <c r="J1483" i="1"/>
  <c r="J1488" i="1"/>
  <c r="J1489" i="1"/>
  <c r="J1492" i="1"/>
  <c r="J1495" i="1"/>
  <c r="J1496" i="1"/>
  <c r="J1497" i="1"/>
  <c r="J1498" i="1"/>
  <c r="J1500" i="1"/>
  <c r="J1501" i="1"/>
  <c r="J1502" i="1"/>
  <c r="J1503" i="1"/>
  <c r="J1505" i="1"/>
  <c r="J1506" i="1"/>
  <c r="J1508" i="1"/>
  <c r="J1509" i="1"/>
  <c r="J1511" i="1"/>
  <c r="J1512" i="1"/>
  <c r="J1514" i="1"/>
  <c r="J1515" i="1"/>
  <c r="J1520" i="1"/>
  <c r="J1522" i="1"/>
  <c r="J1523" i="1"/>
  <c r="J1524" i="1"/>
  <c r="J1527" i="1"/>
  <c r="J1528" i="1"/>
  <c r="J1531" i="1"/>
  <c r="J1532" i="1"/>
  <c r="J1533" i="1"/>
  <c r="J1534" i="1"/>
  <c r="J1538" i="1"/>
  <c r="J1539" i="1"/>
  <c r="J1542" i="1"/>
  <c r="J1543" i="1"/>
  <c r="J1546" i="1"/>
  <c r="J1547" i="1"/>
  <c r="J1548" i="1"/>
  <c r="J1551" i="1"/>
  <c r="J1553" i="1"/>
  <c r="J1554" i="1"/>
  <c r="J1556" i="1"/>
  <c r="J1557" i="1"/>
  <c r="J1558" i="1"/>
  <c r="J1559" i="1"/>
  <c r="J1560" i="1"/>
  <c r="J1562" i="1"/>
  <c r="J1563" i="1"/>
  <c r="J1564" i="1"/>
  <c r="J1565" i="1"/>
  <c r="J1566" i="1"/>
  <c r="J1570" i="1"/>
  <c r="J1572" i="1"/>
  <c r="J1573" i="1"/>
  <c r="J1574" i="1"/>
  <c r="J1577" i="1"/>
  <c r="J1578" i="1"/>
  <c r="J1579" i="1"/>
  <c r="J1580" i="1"/>
  <c r="J1583" i="1"/>
  <c r="J1584" i="1"/>
  <c r="J1586" i="1"/>
  <c r="J1587" i="1"/>
  <c r="J1588" i="1"/>
  <c r="J1589" i="1"/>
  <c r="J1595" i="1"/>
  <c r="J1597" i="1"/>
  <c r="J1606" i="1"/>
  <c r="J1609" i="1"/>
  <c r="J1610" i="1"/>
  <c r="J1611" i="1"/>
  <c r="J1612" i="1"/>
  <c r="J1636" i="1"/>
  <c r="J1638" i="1"/>
  <c r="J1639" i="1"/>
  <c r="J1642" i="1"/>
  <c r="J1643" i="1"/>
  <c r="J1644" i="1"/>
  <c r="J1647" i="1"/>
  <c r="J1648" i="1"/>
  <c r="J1649" i="1"/>
  <c r="J1652" i="1"/>
  <c r="J1654" i="1"/>
  <c r="J1655" i="1"/>
  <c r="J1662" i="1"/>
  <c r="J1668" i="1"/>
  <c r="J1669" i="1"/>
  <c r="J1671" i="1"/>
  <c r="J1674" i="1"/>
  <c r="J1676" i="1"/>
  <c r="J1677" i="1"/>
  <c r="J1681" i="1"/>
  <c r="J1682" i="1"/>
  <c r="J1683" i="1"/>
  <c r="J1684" i="1"/>
  <c r="J1685" i="1"/>
  <c r="J1686" i="1"/>
  <c r="J1687" i="1"/>
  <c r="J1688" i="1"/>
  <c r="J1690" i="1"/>
  <c r="J1691" i="1"/>
  <c r="J1692" i="1"/>
  <c r="J1693" i="1"/>
  <c r="J1694" i="1"/>
  <c r="J1695" i="1"/>
  <c r="J1696" i="1"/>
  <c r="J1697" i="1"/>
  <c r="J1698" i="1"/>
  <c r="J1700" i="1"/>
  <c r="J1703" i="1"/>
  <c r="J1706" i="1"/>
  <c r="J1708" i="1"/>
  <c r="J1711" i="1"/>
  <c r="C1540" i="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J1423" i="1"/>
  <c r="J1424" i="1"/>
  <c r="J1425" i="1"/>
  <c r="J1428" i="1"/>
  <c r="J1429" i="1"/>
  <c r="J1432" i="1"/>
  <c r="J1433" i="1"/>
  <c r="J1434" i="1"/>
  <c r="G711" i="1" l="1"/>
  <c r="F710" i="1"/>
  <c r="G972" i="1"/>
  <c r="F971" i="1"/>
  <c r="F1007" i="1"/>
  <c r="G1008" i="1"/>
  <c r="A1017" i="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B1050" i="1"/>
  <c r="B1665" i="1"/>
  <c r="B525" i="4"/>
  <c r="B1565" i="4"/>
  <c r="B1014" i="4"/>
  <c r="B1463" i="4"/>
  <c r="B1555" i="4"/>
  <c r="A157" i="4"/>
  <c r="A158" i="4" s="1"/>
  <c r="A159" i="4" s="1"/>
  <c r="A160" i="4" s="1"/>
  <c r="A161" i="4" s="1"/>
  <c r="O185" i="4"/>
  <c r="L185" i="4"/>
  <c r="M369" i="1"/>
  <c r="J369" i="1"/>
  <c r="J1865" i="1"/>
  <c r="M1865" i="1"/>
  <c r="J1472" i="1"/>
  <c r="M1472" i="1"/>
  <c r="J1431" i="1"/>
  <c r="G712" i="1" l="1"/>
  <c r="F711" i="1"/>
  <c r="G973" i="1"/>
  <c r="F972" i="1"/>
  <c r="G1009" i="1"/>
  <c r="F1008" i="1"/>
  <c r="A1108" i="1"/>
  <c r="A1109" i="1" s="1"/>
  <c r="A1110" i="1" s="1"/>
  <c r="A1111" i="1" s="1"/>
  <c r="A1112" i="1" s="1"/>
  <c r="A1113" i="1" s="1"/>
  <c r="A1114" i="1" s="1"/>
  <c r="B1400" i="1" s="1"/>
  <c r="B1055" i="1"/>
  <c r="B1521" i="4"/>
  <c r="B1707" i="4"/>
  <c r="A162" i="4"/>
  <c r="B1159" i="4" s="1"/>
  <c r="O525" i="4"/>
  <c r="L525" i="4"/>
  <c r="O1555" i="4"/>
  <c r="L1555" i="4"/>
  <c r="O1014" i="4"/>
  <c r="L1014" i="4"/>
  <c r="O1565" i="4"/>
  <c r="L1565" i="4"/>
  <c r="O1463" i="4"/>
  <c r="L1463" i="4"/>
  <c r="M1842" i="1"/>
  <c r="J1842" i="1"/>
  <c r="B370" i="1"/>
  <c r="M370" i="1" s="1"/>
  <c r="B1859" i="1"/>
  <c r="M1759" i="1"/>
  <c r="J1759" i="1"/>
  <c r="J1800" i="1"/>
  <c r="M1800" i="1"/>
  <c r="M1802" i="1"/>
  <c r="J1802" i="1"/>
  <c r="J1399" i="1"/>
  <c r="J1401" i="1"/>
  <c r="J1404" i="1"/>
  <c r="J1405" i="1"/>
  <c r="J1407" i="1"/>
  <c r="J1408" i="1"/>
  <c r="J1409" i="1"/>
  <c r="J1410" i="1"/>
  <c r="J1411" i="1"/>
  <c r="J1412" i="1"/>
  <c r="J1414" i="1"/>
  <c r="J1415" i="1"/>
  <c r="J1416" i="1"/>
  <c r="J1417" i="1"/>
  <c r="J1418" i="1"/>
  <c r="J1419" i="1"/>
  <c r="J1420" i="1"/>
  <c r="G713" i="1" l="1"/>
  <c r="F712" i="1"/>
  <c r="G974" i="1"/>
  <c r="F973" i="1"/>
  <c r="G1010" i="1"/>
  <c r="F1009" i="1"/>
  <c r="A1115" i="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63" i="4"/>
  <c r="B211" i="4" s="1"/>
  <c r="O1521" i="4"/>
  <c r="L1521" i="4"/>
  <c r="L1707" i="4"/>
  <c r="O1707" i="4"/>
  <c r="B1798" i="1"/>
  <c r="B322" i="1"/>
  <c r="M322" i="1" s="1"/>
  <c r="M1859" i="1"/>
  <c r="J1859" i="1"/>
  <c r="J1375" i="1"/>
  <c r="J1381" i="1"/>
  <c r="J1383" i="1"/>
  <c r="J1384" i="1"/>
  <c r="J1385" i="1"/>
  <c r="J1387" i="1"/>
  <c r="J1388" i="1"/>
  <c r="J1389" i="1"/>
  <c r="J1391" i="1"/>
  <c r="J1393" i="1"/>
  <c r="J1394" i="1"/>
  <c r="J1395" i="1"/>
  <c r="J1398" i="1"/>
  <c r="J574" i="1"/>
  <c r="G714" i="1" l="1"/>
  <c r="F713" i="1"/>
  <c r="G975" i="1"/>
  <c r="F975" i="1" s="1"/>
  <c r="F974" i="1"/>
  <c r="G1011" i="1"/>
  <c r="F1010" i="1"/>
  <c r="A1532" i="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B1379" i="1"/>
  <c r="B681" i="1" s="1"/>
  <c r="B1855" i="1"/>
  <c r="M1855" i="1" s="1"/>
  <c r="M1400" i="1"/>
  <c r="J1400" i="1"/>
  <c r="A164" i="4"/>
  <c r="A165" i="4" s="1"/>
  <c r="L1159" i="4"/>
  <c r="O1159" i="4"/>
  <c r="M1798" i="1"/>
  <c r="J1798" i="1"/>
  <c r="C1" i="2"/>
  <c r="I1" i="2"/>
  <c r="B18" i="2"/>
  <c r="B17" i="2"/>
  <c r="B16" i="2"/>
  <c r="B15" i="2"/>
  <c r="B14" i="2"/>
  <c r="B13" i="2"/>
  <c r="B12" i="2"/>
  <c r="B11" i="2"/>
  <c r="B10" i="2"/>
  <c r="B9" i="2"/>
  <c r="B8" i="2"/>
  <c r="B7" i="2"/>
  <c r="B6" i="2"/>
  <c r="B5" i="2"/>
  <c r="B4" i="2"/>
  <c r="B3" i="2"/>
  <c r="B2" i="2"/>
  <c r="B1" i="2"/>
  <c r="D1" i="2"/>
  <c r="J304" i="1"/>
  <c r="J305" i="1"/>
  <c r="J306" i="1"/>
  <c r="J307" i="1"/>
  <c r="J309" i="1"/>
  <c r="J310" i="1"/>
  <c r="J311" i="1"/>
  <c r="J312" i="1"/>
  <c r="J313" i="1"/>
  <c r="J314" i="1"/>
  <c r="J315" i="1"/>
  <c r="J316" i="1"/>
  <c r="J317" i="1"/>
  <c r="J318" i="1"/>
  <c r="J319" i="1"/>
  <c r="J320" i="1"/>
  <c r="J322" i="1"/>
  <c r="J323" i="1"/>
  <c r="J324" i="1"/>
  <c r="J326" i="1"/>
  <c r="J327" i="1"/>
  <c r="J328" i="1"/>
  <c r="J329" i="1"/>
  <c r="J332" i="1"/>
  <c r="J333" i="1"/>
  <c r="J334" i="1"/>
  <c r="J336" i="1"/>
  <c r="J337" i="1"/>
  <c r="J338" i="1"/>
  <c r="J339" i="1"/>
  <c r="J340" i="1"/>
  <c r="J341"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70" i="1"/>
  <c r="J371" i="1"/>
  <c r="J372" i="1"/>
  <c r="J373" i="1"/>
  <c r="J374" i="1"/>
  <c r="J375" i="1"/>
  <c r="J376" i="1"/>
  <c r="J377" i="1"/>
  <c r="J378" i="1"/>
  <c r="J379" i="1"/>
  <c r="J380" i="1"/>
  <c r="J381" i="1"/>
  <c r="J382" i="1"/>
  <c r="J383" i="1"/>
  <c r="J384" i="1"/>
  <c r="J385" i="1"/>
  <c r="J386" i="1"/>
  <c r="J388" i="1"/>
  <c r="J390" i="1"/>
  <c r="J391" i="1"/>
  <c r="J392" i="1"/>
  <c r="J393" i="1"/>
  <c r="J394" i="1"/>
  <c r="J395" i="1"/>
  <c r="J396" i="1"/>
  <c r="J397" i="1"/>
  <c r="J398" i="1"/>
  <c r="J399" i="1"/>
  <c r="J400" i="1"/>
  <c r="J401" i="1"/>
  <c r="J402"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5" i="1"/>
  <c r="J438" i="1"/>
  <c r="J439" i="1"/>
  <c r="J440" i="1"/>
  <c r="J441" i="1"/>
  <c r="J442" i="1"/>
  <c r="J443" i="1"/>
  <c r="J444" i="1"/>
  <c r="J445" i="1"/>
  <c r="J446" i="1"/>
  <c r="J447" i="1"/>
  <c r="J448" i="1"/>
  <c r="J449" i="1"/>
  <c r="J451" i="1"/>
  <c r="J452" i="1"/>
  <c r="J453" i="1"/>
  <c r="J454" i="1"/>
  <c r="J455" i="1"/>
  <c r="J456" i="1"/>
  <c r="J457" i="1"/>
  <c r="J458" i="1"/>
  <c r="J459" i="1"/>
  <c r="J460" i="1"/>
  <c r="J461" i="1"/>
  <c r="J462" i="1"/>
  <c r="J463" i="1"/>
  <c r="J464" i="1"/>
  <c r="J465" i="1"/>
  <c r="J466" i="1"/>
  <c r="J467" i="1"/>
  <c r="J469" i="1"/>
  <c r="J470" i="1"/>
  <c r="J471" i="1"/>
  <c r="J472" i="1"/>
  <c r="J473" i="1"/>
  <c r="J475" i="1"/>
  <c r="J476" i="1"/>
  <c r="J477" i="1"/>
  <c r="J478" i="1"/>
  <c r="J480" i="1"/>
  <c r="J481" i="1"/>
  <c r="J482" i="1"/>
  <c r="J483" i="1"/>
  <c r="J484" i="1"/>
  <c r="J485" i="1"/>
  <c r="J487" i="1"/>
  <c r="J488" i="1"/>
  <c r="J490" i="1"/>
  <c r="J491" i="1"/>
  <c r="J492" i="1"/>
  <c r="J494" i="1"/>
  <c r="J495" i="1"/>
  <c r="J496" i="1"/>
  <c r="J497" i="1"/>
  <c r="J499" i="1"/>
  <c r="J500" i="1"/>
  <c r="J502" i="1"/>
  <c r="J503" i="1"/>
  <c r="J504" i="1"/>
  <c r="J507" i="1"/>
  <c r="J508" i="1"/>
  <c r="J509" i="1"/>
  <c r="J510" i="1"/>
  <c r="J511" i="1"/>
  <c r="J512" i="1"/>
  <c r="J515" i="1"/>
  <c r="J516" i="1"/>
  <c r="J519" i="1"/>
  <c r="J520" i="1"/>
  <c r="J522" i="1"/>
  <c r="J523" i="1"/>
  <c r="J525" i="1"/>
  <c r="J527" i="1"/>
  <c r="J528" i="1"/>
  <c r="J529" i="1"/>
  <c r="J530" i="1"/>
  <c r="J531" i="1"/>
  <c r="J537" i="1"/>
  <c r="J538" i="1"/>
  <c r="J539" i="1"/>
  <c r="J542" i="1"/>
  <c r="J543" i="1"/>
  <c r="J544" i="1"/>
  <c r="J545" i="1"/>
  <c r="J546" i="1"/>
  <c r="J547" i="1"/>
  <c r="J548" i="1"/>
  <c r="J549" i="1"/>
  <c r="J550" i="1"/>
  <c r="J551" i="1"/>
  <c r="J552" i="1"/>
  <c r="J553" i="1"/>
  <c r="J554" i="1"/>
  <c r="J557" i="1"/>
  <c r="J558" i="1"/>
  <c r="J563" i="1"/>
  <c r="J564" i="1"/>
  <c r="J565" i="1"/>
  <c r="J566" i="1"/>
  <c r="J567" i="1"/>
  <c r="J568" i="1"/>
  <c r="J571" i="1"/>
  <c r="J572" i="1"/>
  <c r="J573" i="1"/>
  <c r="J576" i="1"/>
  <c r="J580" i="1"/>
  <c r="J581" i="1"/>
  <c r="J582" i="1"/>
  <c r="J583" i="1"/>
  <c r="J584" i="1"/>
  <c r="J585" i="1"/>
  <c r="J587" i="1"/>
  <c r="J588" i="1"/>
  <c r="J589" i="1"/>
  <c r="J591" i="1"/>
  <c r="J593" i="1"/>
  <c r="J596" i="1"/>
  <c r="J597" i="1"/>
  <c r="J601" i="1"/>
  <c r="J602" i="1"/>
  <c r="J603" i="1"/>
  <c r="J605" i="1"/>
  <c r="J606" i="1"/>
  <c r="J607" i="1"/>
  <c r="J608" i="1"/>
  <c r="J610" i="1"/>
  <c r="J613" i="1"/>
  <c r="J618" i="1"/>
  <c r="J620" i="1"/>
  <c r="J623" i="1"/>
  <c r="J624" i="1"/>
  <c r="J627" i="1"/>
  <c r="J628" i="1"/>
  <c r="J631" i="1"/>
  <c r="J632" i="1"/>
  <c r="J636" i="1"/>
  <c r="J637" i="1"/>
  <c r="J639" i="1"/>
  <c r="J640" i="1"/>
  <c r="J642" i="1"/>
  <c r="J644" i="1"/>
  <c r="J647" i="1"/>
  <c r="J649" i="1"/>
  <c r="J650" i="1"/>
  <c r="J651" i="1"/>
  <c r="J652" i="1"/>
  <c r="J653" i="1"/>
  <c r="J654" i="1"/>
  <c r="J655" i="1"/>
  <c r="J656" i="1"/>
  <c r="J659" i="1"/>
  <c r="J660" i="1"/>
  <c r="J661" i="1"/>
  <c r="J662" i="1"/>
  <c r="J663" i="1"/>
  <c r="J664" i="1"/>
  <c r="J665" i="1"/>
  <c r="J666" i="1"/>
  <c r="J667" i="1"/>
  <c r="J668" i="1"/>
  <c r="J669" i="1"/>
  <c r="J670" i="1"/>
  <c r="J671" i="1"/>
  <c r="J672" i="1"/>
  <c r="J673" i="1"/>
  <c r="J676" i="1"/>
  <c r="J677" i="1"/>
  <c r="J678" i="1"/>
  <c r="J679" i="1"/>
  <c r="J680" i="1"/>
  <c r="J685" i="1"/>
  <c r="J688" i="1"/>
  <c r="J691" i="1"/>
  <c r="J692" i="1"/>
  <c r="J693" i="1"/>
  <c r="J701" i="1"/>
  <c r="J702" i="1"/>
  <c r="J703" i="1"/>
  <c r="J704" i="1"/>
  <c r="J705" i="1"/>
  <c r="J706" i="1"/>
  <c r="J707" i="1"/>
  <c r="J708" i="1"/>
  <c r="J709" i="1"/>
  <c r="J710" i="1"/>
  <c r="J711" i="1"/>
  <c r="J712" i="1"/>
  <c r="J713" i="1"/>
  <c r="J714" i="1"/>
  <c r="J715" i="1"/>
  <c r="J720" i="1"/>
  <c r="J721" i="1"/>
  <c r="J722" i="1"/>
  <c r="J725" i="1"/>
  <c r="J727" i="1"/>
  <c r="J728" i="1"/>
  <c r="J729" i="1"/>
  <c r="J731" i="1"/>
  <c r="J732" i="1"/>
  <c r="J734" i="1"/>
  <c r="J735" i="1"/>
  <c r="J736" i="1"/>
  <c r="J737" i="1"/>
  <c r="J738" i="1"/>
  <c r="J739" i="1"/>
  <c r="J740" i="1"/>
  <c r="J741" i="1"/>
  <c r="J742" i="1"/>
  <c r="J743" i="1"/>
  <c r="J744" i="1"/>
  <c r="J745" i="1"/>
  <c r="J746" i="1"/>
  <c r="J747"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30" i="1"/>
  <c r="J831" i="1"/>
  <c r="J832" i="1"/>
  <c r="J833" i="1"/>
  <c r="J834" i="1"/>
  <c r="J835" i="1"/>
  <c r="J836" i="1"/>
  <c r="J837" i="1"/>
  <c r="J838" i="1"/>
  <c r="J839" i="1"/>
  <c r="J840" i="1"/>
  <c r="J841" i="1"/>
  <c r="J842" i="1"/>
  <c r="J843" i="1"/>
  <c r="J844" i="1"/>
  <c r="J845" i="1"/>
  <c r="J846" i="1"/>
  <c r="J848" i="1"/>
  <c r="J849" i="1"/>
  <c r="J850" i="1"/>
  <c r="J851" i="1"/>
  <c r="J852" i="1"/>
  <c r="J853" i="1"/>
  <c r="J855" i="1"/>
  <c r="J856" i="1"/>
  <c r="J858" i="1"/>
  <c r="J859" i="1"/>
  <c r="J860" i="1"/>
  <c r="J861" i="1"/>
  <c r="J862" i="1"/>
  <c r="J864" i="1"/>
  <c r="J865" i="1"/>
  <c r="J866" i="1"/>
  <c r="J867" i="1"/>
  <c r="J868" i="1"/>
  <c r="J869" i="1"/>
  <c r="J870" i="1"/>
  <c r="J872" i="1"/>
  <c r="J874" i="1"/>
  <c r="J875" i="1"/>
  <c r="J876" i="1"/>
  <c r="J878" i="1"/>
  <c r="J879"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9" i="1"/>
  <c r="J920" i="1"/>
  <c r="J921" i="1"/>
  <c r="J922" i="1"/>
  <c r="J923" i="1"/>
  <c r="J924" i="1"/>
  <c r="J925" i="1"/>
  <c r="J926" i="1"/>
  <c r="J927" i="1"/>
  <c r="J928" i="1"/>
  <c r="J929" i="1"/>
  <c r="J930" i="1"/>
  <c r="J931" i="1"/>
  <c r="J932" i="1"/>
  <c r="J933" i="1"/>
  <c r="J934" i="1"/>
  <c r="J935" i="1"/>
  <c r="J937" i="1"/>
  <c r="J938" i="1"/>
  <c r="J940" i="1"/>
  <c r="J941" i="1"/>
  <c r="J942" i="1"/>
  <c r="J943" i="1"/>
  <c r="J944" i="1"/>
  <c r="J945" i="1"/>
  <c r="J946" i="1"/>
  <c r="J947" i="1"/>
  <c r="J948" i="1"/>
  <c r="J949" i="1"/>
  <c r="J950" i="1"/>
  <c r="J951" i="1"/>
  <c r="J952" i="1"/>
  <c r="J953" i="1"/>
  <c r="J954" i="1"/>
  <c r="J955" i="1"/>
  <c r="J956" i="1"/>
  <c r="J957" i="1"/>
  <c r="J958" i="1"/>
  <c r="J959" i="1"/>
  <c r="J960" i="1"/>
  <c r="J962" i="1"/>
  <c r="J963" i="1"/>
  <c r="J964" i="1"/>
  <c r="J969" i="1"/>
  <c r="J970" i="1"/>
  <c r="J971" i="1"/>
  <c r="J972" i="1"/>
  <c r="J973" i="1"/>
  <c r="J974" i="1"/>
  <c r="J976" i="1"/>
  <c r="J977" i="1"/>
  <c r="J982" i="1"/>
  <c r="J986" i="1"/>
  <c r="J987" i="1"/>
  <c r="J988" i="1"/>
  <c r="J991" i="1"/>
  <c r="J994" i="1"/>
  <c r="J995" i="1"/>
  <c r="J997" i="1"/>
  <c r="J998" i="1"/>
  <c r="J999" i="1"/>
  <c r="J1000" i="1"/>
  <c r="J1001" i="1"/>
  <c r="J1007" i="1"/>
  <c r="J1012" i="1"/>
  <c r="J1014" i="1"/>
  <c r="J1015" i="1"/>
  <c r="J1016" i="1"/>
  <c r="J1017" i="1"/>
  <c r="J1019" i="1"/>
  <c r="J1022" i="1"/>
  <c r="J1023" i="1"/>
  <c r="J1024" i="1"/>
  <c r="J1030" i="1"/>
  <c r="J1031" i="1"/>
  <c r="J1032" i="1"/>
  <c r="J1033" i="1"/>
  <c r="J1034" i="1"/>
  <c r="J1036" i="1"/>
  <c r="J1038" i="1"/>
  <c r="J1039" i="1"/>
  <c r="J1040" i="1"/>
  <c r="J1041" i="1"/>
  <c r="J1042" i="1"/>
  <c r="J1044" i="1"/>
  <c r="J1045" i="1"/>
  <c r="J1047" i="1"/>
  <c r="J1049" i="1"/>
  <c r="J1051" i="1"/>
  <c r="J1052" i="1"/>
  <c r="J1053" i="1"/>
  <c r="J1056" i="1"/>
  <c r="J1057" i="1"/>
  <c r="J1060" i="1"/>
  <c r="J1061" i="1"/>
  <c r="J1062" i="1"/>
  <c r="J1063" i="1"/>
  <c r="J1067" i="1"/>
  <c r="J1068" i="1"/>
  <c r="J1069" i="1"/>
  <c r="J1070" i="1"/>
  <c r="J1071" i="1"/>
  <c r="J1072" i="1"/>
  <c r="J1075" i="1"/>
  <c r="J1077" i="1"/>
  <c r="J1079" i="1"/>
  <c r="J1081" i="1"/>
  <c r="J1085" i="1"/>
  <c r="J1086" i="1"/>
  <c r="J1087" i="1"/>
  <c r="J1088" i="1"/>
  <c r="J1090" i="1"/>
  <c r="J1093" i="1"/>
  <c r="J1094" i="1"/>
  <c r="J1095" i="1"/>
  <c r="J1096" i="1"/>
  <c r="J1097" i="1"/>
  <c r="J1098" i="1"/>
  <c r="J1105" i="1"/>
  <c r="J1107" i="1"/>
  <c r="J1109" i="1"/>
  <c r="J1114" i="1"/>
  <c r="J1123" i="1"/>
  <c r="J1125" i="1"/>
  <c r="J1144" i="1"/>
  <c r="J1145" i="1"/>
  <c r="J1147" i="1"/>
  <c r="J1152" i="1"/>
  <c r="J1154" i="1"/>
  <c r="J1155" i="1"/>
  <c r="J1156" i="1"/>
  <c r="J1157" i="1"/>
  <c r="J1158" i="1"/>
  <c r="J1159" i="1"/>
  <c r="J1160" i="1"/>
  <c r="J1161" i="1"/>
  <c r="J1162" i="1"/>
  <c r="J1163" i="1"/>
  <c r="J1165" i="1"/>
  <c r="J1167" i="1"/>
  <c r="J1169" i="1"/>
  <c r="J1170" i="1"/>
  <c r="J1171" i="1"/>
  <c r="J1175" i="1"/>
  <c r="J1176" i="1"/>
  <c r="J1177" i="1"/>
  <c r="J1178" i="1"/>
  <c r="J1183" i="1"/>
  <c r="J1184" i="1"/>
  <c r="J1185" i="1"/>
  <c r="J1186" i="1"/>
  <c r="J1188" i="1"/>
  <c r="J1191" i="1"/>
  <c r="J1194" i="1"/>
  <c r="J1195" i="1"/>
  <c r="J1196" i="1"/>
  <c r="J1197" i="1"/>
  <c r="J1198" i="1"/>
  <c r="J1200" i="1"/>
  <c r="J1201" i="1"/>
  <c r="J1202" i="1"/>
  <c r="J1203" i="1"/>
  <c r="J1205" i="1"/>
  <c r="J1207" i="1"/>
  <c r="J1208" i="1"/>
  <c r="J1209" i="1"/>
  <c r="J1210" i="1"/>
  <c r="J1212" i="1"/>
  <c r="J1213" i="1"/>
  <c r="J1214" i="1"/>
  <c r="J1215" i="1"/>
  <c r="J1217" i="1"/>
  <c r="J1218" i="1"/>
  <c r="J1220" i="1"/>
  <c r="J1221" i="1"/>
  <c r="J1222" i="1"/>
  <c r="J1224" i="1"/>
  <c r="J1225" i="1"/>
  <c r="J1227" i="1"/>
  <c r="J1228" i="1"/>
  <c r="J1229" i="1"/>
  <c r="J1230" i="1"/>
  <c r="J1231" i="1"/>
  <c r="J1233" i="1"/>
  <c r="J1234" i="1"/>
  <c r="J1235" i="1"/>
  <c r="J1236" i="1"/>
  <c r="J1237" i="1"/>
  <c r="J1239" i="1"/>
  <c r="J1241" i="1"/>
  <c r="J1245" i="1"/>
  <c r="J1246" i="1"/>
  <c r="J1247" i="1"/>
  <c r="J1248" i="1"/>
  <c r="J1249" i="1"/>
  <c r="J1250" i="1"/>
  <c r="J1251" i="1"/>
  <c r="J1253" i="1"/>
  <c r="J1255" i="1"/>
  <c r="J1257" i="1"/>
  <c r="J1258" i="1"/>
  <c r="J1259" i="1"/>
  <c r="J1262" i="1"/>
  <c r="J1264" i="1"/>
  <c r="J1265" i="1"/>
  <c r="J1266" i="1"/>
  <c r="J1267" i="1"/>
  <c r="J1268" i="1"/>
  <c r="J1269" i="1"/>
  <c r="J1270" i="1"/>
  <c r="J1272" i="1"/>
  <c r="J1273" i="1"/>
  <c r="J1274" i="1"/>
  <c r="J1275" i="1"/>
  <c r="J1276" i="1"/>
  <c r="J1277" i="1"/>
  <c r="J1278" i="1"/>
  <c r="J1279" i="1"/>
  <c r="J1280" i="1"/>
  <c r="J1281" i="1"/>
  <c r="J1283" i="1"/>
  <c r="J1285" i="1"/>
  <c r="J1286" i="1"/>
  <c r="J1287" i="1"/>
  <c r="J1288" i="1"/>
  <c r="J1289" i="1"/>
  <c r="J1290" i="1"/>
  <c r="J1291" i="1"/>
  <c r="J1292" i="1"/>
  <c r="J1293" i="1"/>
  <c r="J1294" i="1"/>
  <c r="J1295" i="1"/>
  <c r="J1296" i="1"/>
  <c r="J1297" i="1"/>
  <c r="J1299" i="1"/>
  <c r="J1300" i="1"/>
  <c r="J1301" i="1"/>
  <c r="J1303" i="1"/>
  <c r="J1304" i="1"/>
  <c r="J1305" i="1"/>
  <c r="J1306" i="1"/>
  <c r="J1307" i="1"/>
  <c r="J1308" i="1"/>
  <c r="J1309" i="1"/>
  <c r="J1310" i="1"/>
  <c r="J1311" i="1"/>
  <c r="J1312" i="1"/>
  <c r="J1313" i="1"/>
  <c r="J1314" i="1"/>
  <c r="J1315" i="1"/>
  <c r="J1316" i="1"/>
  <c r="J1318" i="1"/>
  <c r="J1319" i="1"/>
  <c r="J1320" i="1"/>
  <c r="J1321" i="1"/>
  <c r="J1324" i="1"/>
  <c r="J1325" i="1"/>
  <c r="J1327" i="1"/>
  <c r="J1328" i="1"/>
  <c r="J1329" i="1"/>
  <c r="J1331" i="1"/>
  <c r="J1343" i="1"/>
  <c r="J1347" i="1"/>
  <c r="J1350" i="1"/>
  <c r="J1353" i="1"/>
  <c r="J1357" i="1"/>
  <c r="J1360" i="1"/>
  <c r="J1855" i="1" l="1"/>
  <c r="G715" i="1"/>
  <c r="F714" i="1"/>
  <c r="G1012" i="1"/>
  <c r="F1011" i="1"/>
  <c r="B1177" i="4"/>
  <c r="B924" i="4"/>
  <c r="B1046" i="4"/>
  <c r="B467" i="4"/>
  <c r="B479" i="4" s="1"/>
  <c r="B1507" i="4"/>
  <c r="A166" i="4"/>
  <c r="O211" i="4"/>
  <c r="L211" i="4"/>
  <c r="N672" i="1"/>
  <c r="G9" i="2" s="1"/>
  <c r="K672" i="1"/>
  <c r="C9" i="2" s="1"/>
  <c r="G716" i="1" l="1"/>
  <c r="F715" i="1"/>
  <c r="G1013" i="1"/>
  <c r="F1012" i="1"/>
  <c r="B1332" i="4"/>
  <c r="B411" i="4"/>
  <c r="B1684" i="4"/>
  <c r="B870" i="4"/>
  <c r="O924" i="4"/>
  <c r="L924" i="4"/>
  <c r="L1046" i="4"/>
  <c r="O1046" i="4"/>
  <c r="A167" i="4"/>
  <c r="A168" i="4" s="1"/>
  <c r="O1177" i="4"/>
  <c r="L1177" i="4"/>
  <c r="L467" i="4"/>
  <c r="O467" i="4"/>
  <c r="O1507" i="4"/>
  <c r="L1507" i="4"/>
  <c r="B1757" i="1"/>
  <c r="B1812" i="1"/>
  <c r="M1812" i="1" s="1"/>
  <c r="B1850" i="1"/>
  <c r="M1850" i="1" s="1"/>
  <c r="J9" i="2"/>
  <c r="C365" i="1"/>
  <c r="C380" i="1"/>
  <c r="C392" i="1"/>
  <c r="C570" i="1"/>
  <c r="C674" i="1"/>
  <c r="G717" i="1" l="1"/>
  <c r="F716" i="1"/>
  <c r="G1014" i="1"/>
  <c r="F1013" i="1"/>
  <c r="B150" i="4"/>
  <c r="B1279" i="4"/>
  <c r="L1332" i="4"/>
  <c r="O1332" i="4"/>
  <c r="O411" i="4"/>
  <c r="L411" i="4"/>
  <c r="O870" i="4"/>
  <c r="L870" i="4"/>
  <c r="O479" i="4"/>
  <c r="L479" i="4"/>
  <c r="A169" i="4"/>
  <c r="A170" i="4" s="1"/>
  <c r="B328" i="4" s="1"/>
  <c r="L1684" i="4"/>
  <c r="O1684" i="4"/>
  <c r="B1828" i="1"/>
  <c r="J1828" i="1" s="1"/>
  <c r="J1757" i="1"/>
  <c r="M1757" i="1"/>
  <c r="J1812" i="1"/>
  <c r="J1850" i="1"/>
  <c r="I387" i="1"/>
  <c r="G718" i="1" l="1"/>
  <c r="F717" i="1"/>
  <c r="G1015" i="1"/>
  <c r="F1014" i="1"/>
  <c r="A171" i="4"/>
  <c r="A172" i="4" s="1"/>
  <c r="A173" i="4" s="1"/>
  <c r="A174" i="4" s="1"/>
  <c r="B851" i="4" s="1"/>
  <c r="O150" i="4"/>
  <c r="L150" i="4"/>
  <c r="O1279" i="4"/>
  <c r="L1279" i="4"/>
  <c r="M1828" i="1"/>
  <c r="B863" i="1"/>
  <c r="M863" i="1" s="1"/>
  <c r="B1083" i="1"/>
  <c r="M1083" i="1" s="1"/>
  <c r="G719" i="1" l="1"/>
  <c r="F718" i="1"/>
  <c r="F1015" i="1"/>
  <c r="G1016" i="1"/>
  <c r="B857" i="1"/>
  <c r="B501" i="1"/>
  <c r="B521" i="1" s="1"/>
  <c r="B436" i="1"/>
  <c r="L328" i="4"/>
  <c r="O328" i="4"/>
  <c r="A175" i="4"/>
  <c r="B1568" i="1"/>
  <c r="M1568" i="1" s="1"/>
  <c r="B1854" i="1"/>
  <c r="M1854" i="1" s="1"/>
  <c r="B1733" i="1"/>
  <c r="J1083" i="1"/>
  <c r="J863" i="1"/>
  <c r="G720" i="1" l="1"/>
  <c r="F719" i="1"/>
  <c r="G1017" i="1"/>
  <c r="F1016" i="1"/>
  <c r="M501" i="1"/>
  <c r="J501" i="1"/>
  <c r="M436" i="1"/>
  <c r="J436" i="1"/>
  <c r="M857" i="1"/>
  <c r="J857" i="1"/>
  <c r="B403" i="4"/>
  <c r="B398" i="4"/>
  <c r="B1383" i="4"/>
  <c r="A176" i="4"/>
  <c r="B402" i="4" s="1"/>
  <c r="O851" i="4"/>
  <c r="L851" i="4"/>
  <c r="J1568" i="1"/>
  <c r="J1854" i="1"/>
  <c r="B1765" i="1"/>
  <c r="B1750" i="1"/>
  <c r="M1733" i="1"/>
  <c r="J1733" i="1"/>
  <c r="B1701" i="1"/>
  <c r="B1607" i="1"/>
  <c r="M1607" i="1" s="1"/>
  <c r="B331" i="1"/>
  <c r="M331" i="1" s="1"/>
  <c r="B330" i="1"/>
  <c r="M330" i="1" s="1"/>
  <c r="G721" i="1" l="1"/>
  <c r="F721" i="1" s="1"/>
  <c r="F720" i="1"/>
  <c r="F1017" i="1"/>
  <c r="G1018" i="1"/>
  <c r="O398" i="4"/>
  <c r="L398" i="4"/>
  <c r="O403" i="4"/>
  <c r="L403" i="4"/>
  <c r="A177" i="4"/>
  <c r="A178" i="4" s="1"/>
  <c r="B1701" i="4" s="1"/>
  <c r="O1383" i="4"/>
  <c r="L1383" i="4"/>
  <c r="M1765" i="1"/>
  <c r="J1765" i="1"/>
  <c r="M1750" i="1"/>
  <c r="J1750" i="1"/>
  <c r="J1701" i="1"/>
  <c r="M1701" i="1"/>
  <c r="B1361" i="1"/>
  <c r="M1361" i="1" s="1"/>
  <c r="B335" i="1"/>
  <c r="M335" i="1" s="1"/>
  <c r="B1421" i="1"/>
  <c r="M1421" i="1" s="1"/>
  <c r="B1621" i="1"/>
  <c r="M1621" i="1" s="1"/>
  <c r="J1607" i="1"/>
  <c r="B1172" i="1"/>
  <c r="M1172" i="1" s="1"/>
  <c r="B342" i="1"/>
  <c r="B684" i="1"/>
  <c r="J330" i="1"/>
  <c r="J331" i="1"/>
  <c r="G1019" i="1" l="1"/>
  <c r="F1018" i="1"/>
  <c r="O402" i="4"/>
  <c r="L402" i="4"/>
  <c r="A179" i="4"/>
  <c r="B1352" i="4" s="1"/>
  <c r="B1829" i="1"/>
  <c r="J335" i="1"/>
  <c r="J1361" i="1"/>
  <c r="J1421" i="1"/>
  <c r="B1713" i="1"/>
  <c r="M1675" i="1"/>
  <c r="B1679" i="1"/>
  <c r="M1679" i="1" s="1"/>
  <c r="B343" i="1"/>
  <c r="J343" i="1" s="1"/>
  <c r="B1317" i="1"/>
  <c r="M1317" i="1" s="1"/>
  <c r="J1621" i="1"/>
  <c r="J684" i="1"/>
  <c r="M684" i="1"/>
  <c r="J342" i="1"/>
  <c r="M342" i="1"/>
  <c r="J1172" i="1"/>
  <c r="B1204" i="1"/>
  <c r="M1204" i="1" s="1"/>
  <c r="B1335" i="1"/>
  <c r="M1335" i="1" s="1"/>
  <c r="B626" i="1"/>
  <c r="M626" i="1" s="1"/>
  <c r="B1082" i="1"/>
  <c r="M1082" i="1" s="1"/>
  <c r="G1020" i="1" l="1"/>
  <c r="F1019" i="1"/>
  <c r="A180" i="4"/>
  <c r="O1701" i="4"/>
  <c r="L1701" i="4"/>
  <c r="B1766" i="1"/>
  <c r="B1823" i="1"/>
  <c r="J1829" i="1"/>
  <c r="M1829" i="1"/>
  <c r="J1713" i="1"/>
  <c r="M1713" i="1"/>
  <c r="J1317" i="1"/>
  <c r="M1608" i="1"/>
  <c r="M1665" i="1"/>
  <c r="J1675" i="1"/>
  <c r="M343" i="1"/>
  <c r="N372" i="1" s="1"/>
  <c r="J1679" i="1"/>
  <c r="M1490" i="1"/>
  <c r="K372" i="1"/>
  <c r="J1204" i="1"/>
  <c r="J1082" i="1"/>
  <c r="J1335" i="1"/>
  <c r="B638" i="1"/>
  <c r="M638" i="1" s="1"/>
  <c r="J626" i="1"/>
  <c r="B569" i="1"/>
  <c r="M569" i="1" s="1"/>
  <c r="B1028" i="1"/>
  <c r="M1028" i="1" s="1"/>
  <c r="G1021" i="1" l="1"/>
  <c r="F1020" i="1"/>
  <c r="B1359" i="4"/>
  <c r="B1363" i="4" s="1"/>
  <c r="B1286" i="4"/>
  <c r="A181" i="4"/>
  <c r="B1360" i="4" s="1"/>
  <c r="O1352" i="4"/>
  <c r="L1352" i="4"/>
  <c r="G3" i="2"/>
  <c r="I3" i="2" s="1"/>
  <c r="C3" i="2"/>
  <c r="B1254" i="1"/>
  <c r="M1766" i="1"/>
  <c r="J1766" i="1"/>
  <c r="M1823" i="1"/>
  <c r="J1823" i="1"/>
  <c r="J1665" i="1"/>
  <c r="M1624" i="1"/>
  <c r="J1608" i="1"/>
  <c r="M308" i="1"/>
  <c r="B486" i="1"/>
  <c r="M486" i="1" s="1"/>
  <c r="J1490" i="1"/>
  <c r="J1437" i="1"/>
  <c r="M1437" i="1"/>
  <c r="J1028" i="1"/>
  <c r="J569" i="1"/>
  <c r="J638" i="1"/>
  <c r="G1022" i="1" l="1"/>
  <c r="F1021" i="1"/>
  <c r="M1254" i="1"/>
  <c r="J1254" i="1"/>
  <c r="A182" i="4"/>
  <c r="O1286" i="4"/>
  <c r="L1286" i="4"/>
  <c r="O1359" i="4"/>
  <c r="L1359" i="4"/>
  <c r="J3" i="2"/>
  <c r="J1624" i="1"/>
  <c r="J308" i="1"/>
  <c r="J486" i="1"/>
  <c r="B1541" i="1"/>
  <c r="M1541" i="1" s="1"/>
  <c r="B1009" i="1"/>
  <c r="M1009" i="1" s="1"/>
  <c r="F1022" i="1" l="1"/>
  <c r="G1023" i="1"/>
  <c r="B1458" i="4"/>
  <c r="B1470" i="4" s="1"/>
  <c r="B1361" i="4"/>
  <c r="B212" i="4"/>
  <c r="B498" i="4"/>
  <c r="B164" i="4"/>
  <c r="O1363" i="4"/>
  <c r="L1363" i="4"/>
  <c r="A183" i="4"/>
  <c r="B1640" i="4" s="1"/>
  <c r="L1360" i="4"/>
  <c r="O1360" i="4"/>
  <c r="B1205" i="4"/>
  <c r="B1790" i="1"/>
  <c r="J1541" i="1"/>
  <c r="J1009" i="1"/>
  <c r="B556" i="1"/>
  <c r="M556" i="1" s="1"/>
  <c r="B561" i="1"/>
  <c r="M561" i="1" s="1"/>
  <c r="F1023" i="1" l="1"/>
  <c r="G1024" i="1"/>
  <c r="L498" i="4"/>
  <c r="O498" i="4"/>
  <c r="A184" i="4"/>
  <c r="A185" i="4" s="1"/>
  <c r="A186" i="4" s="1"/>
  <c r="L1458" i="4"/>
  <c r="O1458" i="4"/>
  <c r="O212" i="4"/>
  <c r="P214" i="4" s="1"/>
  <c r="L212" i="4"/>
  <c r="M214" i="4" s="1"/>
  <c r="O164" i="4"/>
  <c r="L164" i="4"/>
  <c r="O1361" i="4"/>
  <c r="L1361" i="4"/>
  <c r="J1790" i="1"/>
  <c r="M1790" i="1"/>
  <c r="J561" i="1"/>
  <c r="J556" i="1"/>
  <c r="B560" i="1"/>
  <c r="M560" i="1" s="1"/>
  <c r="G1025" i="1" l="1"/>
  <c r="F1024" i="1"/>
  <c r="B1778" i="1"/>
  <c r="B412" i="4"/>
  <c r="B167" i="4"/>
  <c r="A187" i="4"/>
  <c r="A188" i="4" s="1"/>
  <c r="A189" i="4" s="1"/>
  <c r="A190" i="4" s="1"/>
  <c r="O1640" i="4"/>
  <c r="L1640" i="4"/>
  <c r="O1470" i="4"/>
  <c r="L1470" i="4"/>
  <c r="B1517" i="1"/>
  <c r="B1510" i="1"/>
  <c r="M1510" i="1" s="1"/>
  <c r="J560" i="1"/>
  <c r="F1025" i="1" l="1"/>
  <c r="G1026" i="1"/>
  <c r="B1817" i="1"/>
  <c r="B1815" i="1"/>
  <c r="B1814" i="1"/>
  <c r="B434" i="1"/>
  <c r="B1378" i="4"/>
  <c r="B446" i="4"/>
  <c r="B1599" i="4"/>
  <c r="B1692" i="4"/>
  <c r="B1035" i="4"/>
  <c r="B1462" i="4"/>
  <c r="B1515" i="4" s="1"/>
  <c r="B1654" i="4"/>
  <c r="O167" i="4"/>
  <c r="P171" i="4" s="1"/>
  <c r="L167" i="4"/>
  <c r="M171" i="4" s="1"/>
  <c r="A191" i="4"/>
  <c r="L412" i="4"/>
  <c r="O412" i="4"/>
  <c r="B1521" i="1"/>
  <c r="M1521" i="1" s="1"/>
  <c r="M1517" i="1"/>
  <c r="B1518" i="1"/>
  <c r="M1518" i="1" s="1"/>
  <c r="B1444" i="1"/>
  <c r="M1444" i="1" s="1"/>
  <c r="J1517" i="1"/>
  <c r="J1510" i="1"/>
  <c r="G1027" i="1" l="1"/>
  <c r="F1026" i="1"/>
  <c r="M434" i="1"/>
  <c r="J434" i="1"/>
  <c r="B931" i="4"/>
  <c r="B470" i="4"/>
  <c r="B475" i="4" s="1"/>
  <c r="B1495" i="4"/>
  <c r="B1391" i="4"/>
  <c r="B1329" i="4"/>
  <c r="B958" i="4"/>
  <c r="B1382" i="4"/>
  <c r="B1372" i="4"/>
  <c r="O1654" i="4"/>
  <c r="L1654" i="4"/>
  <c r="N171" i="4"/>
  <c r="N214" i="4" s="1"/>
  <c r="O1035" i="4"/>
  <c r="L1035" i="4"/>
  <c r="O1692" i="4"/>
  <c r="L1692" i="4"/>
  <c r="O1378" i="4"/>
  <c r="L1378" i="4"/>
  <c r="A192" i="4"/>
  <c r="B1311" i="4" s="1"/>
  <c r="O1462" i="4"/>
  <c r="L1462" i="4"/>
  <c r="O446" i="4"/>
  <c r="L446" i="4"/>
  <c r="L1599" i="4"/>
  <c r="O1599" i="4"/>
  <c r="Q171" i="4"/>
  <c r="Q214" i="4" s="1"/>
  <c r="J1817" i="1"/>
  <c r="M1817" i="1"/>
  <c r="B1810" i="1"/>
  <c r="B1832" i="1"/>
  <c r="J1444" i="1"/>
  <c r="J1521" i="1"/>
  <c r="J1518" i="1"/>
  <c r="B1616" i="1"/>
  <c r="M1616" i="1" s="1"/>
  <c r="B1519" i="1"/>
  <c r="M1519" i="1" s="1"/>
  <c r="B657" i="1"/>
  <c r="F1027" i="1" l="1"/>
  <c r="G1028" i="1"/>
  <c r="A193" i="4"/>
  <c r="A194" i="4" s="1"/>
  <c r="A195" i="4" s="1"/>
  <c r="A196" i="4" s="1"/>
  <c r="L1329" i="4"/>
  <c r="O1329" i="4"/>
  <c r="O1515" i="4"/>
  <c r="L1515" i="4"/>
  <c r="L470" i="4"/>
  <c r="O470" i="4"/>
  <c r="O1391" i="4"/>
  <c r="L1391" i="4"/>
  <c r="O1372" i="4"/>
  <c r="L1372" i="4"/>
  <c r="O931" i="4"/>
  <c r="L931" i="4"/>
  <c r="O1382" i="4"/>
  <c r="L1382" i="4"/>
  <c r="L958" i="4"/>
  <c r="O958" i="4"/>
  <c r="O1495" i="4"/>
  <c r="L1495" i="4"/>
  <c r="M1832" i="1"/>
  <c r="J1832" i="1"/>
  <c r="B1753" i="1"/>
  <c r="B1695" i="4"/>
  <c r="J1810" i="1"/>
  <c r="M1810" i="1"/>
  <c r="B1628" i="1"/>
  <c r="M1628" i="1" s="1"/>
  <c r="J1616" i="1"/>
  <c r="B570" i="1"/>
  <c r="B325" i="1"/>
  <c r="M657" i="1"/>
  <c r="J657" i="1"/>
  <c r="J1519" i="1"/>
  <c r="F1028" i="1" l="1"/>
  <c r="G1029" i="1"/>
  <c r="B1174" i="4"/>
  <c r="B869" i="4"/>
  <c r="A197" i="4"/>
  <c r="A198" i="4" s="1"/>
  <c r="L475" i="4"/>
  <c r="O475" i="4"/>
  <c r="L1311" i="4"/>
  <c r="O1311" i="4"/>
  <c r="B1853" i="1"/>
  <c r="B1783" i="1"/>
  <c r="B1020" i="1"/>
  <c r="J1753" i="1"/>
  <c r="M1753" i="1"/>
  <c r="M570" i="1"/>
  <c r="J570" i="1"/>
  <c r="B1620" i="1"/>
  <c r="B604" i="1"/>
  <c r="B1193" i="1"/>
  <c r="B1536" i="1"/>
  <c r="M1536" i="1" s="1"/>
  <c r="M325" i="1"/>
  <c r="N329" i="1" s="1"/>
  <c r="J325" i="1"/>
  <c r="K329" i="1" s="1"/>
  <c r="J1628" i="1"/>
  <c r="F1029" i="1" l="1"/>
  <c r="G1030" i="1"/>
  <c r="B417" i="4"/>
  <c r="B1427" i="4"/>
  <c r="B1144" i="4"/>
  <c r="B1216" i="4"/>
  <c r="A199" i="4"/>
  <c r="A200" i="4" s="1"/>
  <c r="A201" i="4" s="1"/>
  <c r="L869" i="4"/>
  <c r="O869" i="4"/>
  <c r="L1174" i="4"/>
  <c r="O1174" i="4"/>
  <c r="M1783" i="1"/>
  <c r="J1783" i="1"/>
  <c r="B1108" i="1"/>
  <c r="B1838" i="1"/>
  <c r="M1853" i="1"/>
  <c r="J1853" i="1"/>
  <c r="B1673" i="1"/>
  <c r="M1673" i="1" s="1"/>
  <c r="M1620" i="1"/>
  <c r="B1549" i="1"/>
  <c r="M1549" i="1" s="1"/>
  <c r="B1653" i="1"/>
  <c r="M1653" i="1" s="1"/>
  <c r="B1487" i="1"/>
  <c r="O329" i="1"/>
  <c r="O372" i="1" s="1"/>
  <c r="G2" i="2"/>
  <c r="L329" i="1"/>
  <c r="C2" i="2"/>
  <c r="J1620" i="1"/>
  <c r="M604" i="1"/>
  <c r="J604" i="1"/>
  <c r="J1536" i="1"/>
  <c r="B1540" i="1"/>
  <c r="M1540" i="1" s="1"/>
  <c r="B1530" i="1"/>
  <c r="M1530" i="1" s="1"/>
  <c r="M1193" i="1"/>
  <c r="J1193" i="1"/>
  <c r="B1116" i="1"/>
  <c r="B629" i="1"/>
  <c r="B1089" i="1"/>
  <c r="F1030" i="1" l="1"/>
  <c r="G1031" i="1"/>
  <c r="B1670" i="4"/>
  <c r="B907" i="4"/>
  <c r="B908" i="4" s="1"/>
  <c r="A202" i="4"/>
  <c r="L1144" i="4"/>
  <c r="O1144" i="4"/>
  <c r="L1216" i="4"/>
  <c r="O1216" i="4"/>
  <c r="O417" i="4"/>
  <c r="L417" i="4"/>
  <c r="O1427" i="4"/>
  <c r="L1427" i="4"/>
  <c r="B1731" i="1"/>
  <c r="J1838" i="1"/>
  <c r="M1838" i="1"/>
  <c r="J1673" i="1"/>
  <c r="J2" i="2"/>
  <c r="J1487" i="1"/>
  <c r="M1487" i="1"/>
  <c r="J1653" i="1"/>
  <c r="J1549" i="1"/>
  <c r="J1540" i="1"/>
  <c r="L372" i="1"/>
  <c r="D3" i="2" s="1"/>
  <c r="D2" i="2"/>
  <c r="J1530" i="1"/>
  <c r="B1469" i="1"/>
  <c r="M629" i="1"/>
  <c r="B634" i="1"/>
  <c r="J629" i="1"/>
  <c r="F2" i="2"/>
  <c r="H2" i="2" s="1"/>
  <c r="F3" i="2"/>
  <c r="F4" i="2"/>
  <c r="M1089" i="1"/>
  <c r="J1089" i="1"/>
  <c r="M1116" i="1"/>
  <c r="J1116" i="1"/>
  <c r="G1032" i="1" l="1"/>
  <c r="F1031" i="1"/>
  <c r="B906" i="4"/>
  <c r="B375" i="4"/>
  <c r="A203" i="4"/>
  <c r="A204" i="4" s="1"/>
  <c r="A205" i="4" s="1"/>
  <c r="A206" i="4" s="1"/>
  <c r="O907" i="4"/>
  <c r="L907" i="4"/>
  <c r="O1670" i="4"/>
  <c r="L1670" i="4"/>
  <c r="J1731" i="1"/>
  <c r="M1731" i="1"/>
  <c r="B1743" i="1"/>
  <c r="E3" i="2"/>
  <c r="H3" i="2" s="1"/>
  <c r="M634" i="1"/>
  <c r="J634" i="1"/>
  <c r="B1332" i="1"/>
  <c r="B1027" i="1"/>
  <c r="M1469" i="1"/>
  <c r="J1469" i="1"/>
  <c r="F1032" i="1" l="1"/>
  <c r="G1033" i="1"/>
  <c r="B827" i="4"/>
  <c r="B428" i="4"/>
  <c r="O375" i="4"/>
  <c r="L375" i="4"/>
  <c r="L908" i="4"/>
  <c r="O908" i="4"/>
  <c r="A207" i="4"/>
  <c r="B1410" i="4" s="1"/>
  <c r="L906" i="4"/>
  <c r="O906" i="4"/>
  <c r="M1054" i="1"/>
  <c r="J1054" i="1"/>
  <c r="B1760" i="1"/>
  <c r="B1801" i="1"/>
  <c r="M1743" i="1"/>
  <c r="J1743" i="1"/>
  <c r="J1815" i="1"/>
  <c r="M1815" i="1"/>
  <c r="M1332" i="1"/>
  <c r="J1332" i="1"/>
  <c r="M1027" i="1"/>
  <c r="J1027" i="1"/>
  <c r="B1585" i="1"/>
  <c r="M1585" i="1" s="1"/>
  <c r="B1302" i="1"/>
  <c r="B1374" i="1"/>
  <c r="B575" i="1"/>
  <c r="F1033" i="1" l="1"/>
  <c r="G1034" i="1"/>
  <c r="O428" i="4"/>
  <c r="L428" i="4"/>
  <c r="A208" i="4"/>
  <c r="A209" i="4" s="1"/>
  <c r="O827" i="4"/>
  <c r="L827" i="4"/>
  <c r="M1814" i="1"/>
  <c r="J1814" i="1"/>
  <c r="M1760" i="1"/>
  <c r="J1760" i="1"/>
  <c r="B1864" i="1"/>
  <c r="B1734" i="1"/>
  <c r="M1801" i="1"/>
  <c r="J1801" i="1"/>
  <c r="B1065" i="1"/>
  <c r="J1585" i="1"/>
  <c r="M575" i="1"/>
  <c r="J575" i="1"/>
  <c r="M1374" i="1"/>
  <c r="J1374" i="1"/>
  <c r="M1302" i="1"/>
  <c r="J1302" i="1"/>
  <c r="G1035" i="1" l="1"/>
  <c r="F1034" i="1"/>
  <c r="A210" i="4"/>
  <c r="A212" i="4" s="1"/>
  <c r="A213" i="4" s="1"/>
  <c r="A211" i="4"/>
  <c r="O1410" i="4"/>
  <c r="L1410" i="4"/>
  <c r="M1864" i="1"/>
  <c r="J1864" i="1"/>
  <c r="J1734" i="1"/>
  <c r="M1734" i="1"/>
  <c r="B1768" i="1"/>
  <c r="B1803" i="1"/>
  <c r="M1065" i="1"/>
  <c r="J1065" i="1"/>
  <c r="B1066" i="1"/>
  <c r="B533" i="1"/>
  <c r="B1064" i="1"/>
  <c r="F1035" i="1" l="1"/>
  <c r="G1036" i="1"/>
  <c r="B1551" i="4"/>
  <c r="B1482" i="4"/>
  <c r="A214" i="4"/>
  <c r="A215" i="4" s="1"/>
  <c r="B1779" i="1"/>
  <c r="J1803" i="1"/>
  <c r="M1803" i="1"/>
  <c r="M1768" i="1"/>
  <c r="J1768" i="1"/>
  <c r="M1066" i="1"/>
  <c r="J1066" i="1"/>
  <c r="B586" i="1"/>
  <c r="B985" i="1"/>
  <c r="M1064" i="1"/>
  <c r="J1064" i="1"/>
  <c r="M533" i="1"/>
  <c r="J533" i="1"/>
  <c r="G1037" i="1" l="1"/>
  <c r="F1036" i="1"/>
  <c r="B688" i="4"/>
  <c r="B229" i="4"/>
  <c r="B538" i="4"/>
  <c r="A216" i="4"/>
  <c r="B1696" i="4" s="1"/>
  <c r="L1551" i="4"/>
  <c r="O1551" i="4"/>
  <c r="O1482" i="4"/>
  <c r="L1482" i="4"/>
  <c r="M1779" i="1"/>
  <c r="J1779" i="1"/>
  <c r="M985" i="1"/>
  <c r="J985" i="1"/>
  <c r="M586" i="1"/>
  <c r="J586" i="1"/>
  <c r="B1640" i="1"/>
  <c r="M1640" i="1" s="1"/>
  <c r="B1709" i="1"/>
  <c r="M1709" i="1" s="1"/>
  <c r="F1037" i="1" l="1"/>
  <c r="G1038" i="1"/>
  <c r="B1475" i="1"/>
  <c r="L538" i="4"/>
  <c r="O538" i="4"/>
  <c r="L229" i="4"/>
  <c r="M229" i="4" s="1"/>
  <c r="O229" i="4"/>
  <c r="P229" i="4" s="1"/>
  <c r="A217" i="4"/>
  <c r="O688" i="4"/>
  <c r="L688" i="4"/>
  <c r="B1860" i="1"/>
  <c r="M1778" i="1"/>
  <c r="J1778" i="1"/>
  <c r="B847" i="1"/>
  <c r="B387" i="1"/>
  <c r="B697" i="1"/>
  <c r="J1709" i="1"/>
  <c r="J1640" i="1"/>
  <c r="F1038" i="1" l="1"/>
  <c r="G1039" i="1"/>
  <c r="B1791" i="1"/>
  <c r="J1791" i="1" s="1"/>
  <c r="J1475" i="1"/>
  <c r="M1475" i="1"/>
  <c r="B245" i="4"/>
  <c r="B1575" i="4"/>
  <c r="B1592" i="4" s="1"/>
  <c r="B1058" i="4"/>
  <c r="B922" i="4"/>
  <c r="N229" i="4"/>
  <c r="Q229" i="4"/>
  <c r="A218" i="4"/>
  <c r="A219" i="4" s="1"/>
  <c r="O1696" i="4"/>
  <c r="L1696" i="4"/>
  <c r="M1860" i="1"/>
  <c r="J1860" i="1"/>
  <c r="B1834" i="1"/>
  <c r="J387" i="1"/>
  <c r="K387" i="1" s="1"/>
  <c r="M387" i="1"/>
  <c r="N387" i="1" s="1"/>
  <c r="M697" i="1"/>
  <c r="J697" i="1"/>
  <c r="B1216" i="1"/>
  <c r="B403" i="1"/>
  <c r="B1080" i="1"/>
  <c r="B1678" i="1"/>
  <c r="M1678" i="1" s="1"/>
  <c r="M847" i="1"/>
  <c r="J847" i="1"/>
  <c r="F1039" i="1" l="1"/>
  <c r="G1040" i="1"/>
  <c r="M1791" i="1"/>
  <c r="B1176" i="4"/>
  <c r="B231" i="4"/>
  <c r="B457" i="4"/>
  <c r="B1607" i="4"/>
  <c r="B963" i="4"/>
  <c r="B1520" i="4"/>
  <c r="B536" i="4"/>
  <c r="B1459" i="4"/>
  <c r="B1472" i="4" s="1"/>
  <c r="B1269" i="4"/>
  <c r="B356" i="4"/>
  <c r="B846" i="4"/>
  <c r="B712" i="4"/>
  <c r="A220" i="4"/>
  <c r="L1575" i="4"/>
  <c r="O1575" i="4"/>
  <c r="O245" i="4"/>
  <c r="L245" i="4"/>
  <c r="O922" i="4"/>
  <c r="L922" i="4"/>
  <c r="O1058" i="4"/>
  <c r="L1058" i="4"/>
  <c r="B1871" i="1"/>
  <c r="J1834" i="1"/>
  <c r="M1834" i="1"/>
  <c r="J1678" i="1"/>
  <c r="B1617" i="1"/>
  <c r="M1617" i="1" s="1"/>
  <c r="B389" i="1"/>
  <c r="B1427" i="1"/>
  <c r="B514" i="1"/>
  <c r="B1121" i="1"/>
  <c r="B695" i="1"/>
  <c r="B1334" i="1"/>
  <c r="B871" i="1"/>
  <c r="B616" i="1"/>
  <c r="B1004" i="1"/>
  <c r="M1080" i="1"/>
  <c r="J1080" i="1"/>
  <c r="O387" i="1"/>
  <c r="G4" i="2"/>
  <c r="M403" i="1"/>
  <c r="J403" i="1"/>
  <c r="M1216" i="1"/>
  <c r="J1216" i="1"/>
  <c r="L387" i="1"/>
  <c r="D4" i="2" s="1"/>
  <c r="E4" i="2" s="1"/>
  <c r="C4" i="2"/>
  <c r="F1040" i="1" l="1"/>
  <c r="G1041" i="1"/>
  <c r="B366" i="4"/>
  <c r="B355" i="4"/>
  <c r="B714" i="4"/>
  <c r="B1588" i="4" s="1"/>
  <c r="B1711" i="4" s="1"/>
  <c r="O846" i="4"/>
  <c r="L846" i="4"/>
  <c r="O356" i="4"/>
  <c r="L356" i="4"/>
  <c r="O963" i="4"/>
  <c r="L963" i="4"/>
  <c r="O1459" i="4"/>
  <c r="L1459" i="4"/>
  <c r="O1520" i="4"/>
  <c r="L1520" i="4"/>
  <c r="O231" i="4"/>
  <c r="L231" i="4"/>
  <c r="L536" i="4"/>
  <c r="O536" i="4"/>
  <c r="O1176" i="4"/>
  <c r="L1176" i="4"/>
  <c r="O1607" i="4"/>
  <c r="L1607" i="4"/>
  <c r="A221" i="4"/>
  <c r="O1592" i="4"/>
  <c r="L1592" i="4"/>
  <c r="O457" i="4"/>
  <c r="L457" i="4"/>
  <c r="L712" i="4"/>
  <c r="O712" i="4"/>
  <c r="O1269" i="4"/>
  <c r="L1269" i="4"/>
  <c r="M1871" i="1"/>
  <c r="J4" i="2"/>
  <c r="H4" i="2"/>
  <c r="M514" i="1"/>
  <c r="J514" i="1"/>
  <c r="M1427" i="1"/>
  <c r="J1427" i="1"/>
  <c r="M389" i="1"/>
  <c r="J389" i="1"/>
  <c r="M616" i="1"/>
  <c r="J616" i="1"/>
  <c r="M1334" i="1"/>
  <c r="J1334" i="1"/>
  <c r="M695" i="1"/>
  <c r="J695" i="1"/>
  <c r="M1121" i="1"/>
  <c r="J1121" i="1"/>
  <c r="B513" i="1"/>
  <c r="B524" i="1"/>
  <c r="B873" i="1"/>
  <c r="B1746" i="1" s="1"/>
  <c r="M1004" i="1"/>
  <c r="J1004" i="1"/>
  <c r="M871" i="1"/>
  <c r="J871" i="1"/>
  <c r="I4" i="2"/>
  <c r="F5" i="2"/>
  <c r="B1630" i="1"/>
  <c r="M1630" i="1" s="1"/>
  <c r="J1617" i="1"/>
  <c r="F1041" i="1" l="1"/>
  <c r="G1042" i="1"/>
  <c r="B348" i="4"/>
  <c r="B571" i="4"/>
  <c r="A222" i="4"/>
  <c r="A223" i="4" s="1"/>
  <c r="B1671" i="4" s="1"/>
  <c r="O714" i="4"/>
  <c r="L714" i="4"/>
  <c r="O355" i="4"/>
  <c r="L355" i="4"/>
  <c r="O366" i="4"/>
  <c r="L366" i="4"/>
  <c r="O1472" i="4"/>
  <c r="L1472" i="4"/>
  <c r="B1732" i="1"/>
  <c r="M1742" i="1"/>
  <c r="J1742" i="1"/>
  <c r="B1869" i="1"/>
  <c r="M1746" i="1"/>
  <c r="J1746" i="1"/>
  <c r="B730" i="1"/>
  <c r="B506" i="1"/>
  <c r="M873" i="1"/>
  <c r="J873" i="1"/>
  <c r="M524" i="1"/>
  <c r="J524" i="1"/>
  <c r="M513" i="1"/>
  <c r="J513" i="1"/>
  <c r="J1630" i="1"/>
  <c r="G1043" i="1" l="1"/>
  <c r="F1042" i="1"/>
  <c r="O348" i="4"/>
  <c r="L348" i="4"/>
  <c r="L571" i="4"/>
  <c r="O571" i="4"/>
  <c r="A224" i="4"/>
  <c r="B1456" i="4" s="1"/>
  <c r="B1469" i="4" s="1"/>
  <c r="O1588" i="4"/>
  <c r="L1588" i="4"/>
  <c r="J1732" i="1"/>
  <c r="M1732" i="1"/>
  <c r="B1745" i="1"/>
  <c r="B1261" i="1"/>
  <c r="M506" i="1"/>
  <c r="J506" i="1"/>
  <c r="B1614" i="1"/>
  <c r="M1614" i="1" s="1"/>
  <c r="M730" i="1"/>
  <c r="J730" i="1"/>
  <c r="F1043" i="1" l="1"/>
  <c r="G1044" i="1"/>
  <c r="A225" i="4"/>
  <c r="O1711" i="4"/>
  <c r="L1711" i="4"/>
  <c r="O1671" i="4"/>
  <c r="L1671" i="4"/>
  <c r="J1745" i="1"/>
  <c r="M1745" i="1"/>
  <c r="J1261" i="1"/>
  <c r="M1261" i="1"/>
  <c r="B1627" i="1"/>
  <c r="M1627" i="1" s="1"/>
  <c r="J1614" i="1"/>
  <c r="B1342" i="1"/>
  <c r="B993" i="1"/>
  <c r="B1092" i="1"/>
  <c r="B505" i="1"/>
  <c r="F1044" i="1" l="1"/>
  <c r="G1045" i="1"/>
  <c r="B347" i="4"/>
  <c r="B835" i="4"/>
  <c r="B1184" i="4"/>
  <c r="B934" i="4"/>
  <c r="A226" i="4"/>
  <c r="A227" i="4" s="1"/>
  <c r="A228" i="4" s="1"/>
  <c r="B838" i="4" s="1"/>
  <c r="L1456" i="4"/>
  <c r="O1456" i="4"/>
  <c r="B1866" i="1"/>
  <c r="M1869" i="1"/>
  <c r="J1869" i="1"/>
  <c r="B996" i="1"/>
  <c r="B1672" i="1"/>
  <c r="M1672" i="1" s="1"/>
  <c r="M1092" i="1"/>
  <c r="J1092" i="1"/>
  <c r="M1342" i="1"/>
  <c r="J1342" i="1"/>
  <c r="M505" i="1"/>
  <c r="J505" i="1"/>
  <c r="M993" i="1"/>
  <c r="J993" i="1"/>
  <c r="J1627" i="1"/>
  <c r="F1045" i="1" l="1"/>
  <c r="G1046" i="1"/>
  <c r="O347" i="4"/>
  <c r="L347" i="4"/>
  <c r="O934" i="4"/>
  <c r="L934" i="4"/>
  <c r="O835" i="4"/>
  <c r="L835" i="4"/>
  <c r="O1469" i="4"/>
  <c r="L1469" i="4"/>
  <c r="A229" i="4"/>
  <c r="A230" i="4" s="1"/>
  <c r="O1184" i="4"/>
  <c r="L1184" i="4"/>
  <c r="B1856" i="1"/>
  <c r="B1730" i="1"/>
  <c r="J1866" i="1"/>
  <c r="M1866" i="1"/>
  <c r="J1672" i="1"/>
  <c r="B1333" i="1"/>
  <c r="B615" i="1"/>
  <c r="B696" i="1"/>
  <c r="B1122" i="1"/>
  <c r="B1003" i="1"/>
  <c r="M996" i="1"/>
  <c r="J996" i="1"/>
  <c r="G1047" i="1" l="1"/>
  <c r="F1046" i="1"/>
  <c r="B1514" i="4"/>
  <c r="B1665" i="4"/>
  <c r="B1175" i="4"/>
  <c r="B1608" i="4"/>
  <c r="B964" i="4"/>
  <c r="B537" i="4"/>
  <c r="B845" i="4"/>
  <c r="B456" i="4"/>
  <c r="A231" i="4"/>
  <c r="A232" i="4" s="1"/>
  <c r="B359" i="4" s="1"/>
  <c r="L838" i="4"/>
  <c r="O838" i="4"/>
  <c r="J1730" i="1"/>
  <c r="M1730" i="1"/>
  <c r="J1856" i="1"/>
  <c r="M1856" i="1"/>
  <c r="M1122" i="1"/>
  <c r="J1122" i="1"/>
  <c r="B517" i="1"/>
  <c r="M615" i="1"/>
  <c r="J615" i="1"/>
  <c r="M1003" i="1"/>
  <c r="J1003" i="1"/>
  <c r="M696" i="1"/>
  <c r="J696" i="1"/>
  <c r="M1333" i="1"/>
  <c r="J1333" i="1"/>
  <c r="F1047" i="1" l="1"/>
  <c r="G1048" i="1"/>
  <c r="B1006" i="1"/>
  <c r="B622" i="1"/>
  <c r="A233" i="4"/>
  <c r="O1175" i="4"/>
  <c r="L1175" i="4"/>
  <c r="O537" i="4"/>
  <c r="L537" i="4"/>
  <c r="O1514" i="4"/>
  <c r="L1514" i="4"/>
  <c r="O845" i="4"/>
  <c r="L845" i="4"/>
  <c r="O1608" i="4"/>
  <c r="L1608" i="4"/>
  <c r="L456" i="4"/>
  <c r="O456" i="4"/>
  <c r="L964" i="4"/>
  <c r="O964" i="4"/>
  <c r="O1665" i="4"/>
  <c r="L1665" i="4"/>
  <c r="B1716" i="1"/>
  <c r="B1841" i="1"/>
  <c r="B1256" i="1"/>
  <c r="B432" i="1"/>
  <c r="B1426" i="1"/>
  <c r="M517" i="1"/>
  <c r="J517" i="1"/>
  <c r="F1048" i="1" l="1"/>
  <c r="G1049" i="1"/>
  <c r="B1058" i="1"/>
  <c r="B1336" i="1" s="1"/>
  <c r="B1651" i="1" s="1"/>
  <c r="B1786" i="1" s="1"/>
  <c r="M622" i="1"/>
  <c r="J622" i="1"/>
  <c r="B1268" i="4"/>
  <c r="B1098" i="4"/>
  <c r="B274" i="4"/>
  <c r="A234" i="4"/>
  <c r="B1183" i="4" s="1"/>
  <c r="O359" i="4"/>
  <c r="L359" i="4"/>
  <c r="M1841" i="1"/>
  <c r="J1841" i="1"/>
  <c r="B1453" i="1"/>
  <c r="J1716" i="1"/>
  <c r="M1716" i="1"/>
  <c r="B1341" i="1"/>
  <c r="M1426" i="1"/>
  <c r="J1426" i="1"/>
  <c r="M432" i="1"/>
  <c r="J432" i="1"/>
  <c r="J1256" i="1"/>
  <c r="M1256" i="1"/>
  <c r="F1049" i="1" l="1"/>
  <c r="G1050" i="1"/>
  <c r="L274" i="4"/>
  <c r="O274" i="4"/>
  <c r="A235" i="4"/>
  <c r="B437" i="4" s="1"/>
  <c r="O1098" i="4"/>
  <c r="L1098" i="4"/>
  <c r="O1268" i="4"/>
  <c r="L1268" i="4"/>
  <c r="J1453" i="1"/>
  <c r="M1453" i="1"/>
  <c r="B595" i="1"/>
  <c r="M1341" i="1"/>
  <c r="J1341" i="1"/>
  <c r="F1050" i="1" l="1"/>
  <c r="G1051" i="1"/>
  <c r="A236" i="4"/>
  <c r="L1183" i="4"/>
  <c r="O1183" i="4"/>
  <c r="J595" i="1"/>
  <c r="M595" i="1"/>
  <c r="B1346" i="1"/>
  <c r="B590" i="1"/>
  <c r="B690" i="1"/>
  <c r="B1149" i="1"/>
  <c r="F1051" i="1" l="1"/>
  <c r="G1052" i="1"/>
  <c r="B1188" i="4"/>
  <c r="B991" i="4"/>
  <c r="B1632" i="4"/>
  <c r="B432" i="4"/>
  <c r="B531" i="4"/>
  <c r="A237" i="4"/>
  <c r="O437" i="4"/>
  <c r="L437" i="4"/>
  <c r="B1858" i="1"/>
  <c r="M690" i="1"/>
  <c r="J690" i="1"/>
  <c r="M1346" i="1"/>
  <c r="J1346" i="1"/>
  <c r="M1149" i="1"/>
  <c r="J1149" i="1"/>
  <c r="M590" i="1"/>
  <c r="J590" i="1"/>
  <c r="B1363" i="1"/>
  <c r="B1166" i="1"/>
  <c r="B1284" i="1"/>
  <c r="F1052" i="1" l="1"/>
  <c r="G1053" i="1"/>
  <c r="B1126" i="4"/>
  <c r="B1008" i="4"/>
  <c r="O1188" i="4"/>
  <c r="L1188" i="4"/>
  <c r="O531" i="4"/>
  <c r="L531" i="4"/>
  <c r="O991" i="4"/>
  <c r="L991" i="4"/>
  <c r="A238" i="4"/>
  <c r="A239" i="4" s="1"/>
  <c r="O432" i="4"/>
  <c r="L432" i="4"/>
  <c r="O1632" i="4"/>
  <c r="L1632" i="4"/>
  <c r="J1858" i="1"/>
  <c r="M1858" i="1"/>
  <c r="B1777" i="1"/>
  <c r="M1284" i="1"/>
  <c r="J1284" i="1"/>
  <c r="M1166" i="1"/>
  <c r="J1166" i="1"/>
  <c r="B1470" i="1"/>
  <c r="B1376" i="1"/>
  <c r="B609" i="1"/>
  <c r="B535" i="1"/>
  <c r="B700" i="1"/>
  <c r="B450" i="1"/>
  <c r="M1363" i="1"/>
  <c r="J1363" i="1"/>
  <c r="F1053" i="1" l="1"/>
  <c r="G1054" i="1"/>
  <c r="B451" i="4"/>
  <c r="B541" i="4"/>
  <c r="B377" i="4"/>
  <c r="B1312" i="4"/>
  <c r="B1313" i="4" s="1"/>
  <c r="B1218" i="4"/>
  <c r="B292" i="4"/>
  <c r="O1008" i="4"/>
  <c r="L1008" i="4"/>
  <c r="O1205" i="4"/>
  <c r="L1205" i="4"/>
  <c r="A240" i="4"/>
  <c r="L1126" i="4"/>
  <c r="O1126" i="4"/>
  <c r="M1777" i="1"/>
  <c r="J1777" i="1"/>
  <c r="M609" i="1"/>
  <c r="J609" i="1"/>
  <c r="M535" i="1"/>
  <c r="J535" i="1"/>
  <c r="J700" i="1"/>
  <c r="M700" i="1"/>
  <c r="M450" i="1"/>
  <c r="J450" i="1"/>
  <c r="B1529" i="1"/>
  <c r="M1529" i="1" s="1"/>
  <c r="B433" i="1"/>
  <c r="B1380" i="1"/>
  <c r="M1376" i="1"/>
  <c r="J1376" i="1"/>
  <c r="J1470" i="1"/>
  <c r="B1471" i="1"/>
  <c r="M1470" i="1"/>
  <c r="F1054" i="1" l="1"/>
  <c r="G1055" i="1"/>
  <c r="B1222" i="4"/>
  <c r="B1371" i="4"/>
  <c r="B275" i="4"/>
  <c r="O451" i="4"/>
  <c r="L451" i="4"/>
  <c r="A241" i="4"/>
  <c r="L541" i="4"/>
  <c r="O541" i="4"/>
  <c r="O292" i="4"/>
  <c r="L292" i="4"/>
  <c r="O1312" i="4"/>
  <c r="L1312" i="4"/>
  <c r="O377" i="4"/>
  <c r="L377" i="4"/>
  <c r="O1218" i="4"/>
  <c r="L1218" i="4"/>
  <c r="B854" i="1"/>
  <c r="B578" i="1"/>
  <c r="B1091" i="1"/>
  <c r="B1535" i="1"/>
  <c r="M1535" i="1" s="1"/>
  <c r="B1153" i="1"/>
  <c r="M1471" i="1"/>
  <c r="J1471" i="1"/>
  <c r="M1380" i="1"/>
  <c r="J1380" i="1"/>
  <c r="M433" i="1"/>
  <c r="J433" i="1"/>
  <c r="J1529" i="1"/>
  <c r="G1056" i="1" l="1"/>
  <c r="F1055" i="1"/>
  <c r="B995" i="4"/>
  <c r="B933" i="4"/>
  <c r="B695" i="4"/>
  <c r="B1377" i="4"/>
  <c r="B420" i="4"/>
  <c r="L1371" i="4"/>
  <c r="O1371" i="4"/>
  <c r="A242" i="4"/>
  <c r="B1140" i="4" s="1"/>
  <c r="O1222" i="4"/>
  <c r="L1222" i="4"/>
  <c r="L1313" i="4"/>
  <c r="O1313" i="4"/>
  <c r="O275" i="4"/>
  <c r="L275" i="4"/>
  <c r="J1535" i="1"/>
  <c r="M1153" i="1"/>
  <c r="J1153" i="1"/>
  <c r="M1091" i="1"/>
  <c r="J1091" i="1"/>
  <c r="M578" i="1"/>
  <c r="J578" i="1"/>
  <c r="M854" i="1"/>
  <c r="J854" i="1"/>
  <c r="B1298" i="1"/>
  <c r="F1056" i="1" l="1"/>
  <c r="G1057" i="1"/>
  <c r="O420" i="4"/>
  <c r="L420" i="4"/>
  <c r="L1377" i="4"/>
  <c r="O1377" i="4"/>
  <c r="O695" i="4"/>
  <c r="L695" i="4"/>
  <c r="L933" i="4"/>
  <c r="O933" i="4"/>
  <c r="A243" i="4"/>
  <c r="L995" i="4"/>
  <c r="O995" i="4"/>
  <c r="J1786" i="1"/>
  <c r="M1786" i="1"/>
  <c r="B1537" i="1"/>
  <c r="M1537" i="1" s="1"/>
  <c r="B1468" i="1"/>
  <c r="B699" i="1"/>
  <c r="B1707" i="1"/>
  <c r="M1707" i="1" s="1"/>
  <c r="B577" i="1"/>
  <c r="M1298" i="1"/>
  <c r="J1298" i="1"/>
  <c r="J1340" i="1"/>
  <c r="G1058" i="1" l="1"/>
  <c r="F1057" i="1"/>
  <c r="B1379" i="4"/>
  <c r="B419" i="4"/>
  <c r="B1659" i="4"/>
  <c r="B540" i="4"/>
  <c r="B1310" i="4"/>
  <c r="B1549" i="4"/>
  <c r="A244" i="4"/>
  <c r="A245" i="4" s="1"/>
  <c r="A246" i="4" s="1"/>
  <c r="B825" i="4" s="1"/>
  <c r="O1140" i="4"/>
  <c r="L1140" i="4"/>
  <c r="B479" i="1"/>
  <c r="B983" i="1"/>
  <c r="M577" i="1"/>
  <c r="J577" i="1"/>
  <c r="J1468" i="1"/>
  <c r="M1468" i="1"/>
  <c r="J1707" i="1"/>
  <c r="M699" i="1"/>
  <c r="J699" i="1"/>
  <c r="J1537" i="1"/>
  <c r="J619" i="1"/>
  <c r="F1058" i="1" l="1"/>
  <c r="G1059" i="1"/>
  <c r="O1310" i="4"/>
  <c r="L1310" i="4"/>
  <c r="O1549" i="4"/>
  <c r="L1549" i="4"/>
  <c r="A247" i="4"/>
  <c r="A248" i="4" s="1"/>
  <c r="A249" i="4" s="1"/>
  <c r="B1086" i="4" s="1"/>
  <c r="L1379" i="4"/>
  <c r="O1379" i="4"/>
  <c r="O419" i="4"/>
  <c r="L419" i="4"/>
  <c r="L540" i="4"/>
  <c r="O540" i="4"/>
  <c r="O1659" i="4"/>
  <c r="L1659" i="4"/>
  <c r="J479" i="1"/>
  <c r="M479" i="1"/>
  <c r="M983" i="1"/>
  <c r="J983" i="1"/>
  <c r="B1244" i="1"/>
  <c r="J1430" i="1"/>
  <c r="F1059" i="1" l="1"/>
  <c r="G1060" i="1"/>
  <c r="A250" i="4"/>
  <c r="A251" i="4" s="1"/>
  <c r="A252" i="4" s="1"/>
  <c r="A253" i="4" s="1"/>
  <c r="A254" i="4" s="1"/>
  <c r="B558" i="4" s="1"/>
  <c r="O825" i="4"/>
  <c r="L825" i="4"/>
  <c r="B717" i="1"/>
  <c r="J1244" i="1"/>
  <c r="M1244" i="1"/>
  <c r="G1061" i="1" l="1"/>
  <c r="F1060" i="1"/>
  <c r="A255" i="4"/>
  <c r="L1086" i="4"/>
  <c r="O1086" i="4"/>
  <c r="B967" i="1"/>
  <c r="M967" i="1" s="1"/>
  <c r="M717" i="1"/>
  <c r="J717" i="1"/>
  <c r="B1377" i="1"/>
  <c r="B716" i="1"/>
  <c r="B532" i="1"/>
  <c r="G1062" i="1" l="1"/>
  <c r="F1061" i="1"/>
  <c r="B557" i="4"/>
  <c r="B559" i="4" s="1"/>
  <c r="B1219" i="4"/>
  <c r="B374" i="4"/>
  <c r="A256" i="4"/>
  <c r="A257" i="4" s="1"/>
  <c r="O558" i="4"/>
  <c r="L558" i="4"/>
  <c r="J967" i="1"/>
  <c r="B1378" i="1"/>
  <c r="B719" i="1"/>
  <c r="M532" i="1"/>
  <c r="J532" i="1"/>
  <c r="M716" i="1"/>
  <c r="B718" i="1"/>
  <c r="J716" i="1"/>
  <c r="M1377" i="1"/>
  <c r="J1377" i="1"/>
  <c r="F1062" i="1" l="1"/>
  <c r="G1063" i="1"/>
  <c r="B1652" i="4"/>
  <c r="B1220" i="4"/>
  <c r="B1674" i="4"/>
  <c r="B560" i="4"/>
  <c r="A258" i="4"/>
  <c r="A259" i="4" s="1"/>
  <c r="A260" i="4" s="1"/>
  <c r="A261" i="4" s="1"/>
  <c r="O557" i="4"/>
  <c r="L557" i="4"/>
  <c r="O374" i="4"/>
  <c r="L374" i="4"/>
  <c r="O1219" i="4"/>
  <c r="L1219" i="4"/>
  <c r="B1796" i="1"/>
  <c r="B1867" i="1"/>
  <c r="M1867" i="1" s="1"/>
  <c r="B540" i="1"/>
  <c r="B643" i="1"/>
  <c r="B733" i="1"/>
  <c r="B1008" i="1"/>
  <c r="M718" i="1"/>
  <c r="J718" i="1"/>
  <c r="M719" i="1"/>
  <c r="J719" i="1"/>
  <c r="M1378" i="1"/>
  <c r="J1378" i="1"/>
  <c r="G1064" i="1" l="1"/>
  <c r="F1063" i="1"/>
  <c r="B850" i="4"/>
  <c r="B574" i="4"/>
  <c r="B1595" i="4"/>
  <c r="B382" i="4"/>
  <c r="B484" i="4"/>
  <c r="O560" i="4"/>
  <c r="L560" i="4"/>
  <c r="O1220" i="4"/>
  <c r="L1220" i="4"/>
  <c r="O559" i="4"/>
  <c r="P562" i="4" s="1"/>
  <c r="L559" i="4"/>
  <c r="M562" i="4" s="1"/>
  <c r="O1674" i="4"/>
  <c r="L1674" i="4"/>
  <c r="A262" i="4"/>
  <c r="A263" i="4" s="1"/>
  <c r="A264" i="4" s="1"/>
  <c r="A265" i="4" s="1"/>
  <c r="A266" i="4" s="1"/>
  <c r="B1102" i="4" s="1"/>
  <c r="O1652" i="4"/>
  <c r="L1652" i="4"/>
  <c r="J1867" i="1"/>
  <c r="B1355" i="1"/>
  <c r="B1365" i="1" s="1"/>
  <c r="B1754" i="1"/>
  <c r="J1754" i="1" s="1"/>
  <c r="M1796" i="1"/>
  <c r="J1796" i="1"/>
  <c r="K721" i="1"/>
  <c r="C12" i="2" s="1"/>
  <c r="N721" i="1"/>
  <c r="G12" i="2" s="1"/>
  <c r="M1008" i="1"/>
  <c r="J1008" i="1"/>
  <c r="B1260" i="1"/>
  <c r="M733" i="1"/>
  <c r="J733" i="1"/>
  <c r="M540" i="1"/>
  <c r="J540" i="1"/>
  <c r="M643" i="1"/>
  <c r="J643" i="1"/>
  <c r="G1065" i="1" l="1"/>
  <c r="F1064" i="1"/>
  <c r="M1754" i="1"/>
  <c r="B1770" i="1"/>
  <c r="M1770" i="1" s="1"/>
  <c r="A267" i="4"/>
  <c r="A268" i="4" s="1"/>
  <c r="L382" i="4"/>
  <c r="O382" i="4"/>
  <c r="L850" i="4"/>
  <c r="O850" i="4"/>
  <c r="O1595" i="4"/>
  <c r="L1595" i="4"/>
  <c r="L574" i="4"/>
  <c r="O574" i="4"/>
  <c r="O484" i="4"/>
  <c r="L484" i="4"/>
  <c r="J12" i="2"/>
  <c r="M1260" i="1"/>
  <c r="J1260" i="1"/>
  <c r="B1372" i="1"/>
  <c r="G1066" i="1" l="1"/>
  <c r="F1065" i="1"/>
  <c r="J1770" i="1"/>
  <c r="B1214" i="4"/>
  <c r="B950" i="4"/>
  <c r="B1774" i="1"/>
  <c r="M1774" i="1" s="1"/>
  <c r="A269" i="4"/>
  <c r="O1102" i="4"/>
  <c r="L1102" i="4"/>
  <c r="B1870" i="1"/>
  <c r="M1108" i="1"/>
  <c r="J1108" i="1"/>
  <c r="M1372" i="1"/>
  <c r="J1372" i="1"/>
  <c r="B1670" i="1"/>
  <c r="M1670" i="1" s="1"/>
  <c r="B1392" i="1"/>
  <c r="B1138" i="1"/>
  <c r="B1117" i="1"/>
  <c r="G1067" i="1" l="1"/>
  <c r="F1066" i="1"/>
  <c r="J1774" i="1"/>
  <c r="B862" i="4"/>
  <c r="B316" i="4"/>
  <c r="B959" i="4"/>
  <c r="B1234" i="4"/>
  <c r="B980" i="4"/>
  <c r="B972" i="4" s="1"/>
  <c r="B1625" i="4"/>
  <c r="O950" i="4"/>
  <c r="L950" i="4"/>
  <c r="A270" i="4"/>
  <c r="L1214" i="4"/>
  <c r="O1214" i="4"/>
  <c r="J1870" i="1"/>
  <c r="M1870" i="1"/>
  <c r="B1464" i="1"/>
  <c r="J1670" i="1"/>
  <c r="B1526" i="1"/>
  <c r="B1555" i="1"/>
  <c r="M1555" i="1" s="1"/>
  <c r="J1117" i="1"/>
  <c r="M1117" i="1"/>
  <c r="J474" i="1"/>
  <c r="K486" i="1" s="1"/>
  <c r="M474" i="1"/>
  <c r="N486" i="1" s="1"/>
  <c r="M1392" i="1"/>
  <c r="J1392" i="1"/>
  <c r="M1020" i="1"/>
  <c r="J1020" i="1"/>
  <c r="M1138" i="1"/>
  <c r="J1138" i="1"/>
  <c r="B1130" i="1"/>
  <c r="B1699" i="1"/>
  <c r="M1699" i="1" s="1"/>
  <c r="B1368" i="1"/>
  <c r="B1592" i="1"/>
  <c r="M1592" i="1" s="1"/>
  <c r="G1068" i="1" l="1"/>
  <c r="F1067" i="1"/>
  <c r="B1541" i="4"/>
  <c r="B1434" i="4"/>
  <c r="B1397" i="4"/>
  <c r="B1368" i="4"/>
  <c r="B1512" i="4"/>
  <c r="B1680" i="4"/>
  <c r="B1210" i="4"/>
  <c r="O1695" i="4"/>
  <c r="L1695" i="4"/>
  <c r="O862" i="4"/>
  <c r="L862" i="4"/>
  <c r="O1625" i="4"/>
  <c r="L1625" i="4"/>
  <c r="O959" i="4"/>
  <c r="L959" i="4"/>
  <c r="O316" i="4"/>
  <c r="L316" i="4"/>
  <c r="O980" i="4"/>
  <c r="L980" i="4"/>
  <c r="A271" i="4"/>
  <c r="A272" i="4" s="1"/>
  <c r="O1234" i="4"/>
  <c r="L1234" i="4"/>
  <c r="B1406" i="1"/>
  <c r="G6" i="2"/>
  <c r="C6" i="2"/>
  <c r="J1464" i="1"/>
  <c r="M1464" i="1"/>
  <c r="J1526" i="1"/>
  <c r="M1526" i="1"/>
  <c r="J1555" i="1"/>
  <c r="J1699" i="1"/>
  <c r="J1130" i="1"/>
  <c r="M1130" i="1"/>
  <c r="J1592" i="1"/>
  <c r="B1603" i="1"/>
  <c r="M1603" i="1" s="1"/>
  <c r="B1101" i="1"/>
  <c r="B1206" i="1"/>
  <c r="B1112" i="1"/>
  <c r="M1368" i="1"/>
  <c r="J1368" i="1"/>
  <c r="G1069" i="1" l="1"/>
  <c r="F1068" i="1"/>
  <c r="B954" i="4"/>
  <c r="B1445" i="4"/>
  <c r="B1573" i="4"/>
  <c r="B1585" i="4" s="1"/>
  <c r="B943" i="4"/>
  <c r="B977" i="4" s="1"/>
  <c r="B968" i="4" s="1"/>
  <c r="B1048" i="4"/>
  <c r="L1210" i="4"/>
  <c r="O1210" i="4"/>
  <c r="L1368" i="4"/>
  <c r="O1368" i="4"/>
  <c r="O1541" i="4"/>
  <c r="L1541" i="4"/>
  <c r="O1434" i="4"/>
  <c r="L1434" i="4"/>
  <c r="O1680" i="4"/>
  <c r="L1680" i="4"/>
  <c r="O1512" i="4"/>
  <c r="L1512" i="4"/>
  <c r="O972" i="4"/>
  <c r="L972" i="4"/>
  <c r="A273" i="4"/>
  <c r="O1397" i="4"/>
  <c r="L1397" i="4"/>
  <c r="M1406" i="1"/>
  <c r="J1406" i="1"/>
  <c r="J6" i="2"/>
  <c r="B1139" i="1"/>
  <c r="J1112" i="1"/>
  <c r="B1131" i="1"/>
  <c r="M1112" i="1"/>
  <c r="B1113" i="1"/>
  <c r="B518" i="1"/>
  <c r="B498" i="1"/>
  <c r="B493" i="1"/>
  <c r="B599" i="1"/>
  <c r="M1101" i="1"/>
  <c r="J1101" i="1"/>
  <c r="B1135" i="1"/>
  <c r="J1603" i="1"/>
  <c r="J1206" i="1"/>
  <c r="M1206" i="1"/>
  <c r="F1069" i="1" l="1"/>
  <c r="G1070" i="1"/>
  <c r="M1059" i="1"/>
  <c r="J1059" i="1"/>
  <c r="B340" i="4"/>
  <c r="B441" i="4"/>
  <c r="B335" i="4"/>
  <c r="B360" i="4"/>
  <c r="B955" i="4"/>
  <c r="B981" i="4"/>
  <c r="B973" i="4"/>
  <c r="O954" i="4"/>
  <c r="L954" i="4"/>
  <c r="O943" i="4"/>
  <c r="L943" i="4"/>
  <c r="O1048" i="4"/>
  <c r="L1048" i="4"/>
  <c r="L1573" i="4"/>
  <c r="O1573" i="4"/>
  <c r="A274" i="4"/>
  <c r="A275" i="4" s="1"/>
  <c r="A276" i="4" s="1"/>
  <c r="O1445" i="4"/>
  <c r="L1445" i="4"/>
  <c r="B1722" i="1"/>
  <c r="J599" i="1"/>
  <c r="M599" i="1"/>
  <c r="J493" i="1"/>
  <c r="M493" i="1"/>
  <c r="J498" i="1"/>
  <c r="M498" i="1"/>
  <c r="M518" i="1"/>
  <c r="J518" i="1"/>
  <c r="B1140" i="1"/>
  <c r="B1132" i="1"/>
  <c r="J1113" i="1"/>
  <c r="M1113" i="1"/>
  <c r="J1131" i="1"/>
  <c r="M1131" i="1"/>
  <c r="B1702" i="1"/>
  <c r="M1702" i="1" s="1"/>
  <c r="B437" i="1"/>
  <c r="B641" i="1"/>
  <c r="B1282" i="1"/>
  <c r="M1135" i="1"/>
  <c r="B1126" i="1"/>
  <c r="J1135" i="1"/>
  <c r="M1139" i="1"/>
  <c r="J1139" i="1"/>
  <c r="F1070" i="1" l="1"/>
  <c r="G1071" i="1"/>
  <c r="B982" i="4"/>
  <c r="B974" i="4"/>
  <c r="B896" i="4"/>
  <c r="B1657" i="4"/>
  <c r="B1656" i="4" s="1"/>
  <c r="A277" i="4"/>
  <c r="O340" i="4"/>
  <c r="L340" i="4"/>
  <c r="L973" i="4"/>
  <c r="O973" i="4"/>
  <c r="O360" i="4"/>
  <c r="L360" i="4"/>
  <c r="O1585" i="4"/>
  <c r="L1585" i="4"/>
  <c r="L441" i="4"/>
  <c r="O441" i="4"/>
  <c r="O335" i="4"/>
  <c r="L335" i="4"/>
  <c r="O955" i="4"/>
  <c r="L955" i="4"/>
  <c r="L977" i="4"/>
  <c r="O977" i="4"/>
  <c r="L981" i="4"/>
  <c r="O981" i="4"/>
  <c r="J1722" i="1"/>
  <c r="M1722" i="1"/>
  <c r="B1037" i="1"/>
  <c r="B1784" i="1"/>
  <c r="B1852" i="1"/>
  <c r="M1132" i="1"/>
  <c r="J1132" i="1"/>
  <c r="M1126" i="1"/>
  <c r="J1126" i="1"/>
  <c r="M1282" i="1"/>
  <c r="J1282" i="1"/>
  <c r="M641" i="1"/>
  <c r="J641" i="1"/>
  <c r="M437" i="1"/>
  <c r="N449" i="1" s="1"/>
  <c r="J437" i="1"/>
  <c r="K449" i="1" s="1"/>
  <c r="M1140" i="1"/>
  <c r="J1140" i="1"/>
  <c r="B980" i="1"/>
  <c r="J1702" i="1"/>
  <c r="G1072" i="1" l="1"/>
  <c r="F1071" i="1"/>
  <c r="B1544" i="4"/>
  <c r="B1124" i="4"/>
  <c r="B482" i="4"/>
  <c r="B1602" i="4"/>
  <c r="B1643" i="4"/>
  <c r="B1576" i="4" s="1"/>
  <c r="B279" i="4"/>
  <c r="O968" i="4"/>
  <c r="L968" i="4"/>
  <c r="O982" i="4"/>
  <c r="L982" i="4"/>
  <c r="A278" i="4"/>
  <c r="A279" i="4" s="1"/>
  <c r="A280" i="4" s="1"/>
  <c r="A281" i="4" s="1"/>
  <c r="A282" i="4" s="1"/>
  <c r="A283" i="4" s="1"/>
  <c r="B822" i="4" s="1"/>
  <c r="O974" i="4"/>
  <c r="L974" i="4"/>
  <c r="O896" i="4"/>
  <c r="L896" i="4"/>
  <c r="O1657" i="4"/>
  <c r="L1657" i="4"/>
  <c r="J1852" i="1"/>
  <c r="M1852" i="1"/>
  <c r="M1784" i="1"/>
  <c r="J1784" i="1"/>
  <c r="J1037" i="1"/>
  <c r="M1037" i="1"/>
  <c r="C5" i="2"/>
  <c r="L449" i="1"/>
  <c r="G5" i="2"/>
  <c r="O449" i="1"/>
  <c r="O486" i="1" s="1"/>
  <c r="B918" i="1"/>
  <c r="M980" i="1"/>
  <c r="J980" i="1"/>
  <c r="F1072" i="1" l="1"/>
  <c r="G1073" i="1"/>
  <c r="O1124" i="4"/>
  <c r="L1124" i="4"/>
  <c r="L482" i="4"/>
  <c r="O482" i="4"/>
  <c r="O1544" i="4"/>
  <c r="L1544" i="4"/>
  <c r="O1656" i="4"/>
  <c r="L1656" i="4"/>
  <c r="A284" i="4"/>
  <c r="A285" i="4" s="1"/>
  <c r="A286" i="4" s="1"/>
  <c r="B1706" i="4" s="1"/>
  <c r="O1602" i="4"/>
  <c r="L1602" i="4"/>
  <c r="O279" i="4"/>
  <c r="P291" i="4" s="1"/>
  <c r="L279" i="4"/>
  <c r="M291" i="4" s="1"/>
  <c r="O1643" i="4"/>
  <c r="L1643" i="4"/>
  <c r="B1833" i="1"/>
  <c r="B1872" i="1"/>
  <c r="J5" i="2"/>
  <c r="L486" i="1"/>
  <c r="D6" i="2" s="1"/>
  <c r="D5" i="2"/>
  <c r="E5" i="2" s="1"/>
  <c r="H5" i="2" s="1"/>
  <c r="B559" i="1"/>
  <c r="B1010" i="1"/>
  <c r="B536" i="1"/>
  <c r="B1326" i="1"/>
  <c r="B1180" i="1"/>
  <c r="M918" i="1"/>
  <c r="J918" i="1"/>
  <c r="F7" i="2"/>
  <c r="F6" i="2"/>
  <c r="I5" i="2"/>
  <c r="I6" i="2" s="1"/>
  <c r="G1074" i="1" l="1"/>
  <c r="F1073" i="1"/>
  <c r="N291" i="4"/>
  <c r="A287" i="4"/>
  <c r="B759" i="4" s="1"/>
  <c r="O1576" i="4"/>
  <c r="L1576" i="4"/>
  <c r="Q291" i="4"/>
  <c r="O822" i="4"/>
  <c r="L822" i="4"/>
  <c r="M1872" i="1"/>
  <c r="J1872" i="1"/>
  <c r="J1833" i="1"/>
  <c r="M1833" i="1"/>
  <c r="B1835" i="1"/>
  <c r="B1390" i="1"/>
  <c r="M559" i="1"/>
  <c r="J559" i="1"/>
  <c r="M1180" i="1"/>
  <c r="J1180" i="1"/>
  <c r="M1326" i="1"/>
  <c r="J1326" i="1"/>
  <c r="M536" i="1"/>
  <c r="J536" i="1"/>
  <c r="M1010" i="1"/>
  <c r="J1010" i="1"/>
  <c r="E6" i="2"/>
  <c r="H6" i="2" s="1"/>
  <c r="F1074" i="1" l="1"/>
  <c r="G1075" i="1"/>
  <c r="A288" i="4"/>
  <c r="O1706" i="4"/>
  <c r="L1706" i="4"/>
  <c r="B1861" i="1"/>
  <c r="M1835" i="1"/>
  <c r="J1835" i="1"/>
  <c r="B1473" i="1"/>
  <c r="B614" i="1"/>
  <c r="B534" i="1"/>
  <c r="M1390" i="1"/>
  <c r="J1390" i="1"/>
  <c r="J1002" i="1"/>
  <c r="M1002" i="1"/>
  <c r="G1076" i="1" l="1"/>
  <c r="F1075" i="1"/>
  <c r="B378" i="4"/>
  <c r="B1610" i="4"/>
  <c r="B401" i="4"/>
  <c r="B1645" i="4"/>
  <c r="B1022" i="4"/>
  <c r="B1168" i="4"/>
  <c r="B852" i="4"/>
  <c r="A289" i="4"/>
  <c r="A290" i="4" s="1"/>
  <c r="O759" i="4"/>
  <c r="L759" i="4"/>
  <c r="M1861" i="1"/>
  <c r="J1861" i="1"/>
  <c r="M534" i="1"/>
  <c r="J534" i="1"/>
  <c r="B1168" i="1"/>
  <c r="M614" i="1"/>
  <c r="J614" i="1"/>
  <c r="J1473" i="1"/>
  <c r="M1473" i="1"/>
  <c r="G1077" i="1" l="1"/>
  <c r="F1076" i="1"/>
  <c r="B844" i="4"/>
  <c r="B1232" i="4"/>
  <c r="A291" i="4"/>
  <c r="A292" i="4" s="1"/>
  <c r="A293" i="4" s="1"/>
  <c r="L1168" i="4"/>
  <c r="O1168" i="4"/>
  <c r="O401" i="4"/>
  <c r="L401" i="4"/>
  <c r="O378" i="4"/>
  <c r="L378" i="4"/>
  <c r="O1022" i="4"/>
  <c r="L1022" i="4"/>
  <c r="L1610" i="4"/>
  <c r="O1610" i="4"/>
  <c r="L852" i="4"/>
  <c r="O852" i="4"/>
  <c r="O1645" i="4"/>
  <c r="L1645" i="4"/>
  <c r="B1370" i="1"/>
  <c r="M1168" i="1"/>
  <c r="J1168" i="1"/>
  <c r="B1349" i="1"/>
  <c r="B1187" i="1"/>
  <c r="B1525" i="1"/>
  <c r="M1525" i="1" s="1"/>
  <c r="G1078" i="1" l="1"/>
  <c r="F1077" i="1"/>
  <c r="B1747" i="1"/>
  <c r="B1129" i="1"/>
  <c r="B1621" i="4"/>
  <c r="B1315" i="4"/>
  <c r="B376" i="4"/>
  <c r="B455" i="4"/>
  <c r="A294" i="4"/>
  <c r="B1620" i="4" s="1"/>
  <c r="O844" i="4"/>
  <c r="L844" i="4"/>
  <c r="L1232" i="4"/>
  <c r="O1232" i="4"/>
  <c r="M1370" i="1"/>
  <c r="J1370" i="1"/>
  <c r="J1525" i="1"/>
  <c r="M1349" i="1"/>
  <c r="J1349" i="1"/>
  <c r="B1513" i="1"/>
  <c r="M1513" i="1" s="1"/>
  <c r="B1371" i="1"/>
  <c r="B1148" i="1"/>
  <c r="M1187" i="1"/>
  <c r="J1187" i="1"/>
  <c r="F1078" i="1" l="1"/>
  <c r="G1079" i="1"/>
  <c r="O376" i="4"/>
  <c r="L376" i="4"/>
  <c r="O1315" i="4"/>
  <c r="L1315" i="4"/>
  <c r="A295" i="4"/>
  <c r="B1010" i="4" s="1"/>
  <c r="O455" i="4"/>
  <c r="L455" i="4"/>
  <c r="O1621" i="4"/>
  <c r="L1621" i="4"/>
  <c r="M1747" i="1"/>
  <c r="J1747" i="1"/>
  <c r="J1513" i="1"/>
  <c r="J1148" i="1"/>
  <c r="M1148" i="1"/>
  <c r="M1371" i="1"/>
  <c r="J1371" i="1"/>
  <c r="B1484" i="1"/>
  <c r="B1271" i="1"/>
  <c r="B1150" i="1"/>
  <c r="B594" i="1"/>
  <c r="B489" i="1"/>
  <c r="B689" i="1"/>
  <c r="B1013" i="1"/>
  <c r="B1164" i="1"/>
  <c r="B592" i="1"/>
  <c r="G1080" i="1" l="1"/>
  <c r="F1079" i="1"/>
  <c r="A296" i="4"/>
  <c r="A297" i="4" s="1"/>
  <c r="O1620" i="4"/>
  <c r="L1620" i="4"/>
  <c r="M489" i="1"/>
  <c r="J489" i="1"/>
  <c r="J1013" i="1"/>
  <c r="M1013" i="1"/>
  <c r="J1048" i="1"/>
  <c r="M1048" i="1"/>
  <c r="J689" i="1"/>
  <c r="M689" i="1"/>
  <c r="M1150" i="1"/>
  <c r="J1150" i="1"/>
  <c r="J1484" i="1"/>
  <c r="B1485" i="1"/>
  <c r="M1484" i="1"/>
  <c r="M594" i="1"/>
  <c r="J594" i="1"/>
  <c r="J1271" i="1"/>
  <c r="M1271" i="1"/>
  <c r="J592" i="1"/>
  <c r="M592" i="1"/>
  <c r="J1164" i="1"/>
  <c r="M1164" i="1"/>
  <c r="B555" i="1"/>
  <c r="B658" i="1"/>
  <c r="B1018" i="1"/>
  <c r="G1081" i="1" l="1"/>
  <c r="F1080" i="1"/>
  <c r="B1191" i="4"/>
  <c r="B1029" i="4"/>
  <c r="A298" i="4"/>
  <c r="O1010" i="4"/>
  <c r="L1010" i="4"/>
  <c r="M658" i="1"/>
  <c r="J658" i="1"/>
  <c r="B1641" i="1"/>
  <c r="M1641" i="1" s="1"/>
  <c r="M1704" i="1"/>
  <c r="B1710" i="1"/>
  <c r="M1710" i="1" s="1"/>
  <c r="M1485" i="1"/>
  <c r="J1485" i="1"/>
  <c r="M555" i="1"/>
  <c r="J555" i="1"/>
  <c r="M1018" i="1"/>
  <c r="J1018" i="1"/>
  <c r="F1081" i="1" l="1"/>
  <c r="G1082" i="1"/>
  <c r="B990" i="4"/>
  <c r="B1213" i="4"/>
  <c r="B1367" i="4"/>
  <c r="A299" i="4"/>
  <c r="O1029" i="4"/>
  <c r="L1029" i="4"/>
  <c r="O1191" i="4"/>
  <c r="L1191" i="4"/>
  <c r="J1710" i="1"/>
  <c r="B1493" i="1"/>
  <c r="M1493" i="1" s="1"/>
  <c r="B1593" i="1"/>
  <c r="M1593" i="1" s="1"/>
  <c r="B1680" i="1"/>
  <c r="M1680" i="1" s="1"/>
  <c r="B1354" i="1"/>
  <c r="B1382" i="1"/>
  <c r="B1211" i="1"/>
  <c r="J1704" i="1"/>
  <c r="J1641" i="1"/>
  <c r="F1082" i="1" l="1"/>
  <c r="G1083" i="1"/>
  <c r="B1113" i="4"/>
  <c r="B992" i="4"/>
  <c r="B855" i="4"/>
  <c r="B1633" i="4"/>
  <c r="B331" i="4"/>
  <c r="B890" i="4"/>
  <c r="B434" i="4"/>
  <c r="B436" i="4"/>
  <c r="B1702" i="4"/>
  <c r="B530" i="4"/>
  <c r="B1006" i="4"/>
  <c r="B1326" i="4"/>
  <c r="B1327" i="4" s="1"/>
  <c r="B1355" i="4"/>
  <c r="A300" i="4"/>
  <c r="A301" i="4" s="1"/>
  <c r="O990" i="4"/>
  <c r="L990" i="4"/>
  <c r="O1213" i="4"/>
  <c r="L1213" i="4"/>
  <c r="O1367" i="4"/>
  <c r="L1367" i="4"/>
  <c r="B1718" i="1"/>
  <c r="B1837" i="1"/>
  <c r="B1550" i="1"/>
  <c r="M1550" i="1" s="1"/>
  <c r="B1571" i="1"/>
  <c r="M1571" i="1" s="1"/>
  <c r="J1680" i="1"/>
  <c r="J1493" i="1"/>
  <c r="B1494" i="1"/>
  <c r="M1494" i="1" s="1"/>
  <c r="M1354" i="1"/>
  <c r="J1354" i="1"/>
  <c r="B1600" i="1"/>
  <c r="M1600" i="1" s="1"/>
  <c r="B579" i="1"/>
  <c r="J1211" i="1"/>
  <c r="M1211" i="1"/>
  <c r="M1382" i="1"/>
  <c r="J1382" i="1"/>
  <c r="J1593" i="1"/>
  <c r="G1084" i="1" l="1"/>
  <c r="F1083" i="1"/>
  <c r="B860" i="4"/>
  <c r="B397" i="4"/>
  <c r="B499" i="4"/>
  <c r="A302" i="4"/>
  <c r="A303" i="4" s="1"/>
  <c r="A304" i="4" s="1"/>
  <c r="A305" i="4" s="1"/>
  <c r="B1676" i="4" s="1"/>
  <c r="O890" i="4"/>
  <c r="L890" i="4"/>
  <c r="O1326" i="4"/>
  <c r="L1326" i="4"/>
  <c r="O434" i="4"/>
  <c r="L434" i="4"/>
  <c r="L1006" i="4"/>
  <c r="O1006" i="4"/>
  <c r="O1355" i="4"/>
  <c r="L1355" i="4"/>
  <c r="L331" i="4"/>
  <c r="O331" i="4"/>
  <c r="O530" i="4"/>
  <c r="L530" i="4"/>
  <c r="O1113" i="4"/>
  <c r="L1113" i="4"/>
  <c r="L1702" i="4"/>
  <c r="O1702" i="4"/>
  <c r="L436" i="4"/>
  <c r="O436" i="4"/>
  <c r="O855" i="4"/>
  <c r="L855" i="4"/>
  <c r="O992" i="4"/>
  <c r="L992" i="4"/>
  <c r="O1633" i="4"/>
  <c r="L1633" i="4"/>
  <c r="J1837" i="1"/>
  <c r="M1837" i="1"/>
  <c r="J1718" i="1"/>
  <c r="M1718" i="1"/>
  <c r="B1758" i="1"/>
  <c r="J1571" i="1"/>
  <c r="J1550" i="1"/>
  <c r="B1581" i="1"/>
  <c r="M1581" i="1" s="1"/>
  <c r="B683" i="1"/>
  <c r="B1134" i="1"/>
  <c r="B1106" i="1"/>
  <c r="J1494" i="1"/>
  <c r="M579" i="1"/>
  <c r="J579" i="1"/>
  <c r="B1618" i="1"/>
  <c r="M1618" i="1" s="1"/>
  <c r="J1600" i="1"/>
  <c r="G1085" i="1" l="1"/>
  <c r="F1084" i="1"/>
  <c r="B1761" i="1"/>
  <c r="B1223" i="1"/>
  <c r="O397" i="4"/>
  <c r="L397" i="4"/>
  <c r="A306" i="4"/>
  <c r="A307" i="4" s="1"/>
  <c r="A308" i="4" s="1"/>
  <c r="O499" i="4"/>
  <c r="L499" i="4"/>
  <c r="L1327" i="4"/>
  <c r="O1327" i="4"/>
  <c r="O860" i="4"/>
  <c r="L860" i="4"/>
  <c r="J1758" i="1"/>
  <c r="M1758" i="1"/>
  <c r="J1618" i="1"/>
  <c r="B682" i="1"/>
  <c r="B1422" i="1"/>
  <c r="B1352" i="1"/>
  <c r="M1106" i="1"/>
  <c r="J1106" i="1"/>
  <c r="M1134" i="1"/>
  <c r="B1142" i="1"/>
  <c r="J1134" i="1"/>
  <c r="M683" i="1"/>
  <c r="J683" i="1"/>
  <c r="J1581" i="1"/>
  <c r="F1085" i="1" l="1"/>
  <c r="G1086" i="1"/>
  <c r="M1223" i="1"/>
  <c r="J1223" i="1"/>
  <c r="B1552" i="4"/>
  <c r="B1483" i="4"/>
  <c r="B1546" i="4"/>
  <c r="O1676" i="4"/>
  <c r="L1676" i="4"/>
  <c r="A309" i="4"/>
  <c r="J1761" i="1"/>
  <c r="M1761" i="1"/>
  <c r="M1422" i="1"/>
  <c r="N1434" i="1" s="1"/>
  <c r="G22" i="2" s="1"/>
  <c r="J1422" i="1"/>
  <c r="K1434" i="1" s="1"/>
  <c r="C22" i="2" s="1"/>
  <c r="M682" i="1"/>
  <c r="J682" i="1"/>
  <c r="M1142" i="1"/>
  <c r="J1142" i="1"/>
  <c r="M1352" i="1"/>
  <c r="J1352" i="1"/>
  <c r="B1110" i="1"/>
  <c r="B600" i="1"/>
  <c r="M1663" i="1"/>
  <c r="G1087" i="1" l="1"/>
  <c r="F1086" i="1"/>
  <c r="B1224" i="4"/>
  <c r="B1713" i="4"/>
  <c r="B1435" i="4"/>
  <c r="B1522" i="4"/>
  <c r="B1335" i="4"/>
  <c r="B1336" i="4" s="1"/>
  <c r="B1053" i="4"/>
  <c r="B1196" i="4"/>
  <c r="A310" i="4"/>
  <c r="A311" i="4" s="1"/>
  <c r="L1483" i="4"/>
  <c r="O1483" i="4"/>
  <c r="O1546" i="4"/>
  <c r="L1546" i="4"/>
  <c r="O1552" i="4"/>
  <c r="L1552" i="4"/>
  <c r="J22" i="2"/>
  <c r="J1663" i="1"/>
  <c r="M1664" i="1"/>
  <c r="B630" i="1"/>
  <c r="B635" i="1"/>
  <c r="B1115" i="1"/>
  <c r="B1226" i="1"/>
  <c r="M600" i="1"/>
  <c r="J600" i="1"/>
  <c r="B1128" i="1"/>
  <c r="B1137" i="1"/>
  <c r="M1110" i="1"/>
  <c r="J1110" i="1"/>
  <c r="G1088" i="1" l="1"/>
  <c r="F1087" i="1"/>
  <c r="B1413" i="4"/>
  <c r="B1392" i="4"/>
  <c r="B1584" i="4"/>
  <c r="B1442" i="4"/>
  <c r="B1460" i="4" s="1"/>
  <c r="B421" i="4"/>
  <c r="O1224" i="4"/>
  <c r="L1224" i="4"/>
  <c r="O1435" i="4"/>
  <c r="L1435" i="4"/>
  <c r="O1335" i="4"/>
  <c r="L1335" i="4"/>
  <c r="O1522" i="4"/>
  <c r="L1522" i="4"/>
  <c r="A312" i="4"/>
  <c r="O1053" i="4"/>
  <c r="L1053" i="4"/>
  <c r="O1196" i="4"/>
  <c r="L1196" i="4"/>
  <c r="O1713" i="4"/>
  <c r="L1713" i="4"/>
  <c r="J1664" i="1"/>
  <c r="B1544" i="1"/>
  <c r="M1544" i="1" s="1"/>
  <c r="J1128" i="1"/>
  <c r="M1128" i="1"/>
  <c r="M1137" i="1"/>
  <c r="J1137" i="1"/>
  <c r="M630" i="1"/>
  <c r="J630" i="1"/>
  <c r="M1226" i="1"/>
  <c r="J1226" i="1"/>
  <c r="J1115" i="1"/>
  <c r="M1115" i="1"/>
  <c r="M635" i="1"/>
  <c r="J635" i="1"/>
  <c r="B562" i="1"/>
  <c r="F1088" i="1" l="1"/>
  <c r="G1089" i="1"/>
  <c r="B524" i="4"/>
  <c r="B948" i="4"/>
  <c r="B1423" i="4"/>
  <c r="B976" i="4"/>
  <c r="B984" i="4" s="1"/>
  <c r="O1442" i="4"/>
  <c r="L1442" i="4"/>
  <c r="O1584" i="4"/>
  <c r="L1584" i="4"/>
  <c r="L1413" i="4"/>
  <c r="O1413" i="4"/>
  <c r="A313" i="4"/>
  <c r="O421" i="4"/>
  <c r="L421" i="4"/>
  <c r="L1392" i="4"/>
  <c r="O1392" i="4"/>
  <c r="O1336" i="4"/>
  <c r="L1336" i="4"/>
  <c r="B1773" i="1"/>
  <c r="J1544" i="1"/>
  <c r="M562" i="1"/>
  <c r="J562" i="1"/>
  <c r="B724" i="1"/>
  <c r="B1552" i="1"/>
  <c r="M1552" i="1" s="1"/>
  <c r="G1090" i="1" l="1"/>
  <c r="F1089" i="1"/>
  <c r="B1264" i="4"/>
  <c r="B523" i="4"/>
  <c r="B1194" i="4"/>
  <c r="O1460" i="4"/>
  <c r="L1460" i="4"/>
  <c r="A314" i="4"/>
  <c r="O1423" i="4"/>
  <c r="L1423" i="4"/>
  <c r="O948" i="4"/>
  <c r="L948" i="4"/>
  <c r="O524" i="4"/>
  <c r="L524" i="4"/>
  <c r="O976" i="4"/>
  <c r="L976" i="4"/>
  <c r="B1725" i="1"/>
  <c r="J1725" i="1" s="1"/>
  <c r="M1773" i="1"/>
  <c r="J1773" i="1"/>
  <c r="J1552" i="1"/>
  <c r="B1005" i="1"/>
  <c r="B1351" i="1"/>
  <c r="B598" i="1"/>
  <c r="M724" i="1"/>
  <c r="J724" i="1"/>
  <c r="F1090" i="1" l="1"/>
  <c r="G1091" i="1"/>
  <c r="B612" i="1"/>
  <c r="M1725" i="1"/>
  <c r="B1574" i="4"/>
  <c r="B1587" i="4" s="1"/>
  <c r="B952" i="4"/>
  <c r="B442" i="4"/>
  <c r="L1264" i="4"/>
  <c r="M1276" i="4" s="1"/>
  <c r="O1264" i="4"/>
  <c r="P1276" i="4" s="1"/>
  <c r="O1194" i="4"/>
  <c r="L1194" i="4"/>
  <c r="A315" i="4"/>
  <c r="A316" i="4" s="1"/>
  <c r="A317" i="4" s="1"/>
  <c r="A318" i="4" s="1"/>
  <c r="O984" i="4"/>
  <c r="L984" i="4"/>
  <c r="O523" i="4"/>
  <c r="L523" i="4"/>
  <c r="B633" i="1"/>
  <c r="M633" i="1" s="1"/>
  <c r="B1857" i="1"/>
  <c r="M1857" i="1" s="1"/>
  <c r="B541" i="1"/>
  <c r="M598" i="1"/>
  <c r="J598" i="1"/>
  <c r="M1351" i="1"/>
  <c r="J1351" i="1"/>
  <c r="J1005" i="1"/>
  <c r="M1005" i="1"/>
  <c r="G1092" i="1" l="1"/>
  <c r="F1091" i="1"/>
  <c r="B1720" i="1"/>
  <c r="J1720" i="1" s="1"/>
  <c r="B1836" i="1"/>
  <c r="J1836" i="1" s="1"/>
  <c r="M612" i="1"/>
  <c r="J612" i="1"/>
  <c r="B979" i="4"/>
  <c r="B970" i="4"/>
  <c r="B1505" i="4"/>
  <c r="B1506" i="4" s="1"/>
  <c r="B1068" i="4"/>
  <c r="B476" i="4"/>
  <c r="B471" i="4"/>
  <c r="B957" i="4"/>
  <c r="O442" i="4"/>
  <c r="L442" i="4"/>
  <c r="O952" i="4"/>
  <c r="L952" i="4"/>
  <c r="A319" i="4"/>
  <c r="B1103" i="4" s="1"/>
  <c r="O1574" i="4"/>
  <c r="L1574" i="4"/>
  <c r="J1857" i="1"/>
  <c r="J633" i="1"/>
  <c r="B1876" i="1"/>
  <c r="M541" i="1"/>
  <c r="J541" i="1"/>
  <c r="G1093" i="1" l="1"/>
  <c r="F1092" i="1"/>
  <c r="M1720" i="1"/>
  <c r="M1836" i="1"/>
  <c r="L979" i="4"/>
  <c r="O979" i="4"/>
  <c r="O970" i="4"/>
  <c r="L970" i="4"/>
  <c r="L1068" i="4"/>
  <c r="O1068" i="4"/>
  <c r="O476" i="4"/>
  <c r="L476" i="4"/>
  <c r="A320" i="4"/>
  <c r="A321" i="4" s="1"/>
  <c r="A322" i="4" s="1"/>
  <c r="A323" i="4" s="1"/>
  <c r="A324" i="4" s="1"/>
  <c r="B1386" i="4" s="1"/>
  <c r="O471" i="4"/>
  <c r="L471" i="4"/>
  <c r="O1505" i="4"/>
  <c r="L1505" i="4"/>
  <c r="O1587" i="4"/>
  <c r="L1587" i="4"/>
  <c r="O957" i="4"/>
  <c r="L957" i="4"/>
  <c r="B1874" i="1"/>
  <c r="J1876" i="1"/>
  <c r="M1876" i="1"/>
  <c r="M521" i="1"/>
  <c r="J521" i="1"/>
  <c r="B723" i="1"/>
  <c r="G1094" i="1" l="1"/>
  <c r="F1093" i="1"/>
  <c r="A325" i="4"/>
  <c r="A326" i="4" s="1"/>
  <c r="A327" i="4" s="1"/>
  <c r="B404" i="4" s="1"/>
  <c r="L1506" i="4"/>
  <c r="O1506" i="4"/>
  <c r="O1103" i="4"/>
  <c r="L1103" i="4"/>
  <c r="M1874" i="1"/>
  <c r="J1874" i="1"/>
  <c r="B1545" i="1"/>
  <c r="M1545" i="1" s="1"/>
  <c r="B526" i="1"/>
  <c r="M723" i="1"/>
  <c r="J723" i="1"/>
  <c r="F1094" i="1" l="1"/>
  <c r="G1095" i="1"/>
  <c r="A328" i="4"/>
  <c r="A329" i="4" s="1"/>
  <c r="B1708" i="4" s="1"/>
  <c r="O1386" i="4"/>
  <c r="L1386" i="4"/>
  <c r="J1545" i="1"/>
  <c r="M526" i="1"/>
  <c r="N541" i="1" s="1"/>
  <c r="J526" i="1"/>
  <c r="K541" i="1" s="1"/>
  <c r="B1199" i="1"/>
  <c r="B686" i="1"/>
  <c r="B1173" i="1"/>
  <c r="B625" i="1"/>
  <c r="F1095" i="1" l="1"/>
  <c r="G1096" i="1"/>
  <c r="B1764" i="1"/>
  <c r="J1764" i="1" s="1"/>
  <c r="O404" i="4"/>
  <c r="L404" i="4"/>
  <c r="A330" i="4"/>
  <c r="A331" i="4" s="1"/>
  <c r="A332" i="4" s="1"/>
  <c r="A333" i="4" s="1"/>
  <c r="B565" i="4" s="1"/>
  <c r="M1046" i="1"/>
  <c r="J1046" i="1"/>
  <c r="M686" i="1"/>
  <c r="J686" i="1"/>
  <c r="M1199" i="1"/>
  <c r="J1199" i="1"/>
  <c r="J625" i="1"/>
  <c r="M625" i="1"/>
  <c r="M1173" i="1"/>
  <c r="J1173" i="1"/>
  <c r="L541" i="1"/>
  <c r="D7" i="2" s="1"/>
  <c r="E7" i="2" s="1"/>
  <c r="C7" i="2"/>
  <c r="B992" i="1"/>
  <c r="O541" i="1"/>
  <c r="G7" i="2"/>
  <c r="F1096" i="1" l="1"/>
  <c r="G1097" i="1"/>
  <c r="M1764" i="1"/>
  <c r="M1721" i="1"/>
  <c r="A334" i="4"/>
  <c r="O1708" i="4"/>
  <c r="L1708" i="4"/>
  <c r="B1728" i="1"/>
  <c r="H7" i="2"/>
  <c r="J7" i="2"/>
  <c r="B936" i="1"/>
  <c r="B1499" i="1"/>
  <c r="M1499" i="1" s="1"/>
  <c r="I7" i="2"/>
  <c r="F8" i="2"/>
  <c r="J992" i="1"/>
  <c r="M992" i="1"/>
  <c r="G1098" i="1" l="1"/>
  <c r="F1097" i="1"/>
  <c r="J1721" i="1"/>
  <c r="B1193" i="4"/>
  <c r="B1698" i="4"/>
  <c r="B1572" i="4"/>
  <c r="B440" i="4"/>
  <c r="B847" i="4"/>
  <c r="B1394" i="4"/>
  <c r="A335" i="4"/>
  <c r="A336" i="4" s="1"/>
  <c r="A337" i="4" s="1"/>
  <c r="B383" i="4" s="1"/>
  <c r="L565" i="4"/>
  <c r="O565" i="4"/>
  <c r="M1728" i="1"/>
  <c r="J1728" i="1"/>
  <c r="B1726" i="1"/>
  <c r="B1727" i="1"/>
  <c r="J1499" i="1"/>
  <c r="B1359" i="1"/>
  <c r="M936" i="1"/>
  <c r="J936" i="1"/>
  <c r="G1099" i="1" l="1"/>
  <c r="F1098" i="1"/>
  <c r="O1394" i="4"/>
  <c r="L1394" i="4"/>
  <c r="O1572" i="4"/>
  <c r="L1572" i="4"/>
  <c r="O1193" i="4"/>
  <c r="L1193" i="4"/>
  <c r="A338" i="4"/>
  <c r="A339" i="4" s="1"/>
  <c r="A340" i="4" s="1"/>
  <c r="A341" i="4" s="1"/>
  <c r="A342" i="4" s="1"/>
  <c r="A343" i="4" s="1"/>
  <c r="B363" i="4" s="1"/>
  <c r="O440" i="4"/>
  <c r="L440" i="4"/>
  <c r="O847" i="4"/>
  <c r="L847" i="4"/>
  <c r="L1698" i="4"/>
  <c r="O1698" i="4"/>
  <c r="B1744" i="1"/>
  <c r="M1727" i="1"/>
  <c r="J1727" i="1"/>
  <c r="J1726" i="1"/>
  <c r="M1726" i="1"/>
  <c r="J1359" i="1"/>
  <c r="M1359" i="1"/>
  <c r="B1445" i="1"/>
  <c r="B1021" i="1"/>
  <c r="B1330" i="1"/>
  <c r="G1100" i="1" l="1"/>
  <c r="F1099" i="1"/>
  <c r="L383" i="4"/>
  <c r="O383" i="4"/>
  <c r="A344" i="4"/>
  <c r="A345" i="4" s="1"/>
  <c r="B564" i="4" s="1"/>
  <c r="J1744" i="1"/>
  <c r="M1744" i="1"/>
  <c r="M1445" i="1"/>
  <c r="J1445" i="1"/>
  <c r="B1182" i="1"/>
  <c r="B1705" i="1"/>
  <c r="M1705" i="1" s="1"/>
  <c r="B698" i="1"/>
  <c r="J1330" i="1"/>
  <c r="M1330" i="1"/>
  <c r="B1043" i="1"/>
  <c r="J1021" i="1"/>
  <c r="M1021" i="1"/>
  <c r="G1101" i="1" l="1"/>
  <c r="F1100" i="1"/>
  <c r="A346" i="4"/>
  <c r="A347" i="4" s="1"/>
  <c r="A348" i="4" s="1"/>
  <c r="A349" i="4" s="1"/>
  <c r="A350" i="4" s="1"/>
  <c r="A351" i="4" s="1"/>
  <c r="A352" i="4" s="1"/>
  <c r="A353" i="4" s="1"/>
  <c r="A354" i="4" s="1"/>
  <c r="B1387" i="4" s="1"/>
  <c r="O363" i="4"/>
  <c r="L363" i="4"/>
  <c r="B1717" i="1"/>
  <c r="J698" i="1"/>
  <c r="M698" i="1"/>
  <c r="B1590" i="1"/>
  <c r="M1590" i="1" s="1"/>
  <c r="B1118" i="1"/>
  <c r="B617" i="1"/>
  <c r="B1035" i="1"/>
  <c r="J1043" i="1"/>
  <c r="M1043" i="1"/>
  <c r="J1705" i="1"/>
  <c r="J1182" i="1"/>
  <c r="B1219" i="1"/>
  <c r="M1182" i="1"/>
  <c r="F1101" i="1" l="1"/>
  <c r="G1102" i="1"/>
  <c r="A355" i="4"/>
  <c r="A356" i="4" s="1"/>
  <c r="A357" i="4" s="1"/>
  <c r="A358" i="4" s="1"/>
  <c r="A359" i="4" s="1"/>
  <c r="A360" i="4" s="1"/>
  <c r="A361" i="4" s="1"/>
  <c r="B368" i="4" s="1"/>
  <c r="O564" i="4"/>
  <c r="L564" i="4"/>
  <c r="J1717" i="1"/>
  <c r="K1754" i="1" s="1"/>
  <c r="C24" i="2" s="1"/>
  <c r="M1717" i="1"/>
  <c r="N1754" i="1" s="1"/>
  <c r="G24" i="2" s="1"/>
  <c r="J1035" i="1"/>
  <c r="M1035" i="1"/>
  <c r="J617" i="1"/>
  <c r="M617" i="1"/>
  <c r="B646" i="1"/>
  <c r="B648" i="1" s="1"/>
  <c r="M1118" i="1"/>
  <c r="J1118" i="1"/>
  <c r="J1590" i="1"/>
  <c r="M1219" i="1"/>
  <c r="J1219" i="1"/>
  <c r="G1103" i="1" l="1"/>
  <c r="F1102" i="1"/>
  <c r="A362" i="4"/>
  <c r="O1387" i="4"/>
  <c r="L1387" i="4"/>
  <c r="J24" i="2"/>
  <c r="B1851" i="1"/>
  <c r="B1074" i="1"/>
  <c r="B748" i="1"/>
  <c r="J646" i="1"/>
  <c r="M646" i="1"/>
  <c r="G1104" i="1" l="1"/>
  <c r="F1103" i="1"/>
  <c r="B1015" i="4"/>
  <c r="B1041" i="4"/>
  <c r="B888" i="4"/>
  <c r="B466" i="4"/>
  <c r="B527" i="4"/>
  <c r="L368" i="4"/>
  <c r="M383" i="4" s="1"/>
  <c r="O368" i="4"/>
  <c r="P383" i="4" s="1"/>
  <c r="A363" i="4"/>
  <c r="A364" i="4" s="1"/>
  <c r="A365" i="4" s="1"/>
  <c r="A366" i="4" s="1"/>
  <c r="A367" i="4" s="1"/>
  <c r="A368" i="4" s="1"/>
  <c r="A369" i="4" s="1"/>
  <c r="A370" i="4" s="1"/>
  <c r="A371" i="4" s="1"/>
  <c r="B834" i="4" s="1"/>
  <c r="M1851" i="1"/>
  <c r="N1876" i="1" s="1"/>
  <c r="G26" i="2" s="1"/>
  <c r="J1851" i="1"/>
  <c r="K1876" i="1" s="1"/>
  <c r="C26" i="2" s="1"/>
  <c r="B1762" i="1"/>
  <c r="M1074" i="1"/>
  <c r="J1074" i="1"/>
  <c r="M748" i="1"/>
  <c r="B978" i="1"/>
  <c r="J748" i="1"/>
  <c r="B1232" i="1"/>
  <c r="F1104" i="1" l="1"/>
  <c r="G1105" i="1"/>
  <c r="A372" i="4"/>
  <c r="A373" i="4" s="1"/>
  <c r="B1341" i="4" s="1"/>
  <c r="O1015" i="4"/>
  <c r="L1015" i="4"/>
  <c r="O1041" i="4"/>
  <c r="L1041" i="4"/>
  <c r="O466" i="4"/>
  <c r="L466" i="4"/>
  <c r="O527" i="4"/>
  <c r="L527" i="4"/>
  <c r="L888" i="4"/>
  <c r="O888" i="4"/>
  <c r="J26" i="2"/>
  <c r="J1762" i="1"/>
  <c r="M1762" i="1"/>
  <c r="B1482" i="1"/>
  <c r="J1232" i="1"/>
  <c r="M1232" i="1"/>
  <c r="M978" i="1"/>
  <c r="J978" i="1"/>
  <c r="F1105" i="1" l="1"/>
  <c r="G1106" i="1"/>
  <c r="A374" i="4"/>
  <c r="A375" i="4" s="1"/>
  <c r="A376" i="4" s="1"/>
  <c r="A377" i="4" s="1"/>
  <c r="A378" i="4" s="1"/>
  <c r="A379" i="4" s="1"/>
  <c r="B778" i="4" s="1"/>
  <c r="L834" i="4"/>
  <c r="O834" i="4"/>
  <c r="B1805" i="1"/>
  <c r="M1482" i="1"/>
  <c r="J1482" i="1"/>
  <c r="M694" i="1"/>
  <c r="J694" i="1"/>
  <c r="M1078" i="1"/>
  <c r="J1078" i="1"/>
  <c r="B1631" i="1"/>
  <c r="M1631" i="1" s="1"/>
  <c r="B1567" i="1"/>
  <c r="M1567" i="1" s="1"/>
  <c r="F1106" i="1" l="1"/>
  <c r="G1107" i="1"/>
  <c r="A380" i="4"/>
  <c r="B1201" i="4" s="1"/>
  <c r="O1341" i="4"/>
  <c r="L1341" i="4"/>
  <c r="J1805" i="1"/>
  <c r="M1805" i="1"/>
  <c r="B1781" i="1"/>
  <c r="J1567" i="1"/>
  <c r="J1631" i="1"/>
  <c r="B1084" i="1"/>
  <c r="F1107" i="1" l="1"/>
  <c r="G1108" i="1"/>
  <c r="A381" i="4"/>
  <c r="A382" i="4" s="1"/>
  <c r="A383" i="4" s="1"/>
  <c r="A384" i="4" s="1"/>
  <c r="O778" i="4"/>
  <c r="L778" i="4"/>
  <c r="J1781" i="1"/>
  <c r="M1781" i="1"/>
  <c r="B1794" i="1"/>
  <c r="B1189" i="1"/>
  <c r="J1084" i="1"/>
  <c r="M1084" i="1"/>
  <c r="F1108" i="1" l="1"/>
  <c r="G1109" i="1"/>
  <c r="B863" i="4"/>
  <c r="B885" i="4" s="1"/>
  <c r="B1172" i="4"/>
  <c r="B1287" i="4"/>
  <c r="A385" i="4"/>
  <c r="A386" i="4" s="1"/>
  <c r="A387" i="4" s="1"/>
  <c r="A388" i="4" s="1"/>
  <c r="A389" i="4" s="1"/>
  <c r="A390" i="4" s="1"/>
  <c r="A391" i="4" s="1"/>
  <c r="A392" i="4" s="1"/>
  <c r="A393" i="4" s="1"/>
  <c r="A394" i="4" s="1"/>
  <c r="A395" i="4" s="1"/>
  <c r="A396" i="4" s="1"/>
  <c r="O1201" i="4"/>
  <c r="L1201" i="4"/>
  <c r="M1794" i="1"/>
  <c r="N1831" i="1" s="1"/>
  <c r="G25" i="2" s="1"/>
  <c r="J1794" i="1"/>
  <c r="K1831" i="1" s="1"/>
  <c r="C25" i="2" s="1"/>
  <c r="B1486" i="1"/>
  <c r="J1189" i="1"/>
  <c r="M1189" i="1"/>
  <c r="F1109" i="1" l="1"/>
  <c r="G1110" i="1"/>
  <c r="B1024" i="4"/>
  <c r="B1061" i="4" s="1"/>
  <c r="B539" i="4"/>
  <c r="B1547" i="4"/>
  <c r="A397" i="4"/>
  <c r="A398" i="4" s="1"/>
  <c r="A399" i="4" s="1"/>
  <c r="A400" i="4" s="1"/>
  <c r="O1172" i="4"/>
  <c r="L1172" i="4"/>
  <c r="L863" i="4"/>
  <c r="O863" i="4"/>
  <c r="L1287" i="4"/>
  <c r="O1287" i="4"/>
  <c r="J25" i="2"/>
  <c r="B1659" i="1"/>
  <c r="M1659" i="1" s="1"/>
  <c r="B1576" i="1"/>
  <c r="M1576" i="1" s="1"/>
  <c r="B1602" i="1"/>
  <c r="M1602" i="1" s="1"/>
  <c r="M1486" i="1"/>
  <c r="J1486" i="1"/>
  <c r="F1110" i="1" l="1"/>
  <c r="G1111" i="1"/>
  <c r="B960" i="4"/>
  <c r="B1558" i="4"/>
  <c r="B877" i="4"/>
  <c r="B458" i="4"/>
  <c r="B1683" i="4"/>
  <c r="B1432" i="4"/>
  <c r="A401" i="4"/>
  <c r="A402" i="4" s="1"/>
  <c r="A403" i="4" s="1"/>
  <c r="A404" i="4" s="1"/>
  <c r="A405" i="4" s="1"/>
  <c r="B487" i="4" s="1"/>
  <c r="B589" i="4" s="1"/>
  <c r="B820" i="4" s="1"/>
  <c r="O1024" i="4"/>
  <c r="L1024" i="4"/>
  <c r="L885" i="4"/>
  <c r="O885" i="4"/>
  <c r="O539" i="4"/>
  <c r="L539" i="4"/>
  <c r="O1547" i="4"/>
  <c r="L1547" i="4"/>
  <c r="B1658" i="1"/>
  <c r="M1658" i="1" s="1"/>
  <c r="B1575" i="1"/>
  <c r="M1575" i="1" s="1"/>
  <c r="J1576" i="1"/>
  <c r="J1659" i="1"/>
  <c r="J681" i="1"/>
  <c r="M681" i="1"/>
  <c r="M1379" i="1"/>
  <c r="J1379" i="1"/>
  <c r="B1358" i="1"/>
  <c r="B1102" i="1"/>
  <c r="J1602" i="1"/>
  <c r="B1604" i="1"/>
  <c r="M1604" i="1" s="1"/>
  <c r="B1622" i="1"/>
  <c r="M1622" i="1" s="1"/>
  <c r="G1112" i="1" l="1"/>
  <c r="F1111" i="1"/>
  <c r="O960" i="4"/>
  <c r="L960" i="4"/>
  <c r="O1061" i="4"/>
  <c r="L1061" i="4"/>
  <c r="O1432" i="4"/>
  <c r="L1432" i="4"/>
  <c r="O1558" i="4"/>
  <c r="L1558" i="4"/>
  <c r="L458" i="4"/>
  <c r="O458" i="4"/>
  <c r="A406" i="4"/>
  <c r="A407" i="4" s="1"/>
  <c r="B1295" i="4" s="1"/>
  <c r="O877" i="4"/>
  <c r="L877" i="4"/>
  <c r="O1683" i="4"/>
  <c r="L1683" i="4"/>
  <c r="J1575" i="1"/>
  <c r="J1658" i="1"/>
  <c r="J1622" i="1"/>
  <c r="J1604" i="1"/>
  <c r="B1582" i="1"/>
  <c r="M1582" i="1" s="1"/>
  <c r="B1111" i="1"/>
  <c r="B1011" i="1"/>
  <c r="M1102" i="1"/>
  <c r="B1127" i="1"/>
  <c r="J1102" i="1"/>
  <c r="J1358" i="1"/>
  <c r="M1358" i="1"/>
  <c r="G1113" i="1" l="1"/>
  <c r="F1112" i="1"/>
  <c r="A408" i="4"/>
  <c r="A409" i="4" s="1"/>
  <c r="B916" i="4" s="1"/>
  <c r="O487" i="4"/>
  <c r="L487" i="4"/>
  <c r="B1151" i="1"/>
  <c r="M1127" i="1"/>
  <c r="J1127" i="1"/>
  <c r="B1136" i="1"/>
  <c r="J1011" i="1"/>
  <c r="M1011" i="1"/>
  <c r="J1111" i="1"/>
  <c r="M1111" i="1"/>
  <c r="J1582" i="1"/>
  <c r="G1114" i="1" l="1"/>
  <c r="F1113" i="1"/>
  <c r="A410" i="4"/>
  <c r="B1074" i="4" s="1"/>
  <c r="L589" i="4"/>
  <c r="O589" i="4"/>
  <c r="O1295" i="4"/>
  <c r="L1295" i="4"/>
  <c r="M1136" i="1"/>
  <c r="J1136" i="1"/>
  <c r="B1596" i="1"/>
  <c r="M1596" i="1" s="1"/>
  <c r="B1339" i="1"/>
  <c r="B621" i="1"/>
  <c r="M1651" i="1"/>
  <c r="M1151" i="1"/>
  <c r="J1151" i="1"/>
  <c r="F1114" i="1" l="1"/>
  <c r="G1115" i="1"/>
  <c r="O820" i="4"/>
  <c r="L820" i="4"/>
  <c r="A411" i="4"/>
  <c r="A412" i="4" s="1"/>
  <c r="A413" i="4" s="1"/>
  <c r="A414" i="4" s="1"/>
  <c r="A415" i="4" s="1"/>
  <c r="B1324" i="4" s="1"/>
  <c r="O916" i="4"/>
  <c r="L916" i="4"/>
  <c r="J1651" i="1"/>
  <c r="M621" i="1"/>
  <c r="J621" i="1"/>
  <c r="J1596" i="1"/>
  <c r="M1339" i="1"/>
  <c r="J1339" i="1"/>
  <c r="M877" i="1"/>
  <c r="B1026" i="1"/>
  <c r="J877" i="1"/>
  <c r="G1116" i="1" l="1"/>
  <c r="F1115" i="1"/>
  <c r="O1074" i="4"/>
  <c r="L1074" i="4"/>
  <c r="A416" i="4"/>
  <c r="A417" i="4" s="1"/>
  <c r="A418" i="4" s="1"/>
  <c r="A419" i="4" s="1"/>
  <c r="A420" i="4" s="1"/>
  <c r="A421" i="4" s="1"/>
  <c r="A422" i="4" s="1"/>
  <c r="M1026" i="1"/>
  <c r="J1026" i="1"/>
  <c r="M1336" i="1"/>
  <c r="J1336" i="1"/>
  <c r="J1058" i="1"/>
  <c r="M1058" i="1"/>
  <c r="J1006" i="1"/>
  <c r="M1006" i="1"/>
  <c r="B1367" i="1"/>
  <c r="F1116" i="1" l="1"/>
  <c r="G1117" i="1"/>
  <c r="B535" i="4"/>
  <c r="B920" i="4"/>
  <c r="O1324" i="4"/>
  <c r="L1324" i="4"/>
  <c r="A423" i="4"/>
  <c r="A424" i="4" s="1"/>
  <c r="B1473" i="4" s="1"/>
  <c r="B687" i="1"/>
  <c r="B1561" i="1"/>
  <c r="M1561" i="1" s="1"/>
  <c r="M1367" i="1"/>
  <c r="J1367" i="1"/>
  <c r="F1117" i="1" l="1"/>
  <c r="G1118" i="1"/>
  <c r="O535" i="4"/>
  <c r="L535" i="4"/>
  <c r="L920" i="4"/>
  <c r="O920" i="4"/>
  <c r="A425" i="4"/>
  <c r="A426" i="4" s="1"/>
  <c r="A427" i="4" s="1"/>
  <c r="A428" i="4" s="1"/>
  <c r="A429" i="4" s="1"/>
  <c r="M1103" i="1"/>
  <c r="J1561" i="1"/>
  <c r="J687" i="1"/>
  <c r="K700" i="1" s="1"/>
  <c r="C11" i="2" s="1"/>
  <c r="M687" i="1"/>
  <c r="N700" i="1" s="1"/>
  <c r="G11" i="2" s="1"/>
  <c r="F1118" i="1" l="1"/>
  <c r="G1119" i="1"/>
  <c r="B926" i="4"/>
  <c r="B1409" i="4"/>
  <c r="A430" i="4"/>
  <c r="O1473" i="4"/>
  <c r="L1473" i="4"/>
  <c r="G27" i="2"/>
  <c r="J1103" i="1"/>
  <c r="M1129" i="1"/>
  <c r="J11" i="2"/>
  <c r="B1146" i="1"/>
  <c r="M1146" i="1" s="1"/>
  <c r="B1396" i="1"/>
  <c r="F1119" i="1" l="1"/>
  <c r="G1120" i="1"/>
  <c r="B1700" i="4"/>
  <c r="B1031" i="4"/>
  <c r="A431" i="4"/>
  <c r="A432" i="4" s="1"/>
  <c r="A433" i="4" s="1"/>
  <c r="A434" i="4" s="1"/>
  <c r="A435" i="4" s="1"/>
  <c r="B1328" i="4" s="1"/>
  <c r="O926" i="4"/>
  <c r="L926" i="4"/>
  <c r="O1409" i="4"/>
  <c r="L1409" i="4"/>
  <c r="C27" i="2"/>
  <c r="J27" i="2" s="1"/>
  <c r="J1129" i="1"/>
  <c r="J1146" i="1"/>
  <c r="M1396" i="1"/>
  <c r="J1396" i="1"/>
  <c r="B968" i="1"/>
  <c r="B726" i="1"/>
  <c r="G1121" i="1" l="1"/>
  <c r="F1120" i="1"/>
  <c r="A436" i="4"/>
  <c r="A437" i="4" s="1"/>
  <c r="A438" i="4" s="1"/>
  <c r="A439" i="4" s="1"/>
  <c r="A440" i="4" s="1"/>
  <c r="A441" i="4" s="1"/>
  <c r="A442" i="4" s="1"/>
  <c r="A443" i="4" s="1"/>
  <c r="L1031" i="4"/>
  <c r="O1031" i="4"/>
  <c r="L1700" i="4"/>
  <c r="O1700" i="4"/>
  <c r="J726" i="1"/>
  <c r="K734" i="1" s="1"/>
  <c r="C13" i="2" s="1"/>
  <c r="M726" i="1"/>
  <c r="N734" i="1" s="1"/>
  <c r="G13" i="2" s="1"/>
  <c r="B645" i="1"/>
  <c r="M968" i="1"/>
  <c r="J968" i="1"/>
  <c r="F1121" i="1" l="1"/>
  <c r="G1122" i="1"/>
  <c r="B1501" i="4"/>
  <c r="B1221" i="4"/>
  <c r="B1619" i="4"/>
  <c r="B522" i="4"/>
  <c r="B1444" i="4"/>
  <c r="B1418" i="4"/>
  <c r="A444" i="4"/>
  <c r="O1328" i="4"/>
  <c r="L1328" i="4"/>
  <c r="J13" i="2"/>
  <c r="B675" i="1"/>
  <c r="M645" i="1"/>
  <c r="J645" i="1"/>
  <c r="G1123" i="1" l="1"/>
  <c r="F1122" i="1"/>
  <c r="B1464" i="4"/>
  <c r="B1446" i="4"/>
  <c r="B1500" i="4"/>
  <c r="B944" i="4"/>
  <c r="B969" i="4" s="1"/>
  <c r="B978" i="4" s="1"/>
  <c r="B1200" i="4"/>
  <c r="B1417" i="4"/>
  <c r="O1444" i="4"/>
  <c r="L1444" i="4"/>
  <c r="O1418" i="4"/>
  <c r="L1418" i="4"/>
  <c r="O1501" i="4"/>
  <c r="L1501" i="4"/>
  <c r="A445" i="4"/>
  <c r="O522" i="4"/>
  <c r="L522" i="4"/>
  <c r="O1221" i="4"/>
  <c r="L1221" i="4"/>
  <c r="O1619" i="4"/>
  <c r="L1619" i="4"/>
  <c r="J675" i="1"/>
  <c r="M675" i="1"/>
  <c r="M648" i="1"/>
  <c r="N660" i="1" s="1"/>
  <c r="J648" i="1"/>
  <c r="K660" i="1" s="1"/>
  <c r="G1124" i="1" l="1"/>
  <c r="F1123" i="1"/>
  <c r="B953" i="4"/>
  <c r="B853" i="4"/>
  <c r="B1424" i="4"/>
  <c r="L944" i="4"/>
  <c r="O944" i="4"/>
  <c r="O1446" i="4"/>
  <c r="L1446" i="4"/>
  <c r="O1200" i="4"/>
  <c r="L1200" i="4"/>
  <c r="O1417" i="4"/>
  <c r="L1417" i="4"/>
  <c r="A446" i="4"/>
  <c r="A447" i="4" s="1"/>
  <c r="A448" i="4" s="1"/>
  <c r="A449" i="4" s="1"/>
  <c r="A450" i="4" s="1"/>
  <c r="A451" i="4" s="1"/>
  <c r="A452" i="4" s="1"/>
  <c r="A453" i="4" s="1"/>
  <c r="A454" i="4" s="1"/>
  <c r="B993" i="4" s="1"/>
  <c r="O1500" i="4"/>
  <c r="L1500" i="4"/>
  <c r="O1464" i="4"/>
  <c r="L1464" i="4"/>
  <c r="B674" i="1"/>
  <c r="C8" i="2"/>
  <c r="L660" i="1"/>
  <c r="G8" i="2"/>
  <c r="O660" i="1"/>
  <c r="O672" i="1" s="1"/>
  <c r="F1124" i="1" l="1"/>
  <c r="G1125" i="1"/>
  <c r="A455" i="4"/>
  <c r="A456" i="4" s="1"/>
  <c r="A457" i="4" s="1"/>
  <c r="A458" i="4" s="1"/>
  <c r="A459" i="4" s="1"/>
  <c r="A460" i="4" s="1"/>
  <c r="O853" i="4"/>
  <c r="L853" i="4"/>
  <c r="O1424" i="4"/>
  <c r="L1424" i="4"/>
  <c r="O953" i="4"/>
  <c r="L953" i="4"/>
  <c r="L969" i="4"/>
  <c r="O969" i="4"/>
  <c r="J8" i="2"/>
  <c r="I8" i="2"/>
  <c r="I9" i="2" s="1"/>
  <c r="F9" i="2"/>
  <c r="F10" i="2"/>
  <c r="D8" i="2"/>
  <c r="E8" i="2" s="1"/>
  <c r="H8" i="2" s="1"/>
  <c r="L672" i="1"/>
  <c r="B966" i="1"/>
  <c r="J674" i="1"/>
  <c r="K680" i="1" s="1"/>
  <c r="M674" i="1"/>
  <c r="N680" i="1" s="1"/>
  <c r="F1125" i="1" l="1"/>
  <c r="G1126" i="1"/>
  <c r="B1438" i="4"/>
  <c r="B1181" i="4"/>
  <c r="B718" i="4"/>
  <c r="B868" i="4" s="1"/>
  <c r="B462" i="4"/>
  <c r="A461" i="4"/>
  <c r="A462" i="4" s="1"/>
  <c r="A463" i="4" s="1"/>
  <c r="O978" i="4"/>
  <c r="L978" i="4"/>
  <c r="O993" i="4"/>
  <c r="L993" i="4"/>
  <c r="G10" i="2"/>
  <c r="I10" i="2" s="1"/>
  <c r="I11" i="2" s="1"/>
  <c r="I12" i="2" s="1"/>
  <c r="I13" i="2" s="1"/>
  <c r="C10" i="2"/>
  <c r="D9" i="2"/>
  <c r="E9" i="2" s="1"/>
  <c r="H9" i="2" s="1"/>
  <c r="L680" i="1"/>
  <c r="B1240" i="1"/>
  <c r="J966" i="1"/>
  <c r="M966" i="1"/>
  <c r="O680" i="1"/>
  <c r="O700" i="1" s="1"/>
  <c r="O721" i="1" s="1"/>
  <c r="O734" i="1" s="1"/>
  <c r="G1127" i="1" l="1"/>
  <c r="F1126" i="1"/>
  <c r="F12" i="2"/>
  <c r="F14" i="2"/>
  <c r="F13" i="2"/>
  <c r="B900" i="4"/>
  <c r="B1628" i="4"/>
  <c r="B848" i="4"/>
  <c r="B1493" i="4"/>
  <c r="B1178" i="4"/>
  <c r="F11" i="2"/>
  <c r="O1181" i="4"/>
  <c r="L1181" i="4"/>
  <c r="A464" i="4"/>
  <c r="A465" i="4" s="1"/>
  <c r="B1209" i="4" s="1"/>
  <c r="L718" i="4"/>
  <c r="O718" i="4"/>
  <c r="O462" i="4"/>
  <c r="L462" i="4"/>
  <c r="L1438" i="4"/>
  <c r="O1438" i="4"/>
  <c r="J10" i="2"/>
  <c r="B1413" i="1"/>
  <c r="M1413" i="1" s="1"/>
  <c r="J1240" i="1"/>
  <c r="M1240" i="1"/>
  <c r="D10" i="2"/>
  <c r="E10" i="2" s="1"/>
  <c r="H10" i="2" s="1"/>
  <c r="L700" i="1"/>
  <c r="G1128" i="1" l="1"/>
  <c r="F1127" i="1"/>
  <c r="O1493" i="4"/>
  <c r="L1493" i="4"/>
  <c r="O1628" i="4"/>
  <c r="L1628" i="4"/>
  <c r="O900" i="4"/>
  <c r="L900" i="4"/>
  <c r="A466" i="4"/>
  <c r="A467" i="4" s="1"/>
  <c r="A468" i="4" s="1"/>
  <c r="B1403" i="4" s="1"/>
  <c r="O848" i="4"/>
  <c r="L848" i="4"/>
  <c r="O868" i="4"/>
  <c r="L868" i="4"/>
  <c r="O1178" i="4"/>
  <c r="L1178" i="4"/>
  <c r="D11" i="2"/>
  <c r="E11" i="2" s="1"/>
  <c r="H11" i="2" s="1"/>
  <c r="L721" i="1"/>
  <c r="B1402" i="1"/>
  <c r="G1129" i="1" l="1"/>
  <c r="F1128" i="1"/>
  <c r="O1209" i="4"/>
  <c r="L1209" i="4"/>
  <c r="A469" i="4"/>
  <c r="A470" i="4" s="1"/>
  <c r="A471" i="4" s="1"/>
  <c r="A472" i="4" s="1"/>
  <c r="B321" i="4" s="1"/>
  <c r="B1403" i="1"/>
  <c r="J1402" i="1"/>
  <c r="M1402" i="1"/>
  <c r="D12" i="2"/>
  <c r="L734" i="1"/>
  <c r="D13" i="2" s="1"/>
  <c r="F1129" i="1" l="1"/>
  <c r="G1130" i="1"/>
  <c r="A473" i="4"/>
  <c r="A474" i="4" s="1"/>
  <c r="A475" i="4" s="1"/>
  <c r="A476" i="4" s="1"/>
  <c r="A477" i="4" s="1"/>
  <c r="O1403" i="4"/>
  <c r="L1403" i="4"/>
  <c r="E13" i="2"/>
  <c r="H13" i="2" s="1"/>
  <c r="E12" i="2"/>
  <c r="H12" i="2" s="1"/>
  <c r="B965" i="1"/>
  <c r="J1403" i="1"/>
  <c r="K1420" i="1" s="1"/>
  <c r="C21" i="2" s="1"/>
  <c r="M1403" i="1"/>
  <c r="N1420" i="1" s="1"/>
  <c r="G21" i="2" s="1"/>
  <c r="G1131" i="1" l="1"/>
  <c r="F1130" i="1"/>
  <c r="B945" i="4"/>
  <c r="B971" i="4" s="1"/>
  <c r="B528" i="4"/>
  <c r="L321" i="4"/>
  <c r="M328" i="4" s="1"/>
  <c r="O321" i="4"/>
  <c r="P328" i="4" s="1"/>
  <c r="A478" i="4"/>
  <c r="A479" i="4" s="1"/>
  <c r="A480" i="4" s="1"/>
  <c r="B988" i="4" s="1"/>
  <c r="J21" i="2"/>
  <c r="B975" i="1"/>
  <c r="M965" i="1"/>
  <c r="J965" i="1"/>
  <c r="G1132" i="1" l="1"/>
  <c r="F1131" i="1"/>
  <c r="L528" i="4"/>
  <c r="M541" i="4" s="1"/>
  <c r="O528" i="4"/>
  <c r="P541" i="4" s="1"/>
  <c r="O945" i="4"/>
  <c r="L945" i="4"/>
  <c r="Q328" i="4"/>
  <c r="Q383" i="4" s="1"/>
  <c r="A481" i="4"/>
  <c r="B1238" i="4" s="1"/>
  <c r="N328" i="4"/>
  <c r="N383" i="4" s="1"/>
  <c r="M975" i="1"/>
  <c r="J975" i="1"/>
  <c r="B961" i="1"/>
  <c r="G1133" i="1" l="1"/>
  <c r="F1132" i="1"/>
  <c r="A482" i="4"/>
  <c r="A483" i="4" s="1"/>
  <c r="L988" i="4"/>
  <c r="O988" i="4"/>
  <c r="L971" i="4"/>
  <c r="O971" i="4"/>
  <c r="B1491" i="1"/>
  <c r="M1491" i="1" s="1"/>
  <c r="J961" i="1"/>
  <c r="K975" i="1" s="1"/>
  <c r="C15" i="2" s="1"/>
  <c r="M961" i="1"/>
  <c r="N975" i="1" s="1"/>
  <c r="G15" i="2" s="1"/>
  <c r="F1133" i="1" l="1"/>
  <c r="G1134" i="1"/>
  <c r="B810" i="4"/>
  <c r="B567" i="4"/>
  <c r="A484" i="4"/>
  <c r="A485" i="4" s="1"/>
  <c r="B486" i="4" s="1"/>
  <c r="B516" i="4" s="1"/>
  <c r="L1238" i="4"/>
  <c r="O1238" i="4"/>
  <c r="J15" i="2"/>
  <c r="J1491" i="1"/>
  <c r="B1120" i="1"/>
  <c r="F1134" i="1" l="1"/>
  <c r="G1135" i="1"/>
  <c r="O567" i="4"/>
  <c r="P575" i="4" s="1"/>
  <c r="L567" i="4"/>
  <c r="M575" i="4" s="1"/>
  <c r="A486" i="4"/>
  <c r="A487" i="4" s="1"/>
  <c r="B489" i="4" s="1"/>
  <c r="O810" i="4"/>
  <c r="L810" i="4"/>
  <c r="B1238" i="1"/>
  <c r="M1120" i="1"/>
  <c r="J1120" i="1"/>
  <c r="B1143" i="1"/>
  <c r="G1136" i="1" l="1"/>
  <c r="F1135" i="1"/>
  <c r="O486" i="4"/>
  <c r="L486" i="4"/>
  <c r="A488" i="4"/>
  <c r="B809" i="4" s="1"/>
  <c r="M1143" i="1"/>
  <c r="J1143" i="1"/>
  <c r="B1645" i="1"/>
  <c r="M1645" i="1" s="1"/>
  <c r="J1238" i="1"/>
  <c r="M1238" i="1"/>
  <c r="B979" i="1"/>
  <c r="G1137" i="1" l="1"/>
  <c r="F1136" i="1"/>
  <c r="O489" i="4"/>
  <c r="L489" i="4"/>
  <c r="A489" i="4"/>
  <c r="A490" i="4" s="1"/>
  <c r="B515" i="4" s="1"/>
  <c r="O516" i="4"/>
  <c r="L516" i="4"/>
  <c r="J1645" i="1"/>
  <c r="M979" i="1"/>
  <c r="J979" i="1"/>
  <c r="B1322" i="1"/>
  <c r="F1137" i="1" l="1"/>
  <c r="G1138" i="1"/>
  <c r="A491" i="4"/>
  <c r="A492" i="4" s="1"/>
  <c r="B808" i="4" s="1"/>
  <c r="O809" i="4"/>
  <c r="L809" i="4"/>
  <c r="B1323" i="1"/>
  <c r="M1322" i="1"/>
  <c r="J1322" i="1"/>
  <c r="F1138" i="1" l="1"/>
  <c r="G1139" i="1"/>
  <c r="A493" i="4"/>
  <c r="A494" i="4" s="1"/>
  <c r="A495" i="4" s="1"/>
  <c r="A496" i="4" s="1"/>
  <c r="B1082" i="4" s="1"/>
  <c r="L515" i="4"/>
  <c r="M521" i="4" s="1"/>
  <c r="O515" i="4"/>
  <c r="P521" i="4" s="1"/>
  <c r="B1569" i="1"/>
  <c r="M1569" i="1" s="1"/>
  <c r="B1345" i="1"/>
  <c r="J1323" i="1"/>
  <c r="M1323" i="1"/>
  <c r="F1139" i="1" l="1"/>
  <c r="G1140" i="1"/>
  <c r="A497" i="4"/>
  <c r="A498" i="4" s="1"/>
  <c r="A499" i="4" s="1"/>
  <c r="A500" i="4" s="1"/>
  <c r="A501" i="4" s="1"/>
  <c r="A502" i="4" s="1"/>
  <c r="A503" i="4" s="1"/>
  <c r="B1255" i="4" s="1"/>
  <c r="O808" i="4"/>
  <c r="L808" i="4"/>
  <c r="J1569" i="1"/>
  <c r="M1345" i="1"/>
  <c r="J1345" i="1"/>
  <c r="M1504" i="1"/>
  <c r="B1192" i="1"/>
  <c r="F1140" i="1" l="1"/>
  <c r="G1141" i="1"/>
  <c r="O1255" i="4"/>
  <c r="A504" i="4"/>
  <c r="A505" i="4" s="1"/>
  <c r="A506" i="4" s="1"/>
  <c r="B1244" i="4" s="1"/>
  <c r="O1082" i="4"/>
  <c r="L1082" i="4"/>
  <c r="J1504" i="1"/>
  <c r="M1192" i="1"/>
  <c r="J1192" i="1"/>
  <c r="B1629" i="1"/>
  <c r="M1629" i="1" s="1"/>
  <c r="B1190" i="1"/>
  <c r="F1141" i="1" l="1"/>
  <c r="G1142" i="1"/>
  <c r="A507" i="4"/>
  <c r="B1245" i="4" s="1"/>
  <c r="M1190" i="1"/>
  <c r="J1190" i="1"/>
  <c r="B828" i="1"/>
  <c r="J1629" i="1"/>
  <c r="F1142" i="1" l="1"/>
  <c r="G1143" i="1"/>
  <c r="A508" i="4"/>
  <c r="A509" i="4" s="1"/>
  <c r="A510" i="4" s="1"/>
  <c r="A511" i="4" s="1"/>
  <c r="A512" i="4" s="1"/>
  <c r="A513" i="4" s="1"/>
  <c r="A514" i="4" s="1"/>
  <c r="A515" i="4" s="1"/>
  <c r="A516" i="4" s="1"/>
  <c r="A517" i="4" s="1"/>
  <c r="B807" i="4" s="1"/>
  <c r="L1244" i="4"/>
  <c r="O1244" i="4"/>
  <c r="M828" i="1"/>
  <c r="J828" i="1"/>
  <c r="F1143" i="1" l="1"/>
  <c r="G1144" i="1"/>
  <c r="A518" i="4"/>
  <c r="A519" i="4" s="1"/>
  <c r="A520" i="4" s="1"/>
  <c r="B817" i="4" s="1"/>
  <c r="O1245" i="4"/>
  <c r="L1245" i="4"/>
  <c r="M829" i="1"/>
  <c r="J829" i="1"/>
  <c r="B989" i="1"/>
  <c r="G1145" i="1" l="1"/>
  <c r="F1144" i="1"/>
  <c r="O807" i="4"/>
  <c r="L807" i="4"/>
  <c r="A521" i="4"/>
  <c r="B803" i="4" s="1"/>
  <c r="B1243" i="1"/>
  <c r="M989" i="1"/>
  <c r="J989" i="1"/>
  <c r="G1146" i="1" l="1"/>
  <c r="F1145" i="1"/>
  <c r="O817" i="4"/>
  <c r="L817" i="4"/>
  <c r="A522" i="4"/>
  <c r="A523" i="4" s="1"/>
  <c r="A524" i="4" s="1"/>
  <c r="A525" i="4" s="1"/>
  <c r="A526" i="4" s="1"/>
  <c r="A527" i="4" s="1"/>
  <c r="A528" i="4" s="1"/>
  <c r="A529" i="4" s="1"/>
  <c r="A530" i="4" s="1"/>
  <c r="A531" i="4" s="1"/>
  <c r="A532" i="4" s="1"/>
  <c r="M1243" i="1"/>
  <c r="J1243" i="1"/>
  <c r="B880" i="1"/>
  <c r="G1147" i="1" l="1"/>
  <c r="F1146" i="1"/>
  <c r="B1638" i="4"/>
  <c r="B1333" i="4"/>
  <c r="O803" i="4"/>
  <c r="P817" i="4" s="1"/>
  <c r="L803" i="4"/>
  <c r="M817" i="4" s="1"/>
  <c r="A533" i="4"/>
  <c r="A534" i="4" s="1"/>
  <c r="A535" i="4" s="1"/>
  <c r="A536" i="4" s="1"/>
  <c r="A537" i="4" s="1"/>
  <c r="A538" i="4" s="1"/>
  <c r="A539" i="4" s="1"/>
  <c r="A540" i="4" s="1"/>
  <c r="A541" i="4" s="1"/>
  <c r="A542" i="4" s="1"/>
  <c r="A543" i="4" s="1"/>
  <c r="A544" i="4" s="1"/>
  <c r="A545" i="4" s="1"/>
  <c r="B962" i="4" s="1"/>
  <c r="B985" i="4" s="1"/>
  <c r="M880" i="1"/>
  <c r="J880" i="1"/>
  <c r="B1344" i="1"/>
  <c r="B939" i="1"/>
  <c r="G1148" i="1" l="1"/>
  <c r="F1147" i="1"/>
  <c r="O1333" i="4"/>
  <c r="L1333" i="4"/>
  <c r="L1638" i="4"/>
  <c r="O1638" i="4"/>
  <c r="A546" i="4"/>
  <c r="A547" i="4" s="1"/>
  <c r="A548" i="4" s="1"/>
  <c r="A549" i="4" s="1"/>
  <c r="B1080" i="4" s="1"/>
  <c r="B1487" i="4" s="1"/>
  <c r="J939" i="1"/>
  <c r="K960" i="1" s="1"/>
  <c r="M939" i="1"/>
  <c r="N960" i="1" s="1"/>
  <c r="M1344" i="1"/>
  <c r="J1344" i="1"/>
  <c r="B981" i="1"/>
  <c r="G1149" i="1" l="1"/>
  <c r="F1148" i="1"/>
  <c r="A550" i="4"/>
  <c r="A551" i="4" s="1"/>
  <c r="A552" i="4" s="1"/>
  <c r="A553" i="4" s="1"/>
  <c r="A554" i="4" s="1"/>
  <c r="A555" i="4" s="1"/>
  <c r="A556" i="4" s="1"/>
  <c r="A557" i="4" s="1"/>
  <c r="A558" i="4" s="1"/>
  <c r="A559" i="4" s="1"/>
  <c r="A560" i="4" s="1"/>
  <c r="A561" i="4" s="1"/>
  <c r="A562" i="4" s="1"/>
  <c r="A563" i="4" s="1"/>
  <c r="B1596" i="4" s="1"/>
  <c r="L962" i="4"/>
  <c r="O962" i="4"/>
  <c r="B1650" i="1"/>
  <c r="M1650" i="1" s="1"/>
  <c r="O960" i="1"/>
  <c r="O975" i="1" s="1"/>
  <c r="G14" i="2"/>
  <c r="B1263" i="1"/>
  <c r="J981" i="1"/>
  <c r="B990" i="1"/>
  <c r="M981" i="1"/>
  <c r="C14" i="2"/>
  <c r="L960" i="1"/>
  <c r="F1149" i="1" l="1"/>
  <c r="G1150" i="1"/>
  <c r="A564" i="4"/>
  <c r="A565" i="4" s="1"/>
  <c r="A566" i="4" s="1"/>
  <c r="A567" i="4" s="1"/>
  <c r="A568" i="4" s="1"/>
  <c r="A569" i="4" s="1"/>
  <c r="A570" i="4" s="1"/>
  <c r="A571" i="4" s="1"/>
  <c r="A572" i="4" s="1"/>
  <c r="A573" i="4" s="1"/>
  <c r="A574" i="4" s="1"/>
  <c r="A575" i="4" s="1"/>
  <c r="A576" i="4" s="1"/>
  <c r="A577" i="4" s="1"/>
  <c r="A578" i="4" s="1"/>
  <c r="A579" i="4" s="1"/>
  <c r="A580" i="4" s="1"/>
  <c r="A581" i="4" s="1"/>
  <c r="A582" i="4" s="1"/>
  <c r="A583" i="4" s="1"/>
  <c r="A584" i="4" s="1"/>
  <c r="A585" i="4" s="1"/>
  <c r="A586" i="4" s="1"/>
  <c r="A587" i="4" s="1"/>
  <c r="A588" i="4" s="1"/>
  <c r="A589" i="4" s="1"/>
  <c r="A590" i="4" s="1"/>
  <c r="A591" i="4" s="1"/>
  <c r="B821" i="4" s="1"/>
  <c r="L985" i="4"/>
  <c r="O985" i="4"/>
  <c r="O1080" i="4"/>
  <c r="L1080" i="4"/>
  <c r="J14" i="2"/>
  <c r="J1650" i="1"/>
  <c r="L975" i="1"/>
  <c r="D15" i="2" s="1"/>
  <c r="D14" i="2"/>
  <c r="E14" i="2" s="1"/>
  <c r="H14" i="2" s="1"/>
  <c r="J990" i="1"/>
  <c r="M990" i="1"/>
  <c r="F16" i="2"/>
  <c r="I14" i="2"/>
  <c r="I15" i="2" s="1"/>
  <c r="F15" i="2"/>
  <c r="J1263" i="1"/>
  <c r="M1263" i="1"/>
  <c r="B1364" i="1"/>
  <c r="G1151" i="1" l="1"/>
  <c r="F1150" i="1"/>
  <c r="A592" i="4"/>
  <c r="A593" i="4" s="1"/>
  <c r="A594" i="4" s="1"/>
  <c r="A595" i="4" s="1"/>
  <c r="A596" i="4" s="1"/>
  <c r="A597" i="4" s="1"/>
  <c r="A598" i="4" s="1"/>
  <c r="A599" i="4" s="1"/>
  <c r="A600" i="4" s="1"/>
  <c r="A601" i="4" s="1"/>
  <c r="A602" i="4" s="1"/>
  <c r="A603" i="4" s="1"/>
  <c r="A604" i="4" s="1"/>
  <c r="A605" i="4" s="1"/>
  <c r="A606" i="4" s="1"/>
  <c r="A607" i="4" s="1"/>
  <c r="A608" i="4" s="1"/>
  <c r="A609" i="4" s="1"/>
  <c r="A610" i="4" s="1"/>
  <c r="A611" i="4" s="1"/>
  <c r="A612" i="4" s="1"/>
  <c r="A613" i="4" s="1"/>
  <c r="A614" i="4" s="1"/>
  <c r="B1164" i="4" s="1"/>
  <c r="O1487" i="4"/>
  <c r="L1487" i="4"/>
  <c r="L1596" i="4"/>
  <c r="O1596" i="4"/>
  <c r="B1181" i="1"/>
  <c r="M1364" i="1"/>
  <c r="J1364" i="1"/>
  <c r="E15" i="2"/>
  <c r="H15" i="2" s="1"/>
  <c r="F1151" i="1" l="1"/>
  <c r="G1152" i="1"/>
  <c r="A615" i="4"/>
  <c r="A616" i="4" s="1"/>
  <c r="A617" i="4" s="1"/>
  <c r="A618" i="4" s="1"/>
  <c r="A619" i="4" s="1"/>
  <c r="A620" i="4" s="1"/>
  <c r="A621" i="4" s="1"/>
  <c r="B1165" i="4" s="1"/>
  <c r="O821" i="4"/>
  <c r="L821" i="4"/>
  <c r="M1181" i="1"/>
  <c r="J1181" i="1"/>
  <c r="B1635" i="1"/>
  <c r="M1635" i="1" s="1"/>
  <c r="B1076" i="1"/>
  <c r="F1152" i="1" l="1"/>
  <c r="G1153" i="1"/>
  <c r="A622" i="4"/>
  <c r="A623" i="4" s="1"/>
  <c r="A624" i="4" s="1"/>
  <c r="A625" i="4" s="1"/>
  <c r="A626" i="4" s="1"/>
  <c r="A627" i="4" s="1"/>
  <c r="A628" i="4" s="1"/>
  <c r="A629" i="4" s="1"/>
  <c r="A630" i="4" s="1"/>
  <c r="A631" i="4" s="1"/>
  <c r="A632" i="4" s="1"/>
  <c r="A633" i="4" s="1"/>
  <c r="A634" i="4" s="1"/>
  <c r="A635" i="4" s="1"/>
  <c r="A636" i="4" s="1"/>
  <c r="A637" i="4" s="1"/>
  <c r="A638" i="4" s="1"/>
  <c r="A639" i="4" s="1"/>
  <c r="A640" i="4" s="1"/>
  <c r="A641" i="4" s="1"/>
  <c r="A642" i="4" s="1"/>
  <c r="A643" i="4" s="1"/>
  <c r="A644" i="4" s="1"/>
  <c r="A645" i="4" s="1"/>
  <c r="A646" i="4" s="1"/>
  <c r="A647" i="4" s="1"/>
  <c r="A648" i="4" s="1"/>
  <c r="A649" i="4" s="1"/>
  <c r="A650" i="4" s="1"/>
  <c r="A651" i="4" s="1"/>
  <c r="A652" i="4" s="1"/>
  <c r="A653" i="4" s="1"/>
  <c r="A654" i="4" s="1"/>
  <c r="A655" i="4" s="1"/>
  <c r="A656" i="4" s="1"/>
  <c r="A657" i="4" s="1"/>
  <c r="A658" i="4" s="1"/>
  <c r="A659" i="4" s="1"/>
  <c r="B1187" i="4" s="1"/>
  <c r="O1164" i="4"/>
  <c r="L1164" i="4"/>
  <c r="B1337" i="1"/>
  <c r="B1104" i="1"/>
  <c r="M1076" i="1"/>
  <c r="J1076" i="1"/>
  <c r="J1635" i="1"/>
  <c r="F1153" i="1" l="1"/>
  <c r="G1154" i="1"/>
  <c r="L1165" i="4"/>
  <c r="O1165" i="4"/>
  <c r="A660" i="4"/>
  <c r="A661" i="4" s="1"/>
  <c r="A662" i="4" s="1"/>
  <c r="A663" i="4" s="1"/>
  <c r="A664" i="4" s="1"/>
  <c r="B1709" i="4" s="1"/>
  <c r="B1712" i="1"/>
  <c r="M1712" i="1" s="1"/>
  <c r="B1099" i="1"/>
  <c r="M1104" i="1"/>
  <c r="J1104" i="1"/>
  <c r="M1337" i="1"/>
  <c r="J1337" i="1"/>
  <c r="G1155" i="1" l="1"/>
  <c r="F1154" i="1"/>
  <c r="O1187" i="4"/>
  <c r="L1187" i="4"/>
  <c r="A665" i="4"/>
  <c r="A666" i="4" s="1"/>
  <c r="B1124" i="1"/>
  <c r="M1099" i="1"/>
  <c r="J1099" i="1"/>
  <c r="M1050" i="1"/>
  <c r="J1050" i="1"/>
  <c r="J1712" i="1"/>
  <c r="G1156" i="1" l="1"/>
  <c r="F1155" i="1"/>
  <c r="B1411" i="4"/>
  <c r="B1612" i="4"/>
  <c r="B1034" i="4"/>
  <c r="L1709" i="4"/>
  <c r="O1709" i="4"/>
  <c r="A667" i="4"/>
  <c r="M1124" i="1"/>
  <c r="J1124" i="1"/>
  <c r="B1632" i="1"/>
  <c r="B1386" i="1"/>
  <c r="B1242" i="1"/>
  <c r="F1156" i="1" l="1"/>
  <c r="G1157" i="1"/>
  <c r="M1632" i="1"/>
  <c r="B1633" i="1"/>
  <c r="B1346" i="4"/>
  <c r="B1197" i="4"/>
  <c r="B1207" i="4" s="1"/>
  <c r="B1471" i="4"/>
  <c r="B1032" i="4"/>
  <c r="O1612" i="4"/>
  <c r="L1612" i="4"/>
  <c r="O1411" i="4"/>
  <c r="L1411" i="4"/>
  <c r="A668" i="4"/>
  <c r="A669" i="4" s="1"/>
  <c r="A670" i="4" s="1"/>
  <c r="A671" i="4" s="1"/>
  <c r="A672" i="4" s="1"/>
  <c r="B669" i="4" s="1"/>
  <c r="O1034" i="4"/>
  <c r="L1034" i="4"/>
  <c r="M1242" i="1"/>
  <c r="J1242" i="1"/>
  <c r="B1660" i="1"/>
  <c r="M1660" i="1" s="1"/>
  <c r="B1356" i="1"/>
  <c r="M1386" i="1"/>
  <c r="J1386" i="1"/>
  <c r="J1632" i="1"/>
  <c r="F1157" i="1" l="1"/>
  <c r="G1158" i="1"/>
  <c r="O1346" i="4"/>
  <c r="L1346" i="4"/>
  <c r="O1032" i="4"/>
  <c r="L1032" i="4"/>
  <c r="L1197" i="4"/>
  <c r="O1197" i="4"/>
  <c r="A673" i="4"/>
  <c r="A674" i="4" s="1"/>
  <c r="B831" i="4" s="1"/>
  <c r="O1471" i="4"/>
  <c r="L1471" i="4"/>
  <c r="B1661" i="1"/>
  <c r="M1661" i="1" s="1"/>
  <c r="J1660" i="1"/>
  <c r="B1252" i="1"/>
  <c r="M1356" i="1"/>
  <c r="J1356" i="1"/>
  <c r="G1159" i="1" l="1"/>
  <c r="F1158" i="1"/>
  <c r="A675" i="4"/>
  <c r="B1616" i="4" s="1"/>
  <c r="O1207" i="4"/>
  <c r="L1207" i="4"/>
  <c r="O669" i="4"/>
  <c r="L669" i="4"/>
  <c r="J1661" i="1"/>
  <c r="B1073" i="1"/>
  <c r="M1252" i="1"/>
  <c r="N1321" i="1" s="1"/>
  <c r="G18" i="2" s="1"/>
  <c r="J1252" i="1"/>
  <c r="K1321" i="1" s="1"/>
  <c r="C18" i="2" s="1"/>
  <c r="G1160" i="1" l="1"/>
  <c r="F1159" i="1"/>
  <c r="A676" i="4"/>
  <c r="A677" i="4" s="1"/>
  <c r="A678" i="4" s="1"/>
  <c r="A679" i="4" s="1"/>
  <c r="A680" i="4" s="1"/>
  <c r="A681" i="4" s="1"/>
  <c r="A682" i="4" s="1"/>
  <c r="A683" i="4" s="1"/>
  <c r="A684" i="4" s="1"/>
  <c r="A685" i="4" s="1"/>
  <c r="A686" i="4" s="1"/>
  <c r="B1712" i="4" s="1"/>
  <c r="O831" i="4"/>
  <c r="L831" i="4"/>
  <c r="J18" i="2"/>
  <c r="B984" i="1"/>
  <c r="M1073" i="1"/>
  <c r="J1073" i="1"/>
  <c r="G1161" i="1" l="1"/>
  <c r="F1160" i="1"/>
  <c r="O1616" i="4"/>
  <c r="L1616" i="4"/>
  <c r="A687" i="4"/>
  <c r="A688" i="4" s="1"/>
  <c r="A689" i="4" s="1"/>
  <c r="A690" i="4" s="1"/>
  <c r="A691" i="4" s="1"/>
  <c r="A692" i="4" s="1"/>
  <c r="A693" i="4" s="1"/>
  <c r="A694" i="4" s="1"/>
  <c r="A695" i="4" s="1"/>
  <c r="A696" i="4" s="1"/>
  <c r="M984" i="1"/>
  <c r="N996" i="1" s="1"/>
  <c r="J984" i="1"/>
  <c r="K996" i="1" s="1"/>
  <c r="B1133" i="1"/>
  <c r="G1162" i="1" l="1"/>
  <c r="F1161" i="1"/>
  <c r="B1085" i="4"/>
  <c r="B1306" i="4"/>
  <c r="A697" i="4"/>
  <c r="A698" i="4" s="1"/>
  <c r="A699" i="4" s="1"/>
  <c r="A700" i="4" s="1"/>
  <c r="A701" i="4" s="1"/>
  <c r="A702" i="4" s="1"/>
  <c r="A703" i="4" s="1"/>
  <c r="A704" i="4" s="1"/>
  <c r="A705" i="4" s="1"/>
  <c r="A706" i="4" s="1"/>
  <c r="A707" i="4" s="1"/>
  <c r="A708" i="4" s="1"/>
  <c r="A709" i="4" s="1"/>
  <c r="A710" i="4" s="1"/>
  <c r="A711" i="4" s="1"/>
  <c r="A712" i="4" s="1"/>
  <c r="A713" i="4" s="1"/>
  <c r="A714" i="4" s="1"/>
  <c r="A715" i="4" s="1"/>
  <c r="A716" i="4" s="1"/>
  <c r="A717" i="4" s="1"/>
  <c r="A718" i="4" s="1"/>
  <c r="A719" i="4" s="1"/>
  <c r="A720" i="4" s="1"/>
  <c r="A721" i="4" s="1"/>
  <c r="A722" i="4" s="1"/>
  <c r="A723" i="4" s="1"/>
  <c r="A724" i="4" s="1"/>
  <c r="B721" i="4" s="1"/>
  <c r="O1712" i="4"/>
  <c r="L1712" i="4"/>
  <c r="M1133" i="1"/>
  <c r="J1133" i="1"/>
  <c r="B1141" i="1"/>
  <c r="C16" i="2"/>
  <c r="L996" i="1"/>
  <c r="B1338" i="1"/>
  <c r="B1119" i="1"/>
  <c r="G16" i="2"/>
  <c r="O996" i="1"/>
  <c r="F1162" i="1" l="1"/>
  <c r="G1163" i="1"/>
  <c r="A725" i="4"/>
  <c r="A726" i="4" s="1"/>
  <c r="A727" i="4" s="1"/>
  <c r="A728" i="4" s="1"/>
  <c r="A729" i="4" s="1"/>
  <c r="A730" i="4" s="1"/>
  <c r="A731" i="4" s="1"/>
  <c r="A732" i="4" s="1"/>
  <c r="A733" i="4" s="1"/>
  <c r="A734" i="4" s="1"/>
  <c r="A735" i="4" s="1"/>
  <c r="A736" i="4" s="1"/>
  <c r="B1248" i="4" s="1"/>
  <c r="O1085" i="4"/>
  <c r="L1085" i="4"/>
  <c r="O1306" i="4"/>
  <c r="L1306" i="4"/>
  <c r="J16" i="2"/>
  <c r="I16" i="2"/>
  <c r="F17" i="2"/>
  <c r="B1100" i="1"/>
  <c r="M1338" i="1"/>
  <c r="J1338" i="1"/>
  <c r="D16" i="2"/>
  <c r="E16" i="2" s="1"/>
  <c r="H16" i="2" s="1"/>
  <c r="M1141" i="1"/>
  <c r="J1141" i="1"/>
  <c r="M1119" i="1"/>
  <c r="J1119" i="1"/>
  <c r="M1055" i="1"/>
  <c r="J1055" i="1"/>
  <c r="F1163" i="1" l="1"/>
  <c r="G1164" i="1"/>
  <c r="L721" i="4"/>
  <c r="O721" i="4"/>
  <c r="A737" i="4"/>
  <c r="A738" i="4" s="1"/>
  <c r="A739" i="4" s="1"/>
  <c r="A740" i="4" s="1"/>
  <c r="A741" i="4" s="1"/>
  <c r="A742" i="4" s="1"/>
  <c r="A743" i="4" s="1"/>
  <c r="A744" i="4" s="1"/>
  <c r="A745" i="4" s="1"/>
  <c r="A746" i="4" s="1"/>
  <c r="A747" i="4" s="1"/>
  <c r="A748" i="4" s="1"/>
  <c r="B1634" i="1"/>
  <c r="M1634" i="1" s="1"/>
  <c r="M1100" i="1"/>
  <c r="J1100" i="1"/>
  <c r="F1164" i="1" l="1"/>
  <c r="G1165" i="1"/>
  <c r="B1186" i="4"/>
  <c r="B781" i="4"/>
  <c r="A749" i="4"/>
  <c r="B823" i="4" s="1"/>
  <c r="B832" i="4" s="1"/>
  <c r="O1248" i="4"/>
  <c r="P1262" i="4" s="1"/>
  <c r="L1248" i="4"/>
  <c r="M1262" i="4" s="1"/>
  <c r="B1348" i="1"/>
  <c r="J1634" i="1"/>
  <c r="G1166" i="1" l="1"/>
  <c r="F1165" i="1"/>
  <c r="O781" i="4"/>
  <c r="P802" i="4" s="1"/>
  <c r="L781" i="4"/>
  <c r="M802" i="4" s="1"/>
  <c r="A750" i="4"/>
  <c r="A751" i="4" s="1"/>
  <c r="A752" i="4" s="1"/>
  <c r="B1492" i="4" s="1"/>
  <c r="O1186" i="4"/>
  <c r="L1186" i="4"/>
  <c r="M1348" i="1"/>
  <c r="J1348" i="1"/>
  <c r="B1397" i="1"/>
  <c r="M1174" i="1"/>
  <c r="J1174" i="1"/>
  <c r="G1167" i="1" l="1"/>
  <c r="F1166" i="1"/>
  <c r="A753" i="4"/>
  <c r="A754" i="4" s="1"/>
  <c r="A755" i="4" s="1"/>
  <c r="A756" i="4" s="1"/>
  <c r="A757" i="4" s="1"/>
  <c r="A758" i="4" s="1"/>
  <c r="A759" i="4" s="1"/>
  <c r="A760" i="4" s="1"/>
  <c r="A761" i="4" s="1"/>
  <c r="A762" i="4" s="1"/>
  <c r="A763" i="4" s="1"/>
  <c r="B1105" i="4" s="1"/>
  <c r="O823" i="4"/>
  <c r="L823" i="4"/>
  <c r="M1397" i="1"/>
  <c r="J1397" i="1"/>
  <c r="B1481" i="1"/>
  <c r="F1167" i="1" l="1"/>
  <c r="G1168" i="1"/>
  <c r="A764" i="4"/>
  <c r="A765" i="4" s="1"/>
  <c r="A766" i="4" s="1"/>
  <c r="A767" i="4" s="1"/>
  <c r="A768" i="4" s="1"/>
  <c r="A769" i="4" s="1"/>
  <c r="A770" i="4" s="1"/>
  <c r="A771" i="4" s="1"/>
  <c r="A772" i="4" s="1"/>
  <c r="A773" i="4" s="1"/>
  <c r="B1206" i="4" s="1"/>
  <c r="O832" i="4"/>
  <c r="L832" i="4"/>
  <c r="L1492" i="4"/>
  <c r="O1492" i="4"/>
  <c r="M1481" i="1"/>
  <c r="J1481" i="1"/>
  <c r="F1168" i="1" l="1"/>
  <c r="G1169" i="1"/>
  <c r="A774" i="4"/>
  <c r="A775" i="4" s="1"/>
  <c r="A776" i="4" s="1"/>
  <c r="A777" i="4" s="1"/>
  <c r="A778" i="4" s="1"/>
  <c r="A779" i="4" s="1"/>
  <c r="A780" i="4" s="1"/>
  <c r="B1023" i="4" s="1"/>
  <c r="L1105" i="4"/>
  <c r="O1105" i="4"/>
  <c r="B1179" i="1"/>
  <c r="M1355" i="1"/>
  <c r="J1355" i="1"/>
  <c r="G1170" i="1" l="1"/>
  <c r="F1169" i="1"/>
  <c r="A781" i="4"/>
  <c r="A782" i="4" s="1"/>
  <c r="A783" i="4" s="1"/>
  <c r="A784" i="4" s="1"/>
  <c r="A785" i="4" s="1"/>
  <c r="A786" i="4" s="1"/>
  <c r="A787" i="4" s="1"/>
  <c r="A788" i="4" s="1"/>
  <c r="A789" i="4" s="1"/>
  <c r="A790" i="4" s="1"/>
  <c r="A791" i="4" s="1"/>
  <c r="A792" i="4" s="1"/>
  <c r="A793" i="4" s="1"/>
  <c r="A794" i="4" s="1"/>
  <c r="A795" i="4" s="1"/>
  <c r="A796" i="4" s="1"/>
  <c r="A797" i="4" s="1"/>
  <c r="A798" i="4" s="1"/>
  <c r="A799" i="4" s="1"/>
  <c r="A800" i="4" s="1"/>
  <c r="A801" i="4" s="1"/>
  <c r="A802" i="4" s="1"/>
  <c r="A803" i="4" s="1"/>
  <c r="A804" i="4" s="1"/>
  <c r="A805" i="4" s="1"/>
  <c r="A806" i="4" s="1"/>
  <c r="A807" i="4" s="1"/>
  <c r="A808" i="4" s="1"/>
  <c r="A809" i="4" s="1"/>
  <c r="A810" i="4" s="1"/>
  <c r="A811" i="4" s="1"/>
  <c r="A812" i="4" s="1"/>
  <c r="A813" i="4" s="1"/>
  <c r="A814" i="4" s="1"/>
  <c r="A815" i="4" s="1"/>
  <c r="A816" i="4" s="1"/>
  <c r="A817" i="4" s="1"/>
  <c r="A818" i="4" s="1"/>
  <c r="A819" i="4" s="1"/>
  <c r="A820" i="4" s="1"/>
  <c r="A821" i="4" s="1"/>
  <c r="A822" i="4" s="1"/>
  <c r="A823" i="4" s="1"/>
  <c r="A824" i="4" s="1"/>
  <c r="A825" i="4" s="1"/>
  <c r="A826" i="4" s="1"/>
  <c r="A827" i="4" s="1"/>
  <c r="A828" i="4" s="1"/>
  <c r="A829" i="4" s="1"/>
  <c r="A830" i="4" s="1"/>
  <c r="A831" i="4" s="1"/>
  <c r="A832" i="4" s="1"/>
  <c r="A833" i="4" s="1"/>
  <c r="A834" i="4" s="1"/>
  <c r="A835" i="4" s="1"/>
  <c r="A836" i="4" s="1"/>
  <c r="A837" i="4" s="1"/>
  <c r="A838" i="4" s="1"/>
  <c r="A839" i="4" s="1"/>
  <c r="A840" i="4" s="1"/>
  <c r="A841" i="4" s="1"/>
  <c r="A842" i="4" s="1"/>
  <c r="A843" i="4" s="1"/>
  <c r="L1206" i="4"/>
  <c r="O1206" i="4"/>
  <c r="M1365" i="1"/>
  <c r="J1365" i="1"/>
  <c r="M1179" i="1"/>
  <c r="N1245" i="1" s="1"/>
  <c r="J1179" i="1"/>
  <c r="K1245" i="1" s="1"/>
  <c r="B1369" i="1"/>
  <c r="G1171" i="1" l="1"/>
  <c r="F1170" i="1"/>
  <c r="B1477" i="4"/>
  <c r="B918" i="4"/>
  <c r="A844" i="4"/>
  <c r="A845" i="4" s="1"/>
  <c r="A846" i="4" s="1"/>
  <c r="A847" i="4" s="1"/>
  <c r="A848" i="4" s="1"/>
  <c r="A849" i="4" s="1"/>
  <c r="O1023" i="4"/>
  <c r="L1023" i="4"/>
  <c r="M1369" i="1"/>
  <c r="J1369" i="1"/>
  <c r="B1373" i="1"/>
  <c r="C17" i="2"/>
  <c r="L1321" i="1"/>
  <c r="D18" i="2" s="1"/>
  <c r="L1245" i="1"/>
  <c r="D17" i="2" s="1"/>
  <c r="E17" i="2" s="1"/>
  <c r="G17" i="2"/>
  <c r="O1245" i="1"/>
  <c r="O1321" i="1" s="1"/>
  <c r="F1171" i="1" l="1"/>
  <c r="G1172" i="1"/>
  <c r="B946" i="4"/>
  <c r="B1179" i="4"/>
  <c r="A850" i="4"/>
  <c r="A851" i="4" s="1"/>
  <c r="A852" i="4" s="1"/>
  <c r="A853" i="4" s="1"/>
  <c r="A854" i="4" s="1"/>
  <c r="A855" i="4" s="1"/>
  <c r="A856" i="4" s="1"/>
  <c r="A857" i="4" s="1"/>
  <c r="A858" i="4" s="1"/>
  <c r="O918" i="4"/>
  <c r="L918" i="4"/>
  <c r="O1477" i="4"/>
  <c r="L1477" i="4"/>
  <c r="H17" i="2"/>
  <c r="E18" i="2"/>
  <c r="J17" i="2"/>
  <c r="B1362" i="1"/>
  <c r="M1373" i="1"/>
  <c r="J1373" i="1"/>
  <c r="I17" i="2"/>
  <c r="I18" i="2" s="1"/>
  <c r="F18" i="2"/>
  <c r="F19" i="2"/>
  <c r="G1173" i="1" l="1"/>
  <c r="F1172" i="1"/>
  <c r="H18" i="2"/>
  <c r="B892" i="4"/>
  <c r="B1554" i="4"/>
  <c r="B941" i="4"/>
  <c r="A859" i="4"/>
  <c r="B966" i="4" s="1"/>
  <c r="L946" i="4"/>
  <c r="O946" i="4"/>
  <c r="O1179" i="4"/>
  <c r="L1179" i="4"/>
  <c r="B1480" i="1"/>
  <c r="B1507" i="1"/>
  <c r="M1507" i="1" s="1"/>
  <c r="M1362" i="1"/>
  <c r="N1364" i="1" s="1"/>
  <c r="J1362" i="1"/>
  <c r="K1364" i="1" s="1"/>
  <c r="F1173" i="1" l="1"/>
  <c r="G1174" i="1"/>
  <c r="O892" i="4"/>
  <c r="L892" i="4"/>
  <c r="A860" i="4"/>
  <c r="A861" i="4" s="1"/>
  <c r="A862" i="4" s="1"/>
  <c r="A863" i="4" s="1"/>
  <c r="A864" i="4" s="1"/>
  <c r="A865" i="4" s="1"/>
  <c r="A866" i="4" s="1"/>
  <c r="A867" i="4" s="1"/>
  <c r="A868" i="4" s="1"/>
  <c r="A869" i="4" s="1"/>
  <c r="A870" i="4" s="1"/>
  <c r="A871" i="4" s="1"/>
  <c r="B1564" i="4" s="1"/>
  <c r="O941" i="4"/>
  <c r="L941" i="4"/>
  <c r="O1554" i="4"/>
  <c r="L1554" i="4"/>
  <c r="B1366" i="1"/>
  <c r="M1366" i="1" s="1"/>
  <c r="N1398" i="1" s="1"/>
  <c r="B1689" i="1"/>
  <c r="M1689" i="1" s="1"/>
  <c r="J1507" i="1"/>
  <c r="M1480" i="1"/>
  <c r="J1480" i="1"/>
  <c r="C19" i="2"/>
  <c r="L1364" i="1"/>
  <c r="D19" i="2" s="1"/>
  <c r="E19" i="2" s="1"/>
  <c r="G19" i="2"/>
  <c r="O1364" i="1"/>
  <c r="F1174" i="1" l="1"/>
  <c r="G1175" i="1"/>
  <c r="O966" i="4"/>
  <c r="L966" i="4"/>
  <c r="A872" i="4"/>
  <c r="G20" i="2"/>
  <c r="F23" i="2" s="1"/>
  <c r="J1366" i="1"/>
  <c r="K1398" i="1" s="1"/>
  <c r="L1398" i="1" s="1"/>
  <c r="D20" i="2" s="1"/>
  <c r="E20" i="2" s="1"/>
  <c r="H19" i="2"/>
  <c r="J19" i="2"/>
  <c r="I19" i="2"/>
  <c r="F20" i="2"/>
  <c r="J1689" i="1"/>
  <c r="B1715" i="1"/>
  <c r="M1715" i="1" s="1"/>
  <c r="O1434" i="1"/>
  <c r="O1398" i="1"/>
  <c r="O1420" i="1"/>
  <c r="G1176" i="1" l="1"/>
  <c r="F1175" i="1"/>
  <c r="F21" i="2"/>
  <c r="F22" i="2"/>
  <c r="B1474" i="4"/>
  <c r="B1694" i="4"/>
  <c r="B879" i="4"/>
  <c r="B1084" i="4"/>
  <c r="B1228" i="4"/>
  <c r="B1626" i="4"/>
  <c r="A873" i="4"/>
  <c r="A874" i="4" s="1"/>
  <c r="A875" i="4" s="1"/>
  <c r="A876" i="4" s="1"/>
  <c r="A877" i="4" s="1"/>
  <c r="A878" i="4" s="1"/>
  <c r="A879" i="4" s="1"/>
  <c r="A880" i="4" s="1"/>
  <c r="B1198" i="4" s="1"/>
  <c r="L1564" i="4"/>
  <c r="O1564" i="4"/>
  <c r="I20" i="2"/>
  <c r="I21" i="2" s="1"/>
  <c r="I22" i="2" s="1"/>
  <c r="L1434" i="1"/>
  <c r="D22" i="2" s="1"/>
  <c r="L1420" i="1"/>
  <c r="D21" i="2" s="1"/>
  <c r="C20" i="2"/>
  <c r="J20" i="2" s="1"/>
  <c r="H20" i="2"/>
  <c r="J1715" i="1"/>
  <c r="F1176" i="1" l="1"/>
  <c r="G1177" i="1"/>
  <c r="O1228" i="4"/>
  <c r="L1228" i="4"/>
  <c r="O1474" i="4"/>
  <c r="L1474" i="4"/>
  <c r="O1626" i="4"/>
  <c r="L1626" i="4"/>
  <c r="A881" i="4"/>
  <c r="A882" i="4" s="1"/>
  <c r="A883" i="4" s="1"/>
  <c r="A884" i="4" s="1"/>
  <c r="A885" i="4" s="1"/>
  <c r="A886" i="4" s="1"/>
  <c r="O879" i="4"/>
  <c r="L879" i="4"/>
  <c r="L1084" i="4"/>
  <c r="O1084" i="4"/>
  <c r="O1694" i="4"/>
  <c r="L1694" i="4"/>
  <c r="E22" i="2"/>
  <c r="H22" i="2" s="1"/>
  <c r="E21" i="2"/>
  <c r="H21" i="2" s="1"/>
  <c r="B1594" i="1"/>
  <c r="M1594" i="1" s="1"/>
  <c r="F1177" i="1" l="1"/>
  <c r="G1178" i="1"/>
  <c r="B1714" i="4"/>
  <c r="B1675" i="4"/>
  <c r="A887" i="4"/>
  <c r="B1677" i="4" s="1"/>
  <c r="O1198" i="4"/>
  <c r="L1198" i="4"/>
  <c r="J1594" i="1"/>
  <c r="B1516" i="1"/>
  <c r="M1516" i="1" s="1"/>
  <c r="G1179" i="1" l="1"/>
  <c r="F1178" i="1"/>
  <c r="L1675" i="4"/>
  <c r="O1675" i="4"/>
  <c r="O1714" i="4"/>
  <c r="L1714" i="4"/>
  <c r="A888" i="4"/>
  <c r="A889" i="4" s="1"/>
  <c r="B1703" i="4" s="1"/>
  <c r="B1646" i="1"/>
  <c r="M1646" i="1" s="1"/>
  <c r="J1516" i="1"/>
  <c r="G1180" i="1" l="1"/>
  <c r="F1179" i="1"/>
  <c r="A890" i="4"/>
  <c r="A891" i="4" s="1"/>
  <c r="A892" i="4" s="1"/>
  <c r="A893" i="4" s="1"/>
  <c r="A894" i="4" s="1"/>
  <c r="A895" i="4" s="1"/>
  <c r="A896" i="4" s="1"/>
  <c r="A897" i="4" s="1"/>
  <c r="A898" i="4" s="1"/>
  <c r="L1677" i="4"/>
  <c r="O1677" i="4"/>
  <c r="J1646" i="1"/>
  <c r="G1181" i="1" l="1"/>
  <c r="F1180" i="1"/>
  <c r="B1502" i="4"/>
  <c r="B1503" i="4" s="1"/>
  <c r="B1094" i="4"/>
  <c r="A899" i="4"/>
  <c r="A900" i="4" s="1"/>
  <c r="A901" i="4" s="1"/>
  <c r="A902" i="4" s="1"/>
  <c r="A903" i="4" s="1"/>
  <c r="A904" i="4" s="1"/>
  <c r="A905" i="4" s="1"/>
  <c r="A906" i="4" s="1"/>
  <c r="A907" i="4" s="1"/>
  <c r="A908" i="4" s="1"/>
  <c r="A909" i="4" s="1"/>
  <c r="A910" i="4" s="1"/>
  <c r="B915" i="4" s="1"/>
  <c r="O1703" i="4"/>
  <c r="L1703" i="4"/>
  <c r="B1591" i="1"/>
  <c r="M1591" i="1" s="1"/>
  <c r="G1182" i="1" l="1"/>
  <c r="F1181" i="1"/>
  <c r="O1094" i="4"/>
  <c r="P1163" i="4" s="1"/>
  <c r="L1094" i="4"/>
  <c r="M1163" i="4" s="1"/>
  <c r="O1502" i="4"/>
  <c r="L1502" i="4"/>
  <c r="A911" i="4"/>
  <c r="A912" i="4" s="1"/>
  <c r="A913" i="4" s="1"/>
  <c r="A914" i="4" s="1"/>
  <c r="A915" i="4" s="1"/>
  <c r="A916" i="4" s="1"/>
  <c r="A917" i="4" s="1"/>
  <c r="A918" i="4" s="1"/>
  <c r="A919" i="4" s="1"/>
  <c r="A920" i="4" s="1"/>
  <c r="A921" i="4" s="1"/>
  <c r="A922" i="4" s="1"/>
  <c r="A923" i="4" s="1"/>
  <c r="A924" i="4" s="1"/>
  <c r="A925" i="4" s="1"/>
  <c r="A926" i="4" s="1"/>
  <c r="A927" i="4" s="1"/>
  <c r="B826" i="4" s="1"/>
  <c r="J1591" i="1"/>
  <c r="B1601" i="1"/>
  <c r="M1601" i="1" s="1"/>
  <c r="G1183" i="1" l="1"/>
  <c r="F1182" i="1"/>
  <c r="A928" i="4"/>
  <c r="A929" i="4" s="1"/>
  <c r="A930" i="4" s="1"/>
  <c r="A931" i="4" s="1"/>
  <c r="A932" i="4" s="1"/>
  <c r="A933" i="4" s="1"/>
  <c r="A934" i="4" s="1"/>
  <c r="A935" i="4" s="1"/>
  <c r="A936" i="4" s="1"/>
  <c r="A937" i="4" s="1"/>
  <c r="A938" i="4" s="1"/>
  <c r="B1212" i="4" s="1"/>
  <c r="L915" i="4"/>
  <c r="O915" i="4"/>
  <c r="O1503" i="4"/>
  <c r="L1503" i="4"/>
  <c r="B1666" i="1"/>
  <c r="M1666" i="1" s="1"/>
  <c r="J1601" i="1"/>
  <c r="G1184" i="1" l="1"/>
  <c r="F1183" i="1"/>
  <c r="L826" i="4"/>
  <c r="M838" i="4" s="1"/>
  <c r="O826" i="4"/>
  <c r="P838" i="4" s="1"/>
  <c r="A939" i="4"/>
  <c r="A940" i="4" s="1"/>
  <c r="A941" i="4" s="1"/>
  <c r="A942" i="4" s="1"/>
  <c r="A943" i="4" s="1"/>
  <c r="A944" i="4" s="1"/>
  <c r="A945" i="4" s="1"/>
  <c r="A946" i="4" s="1"/>
  <c r="A947" i="4" s="1"/>
  <c r="B975" i="4" s="1"/>
  <c r="B983" i="4" s="1"/>
  <c r="J1666" i="1"/>
  <c r="B1667" i="1"/>
  <c r="M1667" i="1" s="1"/>
  <c r="F1184" i="1" l="1"/>
  <c r="G1185" i="1"/>
  <c r="A948" i="4"/>
  <c r="A949" i="4" s="1"/>
  <c r="L1212" i="4"/>
  <c r="O1212" i="4"/>
  <c r="J1667" i="1"/>
  <c r="B1656" i="1"/>
  <c r="M1656" i="1" s="1"/>
  <c r="G1186" i="1" l="1"/>
  <c r="F1185" i="1"/>
  <c r="B897" i="4"/>
  <c r="B1180" i="4"/>
  <c r="B961" i="4"/>
  <c r="B1589" i="4"/>
  <c r="A950" i="4"/>
  <c r="A951" i="4" s="1"/>
  <c r="B942" i="4" s="1"/>
  <c r="L975" i="4"/>
  <c r="O975" i="4"/>
  <c r="J1656" i="1"/>
  <c r="B1615" i="1"/>
  <c r="M1615" i="1" s="1"/>
  <c r="F1186" i="1" l="1"/>
  <c r="G1187" i="1"/>
  <c r="O1180" i="4"/>
  <c r="L1180" i="4"/>
  <c r="A952" i="4"/>
  <c r="A953" i="4" s="1"/>
  <c r="A954" i="4" s="1"/>
  <c r="A955" i="4" s="1"/>
  <c r="A956" i="4" s="1"/>
  <c r="A957" i="4" s="1"/>
  <c r="A958" i="4" s="1"/>
  <c r="A959" i="4" s="1"/>
  <c r="A960" i="4" s="1"/>
  <c r="A961" i="4" s="1"/>
  <c r="A962" i="4" s="1"/>
  <c r="A963" i="4" s="1"/>
  <c r="A964" i="4" s="1"/>
  <c r="A965" i="4" s="1"/>
  <c r="B1476" i="4" s="1"/>
  <c r="L983" i="4"/>
  <c r="O983" i="4"/>
  <c r="O961" i="4"/>
  <c r="L961" i="4"/>
  <c r="O897" i="4"/>
  <c r="L897" i="4"/>
  <c r="O1589" i="4"/>
  <c r="L1589" i="4"/>
  <c r="B1619" i="1"/>
  <c r="M1619" i="1" s="1"/>
  <c r="B1657" i="1"/>
  <c r="M1657" i="1" s="1"/>
  <c r="J1615" i="1"/>
  <c r="B1605" i="1"/>
  <c r="M1605" i="1" s="1"/>
  <c r="B1623" i="1"/>
  <c r="M1623" i="1" s="1"/>
  <c r="F1187" i="1" l="1"/>
  <c r="G1188" i="1"/>
  <c r="L942" i="4"/>
  <c r="O942" i="4"/>
  <c r="A966" i="4"/>
  <c r="A967" i="4" s="1"/>
  <c r="A968" i="4" s="1"/>
  <c r="A969" i="4" s="1"/>
  <c r="A970" i="4" s="1"/>
  <c r="A971" i="4" s="1"/>
  <c r="A972" i="4" s="1"/>
  <c r="A973" i="4" s="1"/>
  <c r="A974" i="4" s="1"/>
  <c r="A975" i="4" s="1"/>
  <c r="A976" i="4" s="1"/>
  <c r="A977" i="4" s="1"/>
  <c r="A978" i="4" s="1"/>
  <c r="A979" i="4" s="1"/>
  <c r="A980" i="4" s="1"/>
  <c r="A981" i="4" s="1"/>
  <c r="A982" i="4" s="1"/>
  <c r="A983" i="4" s="1"/>
  <c r="A984" i="4" s="1"/>
  <c r="A985" i="4" s="1"/>
  <c r="A986" i="4" s="1"/>
  <c r="A987" i="4" s="1"/>
  <c r="A988" i="4" s="1"/>
  <c r="A989" i="4" s="1"/>
  <c r="A990" i="4" s="1"/>
  <c r="A991" i="4" s="1"/>
  <c r="A992" i="4" s="1"/>
  <c r="A993" i="4" s="1"/>
  <c r="A994" i="4" s="1"/>
  <c r="A995" i="4" s="1"/>
  <c r="A996" i="4" s="1"/>
  <c r="A997" i="4" s="1"/>
  <c r="J1623" i="1"/>
  <c r="J1605" i="1"/>
  <c r="B1598" i="1"/>
  <c r="M1598" i="1" s="1"/>
  <c r="B1599" i="1"/>
  <c r="M1599" i="1" s="1"/>
  <c r="J1657" i="1"/>
  <c r="J1619" i="1"/>
  <c r="G1189" i="1" l="1"/>
  <c r="F1188" i="1"/>
  <c r="B1190" i="4"/>
  <c r="B1016" i="4"/>
  <c r="A998" i="4"/>
  <c r="A999" i="4" s="1"/>
  <c r="A1000" i="4" s="1"/>
  <c r="A1001" i="4" s="1"/>
  <c r="A1002" i="4" s="1"/>
  <c r="A1003" i="4" s="1"/>
  <c r="A1004" i="4" s="1"/>
  <c r="A1005" i="4" s="1"/>
  <c r="O1476" i="4"/>
  <c r="L1476" i="4"/>
  <c r="B1613" i="1"/>
  <c r="M1613" i="1" s="1"/>
  <c r="J1599" i="1"/>
  <c r="J1598" i="1"/>
  <c r="G1190" i="1" l="1"/>
  <c r="F1189" i="1"/>
  <c r="B1560" i="4"/>
  <c r="B1679" i="4"/>
  <c r="O1016" i="4"/>
  <c r="L1016" i="4"/>
  <c r="A1006" i="4"/>
  <c r="A1007" i="4" s="1"/>
  <c r="B1239" i="4" s="1"/>
  <c r="L1190" i="4"/>
  <c r="O1190" i="4"/>
  <c r="J1613" i="1"/>
  <c r="B1626" i="1"/>
  <c r="M1626" i="1" s="1"/>
  <c r="B1625" i="1"/>
  <c r="M1625" i="1" s="1"/>
  <c r="F1190" i="1" l="1"/>
  <c r="G1191" i="1"/>
  <c r="L1679" i="4"/>
  <c r="O1679" i="4"/>
  <c r="O1560" i="4"/>
  <c r="L1560" i="4"/>
  <c r="A1008" i="4"/>
  <c r="A1009" i="4" s="1"/>
  <c r="A1010" i="4" s="1"/>
  <c r="A1011" i="4" s="1"/>
  <c r="B1323" i="4" s="1"/>
  <c r="J1625" i="1"/>
  <c r="J1626" i="1"/>
  <c r="M1633" i="1"/>
  <c r="F1191" i="1" l="1"/>
  <c r="G1192" i="1"/>
  <c r="A1012" i="4"/>
  <c r="A1013" i="4" s="1"/>
  <c r="A1014" i="4" s="1"/>
  <c r="A1015" i="4" s="1"/>
  <c r="A1016" i="4" s="1"/>
  <c r="A1017" i="4" s="1"/>
  <c r="A1018" i="4" s="1"/>
  <c r="A1019" i="4" s="1"/>
  <c r="A1020" i="4" s="1"/>
  <c r="A1021" i="4" s="1"/>
  <c r="A1022" i="4" s="1"/>
  <c r="A1023" i="4" s="1"/>
  <c r="A1024" i="4" s="1"/>
  <c r="A1025" i="4" s="1"/>
  <c r="A1026" i="4" s="1"/>
  <c r="A1027" i="4" s="1"/>
  <c r="A1028" i="4" s="1"/>
  <c r="A1029" i="4" s="1"/>
  <c r="A1030" i="4" s="1"/>
  <c r="A1031" i="4" s="1"/>
  <c r="A1032" i="4" s="1"/>
  <c r="A1033" i="4" s="1"/>
  <c r="A1034" i="4" s="1"/>
  <c r="A1035" i="4" s="1"/>
  <c r="A1036" i="4" s="1"/>
  <c r="B1600" i="4" s="1"/>
  <c r="O1239" i="4"/>
  <c r="L1239" i="4"/>
  <c r="B1637" i="1"/>
  <c r="M1637" i="1" s="1"/>
  <c r="J1633" i="1"/>
  <c r="G1193" i="1" l="1"/>
  <c r="F1192" i="1"/>
  <c r="A1037" i="4"/>
  <c r="A1038" i="4" s="1"/>
  <c r="A1039" i="4" s="1"/>
  <c r="A1040" i="4" s="1"/>
  <c r="A1041" i="4" s="1"/>
  <c r="A1042" i="4" s="1"/>
  <c r="A1043" i="4" s="1"/>
  <c r="A1044" i="4" s="1"/>
  <c r="A1045" i="4" s="1"/>
  <c r="A1046" i="4" s="1"/>
  <c r="A1047" i="4" s="1"/>
  <c r="A1048" i="4" s="1"/>
  <c r="A1049" i="4" s="1"/>
  <c r="A1050" i="4" s="1"/>
  <c r="A1051" i="4" s="1"/>
  <c r="A1052" i="4" s="1"/>
  <c r="A1053" i="4" s="1"/>
  <c r="A1054" i="4" s="1"/>
  <c r="A1055" i="4" s="1"/>
  <c r="A1056" i="4" s="1"/>
  <c r="A1057" i="4" s="1"/>
  <c r="A1058" i="4" s="1"/>
  <c r="A1059" i="4" s="1"/>
  <c r="A1060" i="4" s="1"/>
  <c r="A1061" i="4" s="1"/>
  <c r="A1062" i="4" s="1"/>
  <c r="A1063" i="4" s="1"/>
  <c r="A1064" i="4" s="1"/>
  <c r="A1065" i="4" s="1"/>
  <c r="A1066" i="4" s="1"/>
  <c r="A1067" i="4" s="1"/>
  <c r="A1068" i="4" s="1"/>
  <c r="A1069" i="4" s="1"/>
  <c r="A1070" i="4" s="1"/>
  <c r="A1071" i="4" s="1"/>
  <c r="A1072" i="4" s="1"/>
  <c r="A1073" i="4" s="1"/>
  <c r="A1074" i="4" s="1"/>
  <c r="A1075" i="4" s="1"/>
  <c r="A1076" i="4" s="1"/>
  <c r="A1077" i="4" s="1"/>
  <c r="A1078" i="4" s="1"/>
  <c r="A1079" i="4" s="1"/>
  <c r="A1080" i="4" s="1"/>
  <c r="A1081" i="4" s="1"/>
  <c r="A1082" i="4" s="1"/>
  <c r="A1083" i="4" s="1"/>
  <c r="A1084" i="4" s="1"/>
  <c r="A1085" i="4" s="1"/>
  <c r="A1086" i="4" s="1"/>
  <c r="A1087" i="4" s="1"/>
  <c r="O1323" i="4"/>
  <c r="L1323" i="4"/>
  <c r="J1637" i="1"/>
  <c r="G1194" i="1" l="1"/>
  <c r="F1193" i="1"/>
  <c r="B1603" i="4"/>
  <c r="B1021" i="4"/>
  <c r="A1088" i="4"/>
  <c r="A1089" i="4" s="1"/>
  <c r="A1090" i="4" s="1"/>
  <c r="A1091" i="4" s="1"/>
  <c r="A1092" i="4" s="1"/>
  <c r="A1093" i="4" s="1"/>
  <c r="A1094" i="4" s="1"/>
  <c r="A1095" i="4" s="1"/>
  <c r="A1096" i="4" s="1"/>
  <c r="A1097" i="4" s="1"/>
  <c r="A1098" i="4" s="1"/>
  <c r="A1099" i="4" s="1"/>
  <c r="A1100" i="4" s="1"/>
  <c r="A1101" i="4" s="1"/>
  <c r="A1102" i="4" s="1"/>
  <c r="A1103" i="4" s="1"/>
  <c r="A1104" i="4" s="1"/>
  <c r="A1105" i="4" s="1"/>
  <c r="A1106" i="4" s="1"/>
  <c r="A1107" i="4" s="1"/>
  <c r="A1108" i="4" s="1"/>
  <c r="B1211" i="4" s="1"/>
  <c r="B1215" i="4" s="1"/>
  <c r="O1600" i="4"/>
  <c r="L1600" i="4"/>
  <c r="B1714" i="1"/>
  <c r="M1714" i="1" s="1"/>
  <c r="G1195" i="1" l="1"/>
  <c r="F1194" i="1"/>
  <c r="O1021" i="4"/>
  <c r="P1087" i="4" s="1"/>
  <c r="L1021" i="4"/>
  <c r="M1087" i="4" s="1"/>
  <c r="A1109" i="4"/>
  <c r="A1110" i="4" s="1"/>
  <c r="A1111" i="4" s="1"/>
  <c r="A1112" i="4" s="1"/>
  <c r="A1113" i="4" s="1"/>
  <c r="A1114" i="4" s="1"/>
  <c r="A1115" i="4" s="1"/>
  <c r="A1116" i="4" s="1"/>
  <c r="A1117" i="4" s="1"/>
  <c r="A1118" i="4" s="1"/>
  <c r="A1119" i="4" s="1"/>
  <c r="A1120" i="4" s="1"/>
  <c r="A1121" i="4" s="1"/>
  <c r="A1122" i="4" s="1"/>
  <c r="A1123" i="4" s="1"/>
  <c r="A1124" i="4" s="1"/>
  <c r="A1125" i="4" s="1"/>
  <c r="A1126" i="4" s="1"/>
  <c r="A1127" i="4" s="1"/>
  <c r="A1128" i="4" s="1"/>
  <c r="A1129" i="4" s="1"/>
  <c r="A1130" i="4" s="1"/>
  <c r="A1131" i="4" s="1"/>
  <c r="A1132" i="4" s="1"/>
  <c r="A1133" i="4" s="1"/>
  <c r="A1134" i="4" s="1"/>
  <c r="A1135" i="4" s="1"/>
  <c r="A1136" i="4" s="1"/>
  <c r="A1137" i="4" s="1"/>
  <c r="A1138" i="4" s="1"/>
  <c r="A1139" i="4" s="1"/>
  <c r="A1140" i="4" s="1"/>
  <c r="A1141" i="4" s="1"/>
  <c r="A1142" i="4" s="1"/>
  <c r="A1143" i="4" s="1"/>
  <c r="A1144" i="4" s="1"/>
  <c r="A1145" i="4" s="1"/>
  <c r="B1204" i="4" s="1"/>
  <c r="O1603" i="4"/>
  <c r="L1603" i="4"/>
  <c r="J1714" i="1"/>
  <c r="K1715" i="1" s="1"/>
  <c r="N1715" i="1"/>
  <c r="G1196" i="1" l="1"/>
  <c r="F1195" i="1"/>
  <c r="O1211" i="4"/>
  <c r="L1211" i="4"/>
  <c r="A1146" i="4"/>
  <c r="A1147" i="4" s="1"/>
  <c r="A1148" i="4" s="1"/>
  <c r="A1149" i="4" s="1"/>
  <c r="A1150" i="4" s="1"/>
  <c r="A1151" i="4" s="1"/>
  <c r="A1152" i="4" s="1"/>
  <c r="A1153" i="4" s="1"/>
  <c r="A1154" i="4" s="1"/>
  <c r="A1155" i="4" s="1"/>
  <c r="A1156" i="4" s="1"/>
  <c r="A1157" i="4" s="1"/>
  <c r="A1158" i="4" s="1"/>
  <c r="A1159" i="4" s="1"/>
  <c r="A1160" i="4" s="1"/>
  <c r="A1161" i="4" s="1"/>
  <c r="A1162" i="4" s="1"/>
  <c r="A1163" i="4" s="1"/>
  <c r="A1164" i="4" s="1"/>
  <c r="A1165" i="4" s="1"/>
  <c r="A1166" i="4" s="1"/>
  <c r="A1167" i="4" s="1"/>
  <c r="B1349" i="4" s="1"/>
  <c r="D27" i="2"/>
  <c r="O1876" i="1"/>
  <c r="L1876" i="1"/>
  <c r="O1754" i="1"/>
  <c r="O1831" i="1"/>
  <c r="L1831" i="1"/>
  <c r="D25" i="2" s="1"/>
  <c r="L1754" i="1"/>
  <c r="D24" i="2" s="1"/>
  <c r="G23" i="2"/>
  <c r="F27" i="2" s="1"/>
  <c r="O1715" i="1"/>
  <c r="C23" i="2"/>
  <c r="L1715" i="1"/>
  <c r="D23" i="2" s="1"/>
  <c r="E23" i="2" s="1"/>
  <c r="G1197" i="1" l="1"/>
  <c r="F1196" i="1"/>
  <c r="L1204" i="4"/>
  <c r="M1206" i="4" s="1"/>
  <c r="O1204" i="4"/>
  <c r="P1206" i="4" s="1"/>
  <c r="A1168" i="4"/>
  <c r="A1169" i="4" s="1"/>
  <c r="A1170" i="4" s="1"/>
  <c r="A1171" i="4" s="1"/>
  <c r="A1172" i="4" s="1"/>
  <c r="A1173" i="4" s="1"/>
  <c r="A1174" i="4" s="1"/>
  <c r="A1175" i="4" s="1"/>
  <c r="A1176" i="4" s="1"/>
  <c r="A1177" i="4" s="1"/>
  <c r="A1178" i="4" s="1"/>
  <c r="A1179" i="4" s="1"/>
  <c r="A1180" i="4" s="1"/>
  <c r="A1181" i="4" s="1"/>
  <c r="A1182" i="4" s="1"/>
  <c r="A1183" i="4" s="1"/>
  <c r="A1184" i="4" s="1"/>
  <c r="A1185" i="4" s="1"/>
  <c r="A1186" i="4" s="1"/>
  <c r="A1187" i="4" s="1"/>
  <c r="A1188" i="4" s="1"/>
  <c r="A1189" i="4" s="1"/>
  <c r="A1190" i="4" s="1"/>
  <c r="A1191" i="4" s="1"/>
  <c r="A1192" i="4" s="1"/>
  <c r="O1215" i="4"/>
  <c r="L1215" i="4"/>
  <c r="D26" i="2"/>
  <c r="E26" i="2" s="1"/>
  <c r="H23" i="2"/>
  <c r="F25" i="2"/>
  <c r="F26" i="2"/>
  <c r="J23" i="2"/>
  <c r="E24" i="2"/>
  <c r="E25" i="2"/>
  <c r="I23" i="2"/>
  <c r="I24" i="2" s="1"/>
  <c r="I25" i="2" s="1"/>
  <c r="I26" i="2" s="1"/>
  <c r="I27" i="2" s="1"/>
  <c r="F24" i="2"/>
  <c r="F1197" i="1" l="1"/>
  <c r="G1198" i="1"/>
  <c r="E27" i="2"/>
  <c r="H27" i="2" s="1"/>
  <c r="B1322" i="4"/>
  <c r="B1208" i="4"/>
  <c r="B1567" i="4"/>
  <c r="B1615" i="4"/>
  <c r="A1193" i="4"/>
  <c r="A1194" i="4" s="1"/>
  <c r="A1195" i="4" s="1"/>
  <c r="A1196" i="4" s="1"/>
  <c r="A1197" i="4" s="1"/>
  <c r="A1198" i="4" s="1"/>
  <c r="A1199" i="4" s="1"/>
  <c r="A1200" i="4" s="1"/>
  <c r="A1201" i="4" s="1"/>
  <c r="A1202" i="4" s="1"/>
  <c r="A1203" i="4" s="1"/>
  <c r="A1204" i="4" s="1"/>
  <c r="A1205" i="4" s="1"/>
  <c r="A1206" i="4" s="1"/>
  <c r="A1207" i="4" s="1"/>
  <c r="A1208" i="4" s="1"/>
  <c r="A1209" i="4" s="1"/>
  <c r="A1210" i="4" s="1"/>
  <c r="A1211" i="4" s="1"/>
  <c r="A1212" i="4" s="1"/>
  <c r="A1213" i="4" s="1"/>
  <c r="A1214" i="4" s="1"/>
  <c r="A1215" i="4" s="1"/>
  <c r="A1216" i="4" s="1"/>
  <c r="A1217" i="4" s="1"/>
  <c r="A1218" i="4" s="1"/>
  <c r="A1219" i="4" s="1"/>
  <c r="A1220" i="4" s="1"/>
  <c r="A1221" i="4" s="1"/>
  <c r="A1222" i="4" s="1"/>
  <c r="A1223" i="4" s="1"/>
  <c r="A1224" i="4" s="1"/>
  <c r="A1225" i="4" s="1"/>
  <c r="O1349" i="4"/>
  <c r="L1349" i="4"/>
  <c r="H25" i="2"/>
  <c r="H26" i="2"/>
  <c r="H24" i="2"/>
  <c r="F1198" i="1" l="1"/>
  <c r="G1199" i="1"/>
  <c r="B1699" i="4"/>
  <c r="B474" i="4"/>
  <c r="B1531" i="4"/>
  <c r="O1322" i="4"/>
  <c r="L1322" i="4"/>
  <c r="L1208" i="4"/>
  <c r="M1240" i="4" s="1"/>
  <c r="O1208" i="4"/>
  <c r="P1240" i="4" s="1"/>
  <c r="O1567" i="4"/>
  <c r="L1567" i="4"/>
  <c r="A1226" i="4"/>
  <c r="A1227" i="4" s="1"/>
  <c r="A1228" i="4" s="1"/>
  <c r="A1229" i="4" s="1"/>
  <c r="A1230" i="4" s="1"/>
  <c r="A1231" i="4" s="1"/>
  <c r="A1232" i="4" s="1"/>
  <c r="A1233" i="4" s="1"/>
  <c r="B1557" i="4" s="1"/>
  <c r="O1615" i="4"/>
  <c r="L1615" i="4"/>
  <c r="G1200" i="1" l="1"/>
  <c r="F1199" i="1"/>
  <c r="O1531" i="4"/>
  <c r="L1531" i="4"/>
  <c r="O1699" i="4"/>
  <c r="L1699" i="4"/>
  <c r="O474" i="4"/>
  <c r="P501" i="4" s="1"/>
  <c r="L474" i="4"/>
  <c r="M501" i="4" s="1"/>
  <c r="A1234" i="4"/>
  <c r="A1235" i="4" s="1"/>
  <c r="G1201" i="1" l="1"/>
  <c r="F1200" i="1"/>
  <c r="B1678" i="4"/>
  <c r="B1562" i="4"/>
  <c r="A1236" i="4"/>
  <c r="A1237" i="4" s="1"/>
  <c r="A1238" i="4" s="1"/>
  <c r="A1239" i="4" s="1"/>
  <c r="A1240" i="4" s="1"/>
  <c r="A1241" i="4" s="1"/>
  <c r="A1242" i="4" s="1"/>
  <c r="A1243" i="4" s="1"/>
  <c r="A1244" i="4" s="1"/>
  <c r="A1245" i="4" s="1"/>
  <c r="A1246" i="4" s="1"/>
  <c r="A1247" i="4" s="1"/>
  <c r="A1248" i="4" s="1"/>
  <c r="A1249" i="4" s="1"/>
  <c r="A1250" i="4" s="1"/>
  <c r="A1251" i="4" s="1"/>
  <c r="A1252" i="4" s="1"/>
  <c r="A1253" i="4" s="1"/>
  <c r="A1254" i="4" s="1"/>
  <c r="A1255" i="4" s="1"/>
  <c r="A1256" i="4" s="1"/>
  <c r="A1257" i="4" s="1"/>
  <c r="A1258" i="4" s="1"/>
  <c r="A1259" i="4" s="1"/>
  <c r="A1260" i="4" s="1"/>
  <c r="A1261" i="4" s="1"/>
  <c r="A1262" i="4" s="1"/>
  <c r="A1263" i="4" s="1"/>
  <c r="A1264" i="4" s="1"/>
  <c r="A1265" i="4" s="1"/>
  <c r="A1266" i="4" s="1"/>
  <c r="A1267" i="4" s="1"/>
  <c r="A1268" i="4" s="1"/>
  <c r="A1269" i="4" s="1"/>
  <c r="A1270" i="4" s="1"/>
  <c r="A1271" i="4" s="1"/>
  <c r="A1272" i="4" s="1"/>
  <c r="A1273" i="4" s="1"/>
  <c r="A1274" i="4" s="1"/>
  <c r="A1275" i="4" s="1"/>
  <c r="A1276" i="4" s="1"/>
  <c r="A1277" i="4" s="1"/>
  <c r="A1278" i="4" s="1"/>
  <c r="A1279" i="4" s="1"/>
  <c r="A1280" i="4" s="1"/>
  <c r="A1281" i="4" s="1"/>
  <c r="A1282" i="4" s="1"/>
  <c r="A1283" i="4" s="1"/>
  <c r="B1718" i="4" s="1"/>
  <c r="N1206" i="4"/>
  <c r="N1240" i="4"/>
  <c r="N1276" i="4"/>
  <c r="N1163" i="4"/>
  <c r="N1262" i="4"/>
  <c r="N501" i="4"/>
  <c r="N513" i="4" s="1"/>
  <c r="N521" i="4" s="1"/>
  <c r="N541" i="4" s="1"/>
  <c r="N562" i="4" s="1"/>
  <c r="N575" i="4" s="1"/>
  <c r="N802" i="4" s="1"/>
  <c r="N817" i="4" s="1"/>
  <c r="N838" i="4" s="1"/>
  <c r="N1087" i="4" s="1"/>
  <c r="L1557" i="4"/>
  <c r="O1557" i="4"/>
  <c r="Q1206" i="4"/>
  <c r="Q1240" i="4"/>
  <c r="Q1262" i="4"/>
  <c r="Q1276" i="4"/>
  <c r="Q501" i="4"/>
  <c r="Q513" i="4" s="1"/>
  <c r="Q521" i="4" s="1"/>
  <c r="Q541" i="4" s="1"/>
  <c r="Q562" i="4" s="1"/>
  <c r="Q575" i="4" s="1"/>
  <c r="Q802" i="4" s="1"/>
  <c r="Q817" i="4" s="1"/>
  <c r="Q838" i="4" s="1"/>
  <c r="Q1087" i="4" s="1"/>
  <c r="Q1163" i="4" s="1"/>
  <c r="G1202" i="1" l="1"/>
  <c r="F1201" i="1"/>
  <c r="A1284" i="4"/>
  <c r="A1285" i="4" s="1"/>
  <c r="A1286" i="4" s="1"/>
  <c r="A1287" i="4" s="1"/>
  <c r="A1288" i="4" s="1"/>
  <c r="A1289" i="4" s="1"/>
  <c r="B1716" i="4" s="1"/>
  <c r="L1562" i="4"/>
  <c r="O1562" i="4"/>
  <c r="O1678" i="4"/>
  <c r="L1678" i="4"/>
  <c r="G1203" i="1" l="1"/>
  <c r="F1202" i="1"/>
  <c r="L1718" i="4"/>
  <c r="O1718" i="4"/>
  <c r="A1290" i="4"/>
  <c r="A1291" i="4" s="1"/>
  <c r="A1292" i="4" s="1"/>
  <c r="A1293" i="4" s="1"/>
  <c r="A1294" i="4" s="1"/>
  <c r="A1295" i="4" s="1"/>
  <c r="A1296" i="4" s="1"/>
  <c r="A1297" i="4" s="1"/>
  <c r="A1298" i="4" s="1"/>
  <c r="A1299" i="4" s="1"/>
  <c r="A1300" i="4" s="1"/>
  <c r="A1301" i="4" s="1"/>
  <c r="A1302" i="4" s="1"/>
  <c r="A1303" i="4" s="1"/>
  <c r="A1304" i="4" s="1"/>
  <c r="A1305" i="4" s="1"/>
  <c r="A1306" i="4" s="1"/>
  <c r="A1307" i="4" s="1"/>
  <c r="A1308" i="4" s="1"/>
  <c r="A1309" i="4" s="1"/>
  <c r="A1310" i="4" s="1"/>
  <c r="A1311" i="4" s="1"/>
  <c r="A1312" i="4" s="1"/>
  <c r="A1313" i="4" s="1"/>
  <c r="A1314" i="4" s="1"/>
  <c r="A1315" i="4" s="1"/>
  <c r="A1316" i="4" s="1"/>
  <c r="A1317" i="4" s="1"/>
  <c r="A1318" i="4" s="1"/>
  <c r="A1319" i="4" s="1"/>
  <c r="A1320" i="4" s="1"/>
  <c r="A1321" i="4" s="1"/>
  <c r="A1322" i="4" s="1"/>
  <c r="A1323" i="4" s="1"/>
  <c r="A1324" i="4" s="1"/>
  <c r="A1325" i="4" s="1"/>
  <c r="A1326" i="4" s="1"/>
  <c r="A1327" i="4" s="1"/>
  <c r="A1328" i="4" s="1"/>
  <c r="A1329" i="4" s="1"/>
  <c r="A1330" i="4" s="1"/>
  <c r="A1331" i="4" s="1"/>
  <c r="A1332" i="4" s="1"/>
  <c r="A1333" i="4" s="1"/>
  <c r="A1334" i="4" s="1"/>
  <c r="A1335" i="4" s="1"/>
  <c r="A1336" i="4" s="1"/>
  <c r="A1337" i="4" s="1"/>
  <c r="A1338" i="4" s="1"/>
  <c r="A1339" i="4" s="1"/>
  <c r="A1340" i="4" s="1"/>
  <c r="A1341" i="4" s="1"/>
  <c r="A1342" i="4" s="1"/>
  <c r="A1343" i="4" s="1"/>
  <c r="A1344" i="4" s="1"/>
  <c r="A1345" i="4" s="1"/>
  <c r="A1346" i="4" s="1"/>
  <c r="A1347" i="4" s="1"/>
  <c r="A1348" i="4" s="1"/>
  <c r="A1349" i="4" s="1"/>
  <c r="A1350" i="4" s="1"/>
  <c r="A1351" i="4" s="1"/>
  <c r="A1352" i="4" s="1"/>
  <c r="A1353" i="4" s="1"/>
  <c r="A1354" i="4" s="1"/>
  <c r="A1355" i="4" s="1"/>
  <c r="A1356" i="4" s="1"/>
  <c r="B1436" i="4" s="1"/>
  <c r="F1203" i="1" l="1"/>
  <c r="G1204" i="1"/>
  <c r="A1357" i="4"/>
  <c r="B1358" i="4" s="1"/>
  <c r="L1716" i="4"/>
  <c r="O1716" i="4"/>
  <c r="G1205" i="1" l="1"/>
  <c r="F1204" i="1"/>
  <c r="A1358" i="4"/>
  <c r="A1359" i="4" s="1"/>
  <c r="A1360" i="4" s="1"/>
  <c r="A1361" i="4" s="1"/>
  <c r="A1362" i="4" s="1"/>
  <c r="A1363" i="4" s="1"/>
  <c r="A1364" i="4" s="1"/>
  <c r="A1365" i="4" s="1"/>
  <c r="A1366" i="4" s="1"/>
  <c r="A1367" i="4" s="1"/>
  <c r="A1368" i="4" s="1"/>
  <c r="A1369" i="4" s="1"/>
  <c r="A1370" i="4" s="1"/>
  <c r="B1488" i="4" s="1"/>
  <c r="O1436" i="4"/>
  <c r="L1436" i="4"/>
  <c r="F1205" i="1" l="1"/>
  <c r="G1206" i="1"/>
  <c r="A1371" i="4"/>
  <c r="A1372" i="4" s="1"/>
  <c r="A1373" i="4" s="1"/>
  <c r="A1374" i="4" s="1"/>
  <c r="A1375" i="4" s="1"/>
  <c r="A1376" i="4" s="1"/>
  <c r="A1377" i="4" s="1"/>
  <c r="A1378" i="4" s="1"/>
  <c r="A1379" i="4" s="1"/>
  <c r="A1380" i="4" s="1"/>
  <c r="A1381" i="4" s="1"/>
  <c r="B1606" i="4" s="1"/>
  <c r="O1358" i="4"/>
  <c r="L1358" i="4"/>
  <c r="F1206" i="1" l="1"/>
  <c r="G1207" i="1"/>
  <c r="A1382" i="4"/>
  <c r="A1383" i="4" s="1"/>
  <c r="B1563" i="4" s="1"/>
  <c r="O1488" i="4"/>
  <c r="L1488" i="4"/>
  <c r="G1208" i="1" l="1"/>
  <c r="F1207" i="1"/>
  <c r="A1384" i="4"/>
  <c r="B1433" i="4" s="1"/>
  <c r="O1606" i="4"/>
  <c r="L1606" i="4"/>
  <c r="F1208" i="1" l="1"/>
  <c r="G1209" i="1"/>
  <c r="A1385" i="4"/>
  <c r="B1443" i="4" s="1"/>
  <c r="O1563" i="4"/>
  <c r="L1563" i="4"/>
  <c r="F1209" i="1" l="1"/>
  <c r="G1210" i="1"/>
  <c r="A1386" i="4"/>
  <c r="A1387" i="4" s="1"/>
  <c r="A1388" i="4" s="1"/>
  <c r="A1389" i="4" s="1"/>
  <c r="A1390" i="4" s="1"/>
  <c r="A1391" i="4" s="1"/>
  <c r="A1392" i="4" s="1"/>
  <c r="A1393" i="4" s="1"/>
  <c r="A1394" i="4" s="1"/>
  <c r="A1395" i="4" s="1"/>
  <c r="A1396" i="4" s="1"/>
  <c r="A1397" i="4" s="1"/>
  <c r="A1398" i="4" s="1"/>
  <c r="O1433" i="4"/>
  <c r="L1433" i="4"/>
  <c r="F1210" i="1" l="1"/>
  <c r="G1211" i="1"/>
  <c r="B1570" i="4"/>
  <c r="B1568" i="4" s="1"/>
  <c r="B1508" i="4"/>
  <c r="O1443" i="4"/>
  <c r="L1443" i="4"/>
  <c r="A1399" i="4"/>
  <c r="F1211" i="1" l="1"/>
  <c r="G1212" i="1"/>
  <c r="B1509" i="4"/>
  <c r="B1569" i="4"/>
  <c r="A1400" i="4"/>
  <c r="A1401" i="4" s="1"/>
  <c r="A1402" i="4" s="1"/>
  <c r="A1403" i="4" s="1"/>
  <c r="A1404" i="4" s="1"/>
  <c r="A1405" i="4" s="1"/>
  <c r="A1406" i="4" s="1"/>
  <c r="A1407" i="4" s="1"/>
  <c r="A1408" i="4" s="1"/>
  <c r="A1409" i="4" s="1"/>
  <c r="A1410" i="4" s="1"/>
  <c r="A1411" i="4" s="1"/>
  <c r="A1412" i="4" s="1"/>
  <c r="A1413" i="4" s="1"/>
  <c r="A1414" i="4" s="1"/>
  <c r="B1498" i="4" s="1"/>
  <c r="L1508" i="4"/>
  <c r="O1508" i="4"/>
  <c r="O1570" i="4"/>
  <c r="L1570" i="4"/>
  <c r="F1212" i="1" l="1"/>
  <c r="G1213" i="1"/>
  <c r="O1568" i="4"/>
  <c r="L1568" i="4"/>
  <c r="O1509" i="4"/>
  <c r="L1509" i="4"/>
  <c r="A1415" i="4"/>
  <c r="A1416" i="4" s="1"/>
  <c r="O1569" i="4"/>
  <c r="L1569" i="4"/>
  <c r="F1213" i="1" l="1"/>
  <c r="G1214" i="1"/>
  <c r="B1457" i="4"/>
  <c r="B1586" i="4"/>
  <c r="A1417" i="4"/>
  <c r="A1418" i="4" s="1"/>
  <c r="A1419" i="4" s="1"/>
  <c r="A1420" i="4" s="1"/>
  <c r="A1421" i="4" s="1"/>
  <c r="A1422" i="4" s="1"/>
  <c r="A1423" i="4" s="1"/>
  <c r="A1424" i="4" s="1"/>
  <c r="A1425" i="4" s="1"/>
  <c r="O1498" i="4"/>
  <c r="L1498" i="4"/>
  <c r="F1214" i="1" l="1"/>
  <c r="G1215" i="1"/>
  <c r="B1447" i="4"/>
  <c r="B1465" i="4"/>
  <c r="B1499" i="4"/>
  <c r="B1461" i="4"/>
  <c r="O1457" i="4"/>
  <c r="L1457" i="4"/>
  <c r="A1426" i="4"/>
  <c r="A1427" i="4" s="1"/>
  <c r="A1428" i="4" s="1"/>
  <c r="A1429" i="4" s="1"/>
  <c r="A1430" i="4" s="1"/>
  <c r="A1431" i="4" s="1"/>
  <c r="A1432" i="4" s="1"/>
  <c r="A1433" i="4" s="1"/>
  <c r="A1434" i="4" s="1"/>
  <c r="A1435" i="4" s="1"/>
  <c r="A1436" i="4" s="1"/>
  <c r="A1437" i="4" s="1"/>
  <c r="B1559" i="4" s="1"/>
  <c r="O1586" i="4"/>
  <c r="L1586" i="4"/>
  <c r="F1215" i="1" l="1"/>
  <c r="G1216" i="1"/>
  <c r="O1461" i="4"/>
  <c r="L1461" i="4"/>
  <c r="A1438" i="4"/>
  <c r="A1439" i="4" s="1"/>
  <c r="O1447" i="4"/>
  <c r="L1447" i="4"/>
  <c r="O1465" i="4"/>
  <c r="L1465" i="4"/>
  <c r="O1499" i="4"/>
  <c r="L1499" i="4"/>
  <c r="G1217" i="1" l="1"/>
  <c r="F1216" i="1"/>
  <c r="B1440" i="4"/>
  <c r="B1441" i="4"/>
  <c r="A1440" i="4"/>
  <c r="A1441" i="4" s="1"/>
  <c r="A1442" i="4" s="1"/>
  <c r="A1443" i="4" s="1"/>
  <c r="A1444" i="4" s="1"/>
  <c r="A1445" i="4" s="1"/>
  <c r="A1446" i="4" s="1"/>
  <c r="A1447" i="4" s="1"/>
  <c r="A1448" i="4" s="1"/>
  <c r="A1449" i="4" s="1"/>
  <c r="A1450" i="4" s="1"/>
  <c r="A1451" i="4" s="1"/>
  <c r="A1452" i="4" s="1"/>
  <c r="B1455" i="4" s="1"/>
  <c r="B1468" i="4" s="1"/>
  <c r="O1559" i="4"/>
  <c r="P1596" i="4" s="1"/>
  <c r="L1559" i="4"/>
  <c r="M1596" i="4" s="1"/>
  <c r="G1218" i="1" l="1"/>
  <c r="F1217" i="1"/>
  <c r="O1441" i="4"/>
  <c r="L1441" i="4"/>
  <c r="A1453" i="4"/>
  <c r="B1467" i="4" s="1"/>
  <c r="O1440" i="4"/>
  <c r="L1440" i="4"/>
  <c r="G1219" i="1" l="1"/>
  <c r="F1218" i="1"/>
  <c r="A1454" i="4"/>
  <c r="A1455" i="4" s="1"/>
  <c r="A1456" i="4" s="1"/>
  <c r="A1457" i="4" s="1"/>
  <c r="A1458" i="4" s="1"/>
  <c r="A1459" i="4" s="1"/>
  <c r="A1460" i="4" s="1"/>
  <c r="A1461" i="4" s="1"/>
  <c r="A1462" i="4" s="1"/>
  <c r="A1463" i="4" s="1"/>
  <c r="A1464" i="4" s="1"/>
  <c r="A1465" i="4" s="1"/>
  <c r="A1466" i="4" s="1"/>
  <c r="A1467" i="4" s="1"/>
  <c r="A1468" i="4" s="1"/>
  <c r="A1469" i="4" s="1"/>
  <c r="A1470" i="4" s="1"/>
  <c r="A1471" i="4" s="1"/>
  <c r="A1472" i="4" s="1"/>
  <c r="A1473" i="4" s="1"/>
  <c r="A1474" i="4" s="1"/>
  <c r="B1475" i="4" s="1"/>
  <c r="L1455" i="4"/>
  <c r="O1455" i="4"/>
  <c r="G1220" i="1" l="1"/>
  <c r="F1219" i="1"/>
  <c r="O1468" i="4"/>
  <c r="L1468" i="4"/>
  <c r="A1475" i="4"/>
  <c r="A1476" i="4" s="1"/>
  <c r="A1477" i="4" s="1"/>
  <c r="A1478" i="4" s="1"/>
  <c r="B1479" i="4" s="1"/>
  <c r="O1467" i="4"/>
  <c r="L1467" i="4"/>
  <c r="G1221" i="1" l="1"/>
  <c r="F1220" i="1"/>
  <c r="A1479" i="4"/>
  <c r="A1480" i="4" s="1"/>
  <c r="A1481" i="4" s="1"/>
  <c r="A1482" i="4" s="1"/>
  <c r="A1483" i="4" s="1"/>
  <c r="A1484" i="4" s="1"/>
  <c r="A1485" i="4" s="1"/>
  <c r="A1486" i="4" s="1"/>
  <c r="A1487" i="4" s="1"/>
  <c r="A1488" i="4" s="1"/>
  <c r="A1489" i="4" s="1"/>
  <c r="A1490" i="4" s="1"/>
  <c r="A1491" i="4" s="1"/>
  <c r="A1492" i="4" s="1"/>
  <c r="A1493" i="4" s="1"/>
  <c r="A1494" i="4" s="1"/>
  <c r="A1495" i="4" s="1"/>
  <c r="A1496" i="4" s="1"/>
  <c r="A1497" i="4" s="1"/>
  <c r="B1693" i="4" s="1"/>
  <c r="O1475" i="4"/>
  <c r="L1475" i="4"/>
  <c r="F1221" i="1" l="1"/>
  <c r="G1222" i="1"/>
  <c r="A1498" i="4"/>
  <c r="A1499" i="4" s="1"/>
  <c r="A1500" i="4" s="1"/>
  <c r="A1501" i="4" s="1"/>
  <c r="A1502" i="4" s="1"/>
  <c r="A1503" i="4" s="1"/>
  <c r="A1504" i="4" s="1"/>
  <c r="A1505" i="4" s="1"/>
  <c r="A1506" i="4" s="1"/>
  <c r="A1507" i="4" s="1"/>
  <c r="A1508" i="4" s="1"/>
  <c r="A1509" i="4" s="1"/>
  <c r="A1510" i="4" s="1"/>
  <c r="A1511" i="4" s="1"/>
  <c r="A1512" i="4" s="1"/>
  <c r="A1513" i="4" s="1"/>
  <c r="A1514" i="4" s="1"/>
  <c r="A1515" i="4" s="1"/>
  <c r="A1516" i="4" s="1"/>
  <c r="B1604" i="4" s="1"/>
  <c r="O1479" i="4"/>
  <c r="L1479" i="4"/>
  <c r="F1222" i="1" l="1"/>
  <c r="G1223" i="1"/>
  <c r="A1517" i="4"/>
  <c r="A1518" i="4" s="1"/>
  <c r="A1519" i="4" s="1"/>
  <c r="A1520" i="4" s="1"/>
  <c r="A1521" i="4" s="1"/>
  <c r="A1522" i="4" s="1"/>
  <c r="A1523" i="4" s="1"/>
  <c r="A1524" i="4" s="1"/>
  <c r="A1525" i="4" s="1"/>
  <c r="A1526" i="4" s="1"/>
  <c r="A1527" i="4" s="1"/>
  <c r="A1528" i="4" s="1"/>
  <c r="A1529" i="4" s="1"/>
  <c r="A1530" i="4" s="1"/>
  <c r="A1531" i="4" s="1"/>
  <c r="A1532" i="4" s="1"/>
  <c r="A1533" i="4" s="1"/>
  <c r="A1534" i="4" s="1"/>
  <c r="A1535" i="4" s="1"/>
  <c r="A1536" i="4" s="1"/>
  <c r="A1537" i="4" s="1"/>
  <c r="A1538" i="4" s="1"/>
  <c r="A1539" i="4" s="1"/>
  <c r="A1540" i="4" s="1"/>
  <c r="A1541" i="4" s="1"/>
  <c r="A1542" i="4" s="1"/>
  <c r="A1543" i="4" s="1"/>
  <c r="A1544" i="4" s="1"/>
  <c r="A1545" i="4" s="1"/>
  <c r="A1546" i="4" s="1"/>
  <c r="A1547" i="4" s="1"/>
  <c r="A1548" i="4" s="1"/>
  <c r="A1549" i="4" s="1"/>
  <c r="A1550" i="4" s="1"/>
  <c r="A1551" i="4" s="1"/>
  <c r="A1552" i="4" s="1"/>
  <c r="A1553" i="4" s="1"/>
  <c r="B1556" i="4" s="1"/>
  <c r="O1693" i="4"/>
  <c r="P1718" i="4" s="1"/>
  <c r="L1693" i="4"/>
  <c r="M1718" i="4" s="1"/>
  <c r="G1224" i="1" l="1"/>
  <c r="F1223" i="1"/>
  <c r="A1554" i="4"/>
  <c r="A1555" i="4" s="1"/>
  <c r="A1556" i="4" s="1"/>
  <c r="A1557" i="4" s="1"/>
  <c r="A1558" i="4" s="1"/>
  <c r="A1559" i="4" s="1"/>
  <c r="A1560" i="4" s="1"/>
  <c r="A1561" i="4" s="1"/>
  <c r="A1562" i="4" s="1"/>
  <c r="A1563" i="4" s="1"/>
  <c r="A1564" i="4" s="1"/>
  <c r="A1565" i="4" s="1"/>
  <c r="A1566" i="4" s="1"/>
  <c r="A1567" i="4" s="1"/>
  <c r="A1568" i="4" s="1"/>
  <c r="A1569" i="4" s="1"/>
  <c r="A1570" i="4" s="1"/>
  <c r="A1571" i="4" s="1"/>
  <c r="A1572" i="4" s="1"/>
  <c r="A1573" i="4" s="1"/>
  <c r="A1574" i="4" s="1"/>
  <c r="A1575" i="4" s="1"/>
  <c r="A1576" i="4" s="1"/>
  <c r="A1577" i="4" s="1"/>
  <c r="B1647" i="4" s="1"/>
  <c r="O1604" i="4"/>
  <c r="L1604" i="4"/>
  <c r="G1225" i="1" l="1"/>
  <c r="F1224" i="1"/>
  <c r="A1578" i="4"/>
  <c r="A1579" i="4" s="1"/>
  <c r="A1580" i="4" s="1"/>
  <c r="A1581" i="4" s="1"/>
  <c r="B1623" i="4" s="1"/>
  <c r="O1556" i="4"/>
  <c r="P1557" i="4" s="1"/>
  <c r="L1556" i="4"/>
  <c r="M1557" i="4" s="1"/>
  <c r="F1225" i="1" l="1"/>
  <c r="G1226" i="1"/>
  <c r="N1557" i="4"/>
  <c r="N1596" i="4"/>
  <c r="A1582" i="4"/>
  <c r="A1583" i="4" s="1"/>
  <c r="A1584" i="4" s="1"/>
  <c r="A1585" i="4" s="1"/>
  <c r="A1586" i="4" s="1"/>
  <c r="A1587" i="4" s="1"/>
  <c r="A1588" i="4" s="1"/>
  <c r="A1589" i="4" s="1"/>
  <c r="A1590" i="4" s="1"/>
  <c r="A1591" i="4" s="1"/>
  <c r="B1636" i="4" s="1"/>
  <c r="Q1557" i="4"/>
  <c r="Q1596" i="4"/>
  <c r="O1647" i="4"/>
  <c r="L1647" i="4"/>
  <c r="F1226" i="1" l="1"/>
  <c r="G1227" i="1"/>
  <c r="L1623" i="4"/>
  <c r="O1623" i="4"/>
  <c r="A1592" i="4"/>
  <c r="A1593" i="4" s="1"/>
  <c r="A1594" i="4" s="1"/>
  <c r="A1595" i="4" s="1"/>
  <c r="A1596" i="4" s="1"/>
  <c r="A1597" i="4" s="1"/>
  <c r="A1598" i="4" s="1"/>
  <c r="A1599" i="4" s="1"/>
  <c r="A1600" i="4" s="1"/>
  <c r="A1601" i="4" s="1"/>
  <c r="A1602" i="4" s="1"/>
  <c r="A1603" i="4" s="1"/>
  <c r="A1604" i="4" s="1"/>
  <c r="A1605" i="4" s="1"/>
  <c r="A1606" i="4" s="1"/>
  <c r="A1607" i="4" s="1"/>
  <c r="A1608" i="4" s="1"/>
  <c r="A1609" i="4" s="1"/>
  <c r="A1610" i="4" s="1"/>
  <c r="A1611" i="4" s="1"/>
  <c r="A1612" i="4" s="1"/>
  <c r="A1613" i="4" s="1"/>
  <c r="A1614" i="4" s="1"/>
  <c r="A1615" i="4" s="1"/>
  <c r="A1616" i="4" s="1"/>
  <c r="A1617" i="4" s="1"/>
  <c r="A1618" i="4" s="1"/>
  <c r="A1619" i="4" s="1"/>
  <c r="A1620" i="4" s="1"/>
  <c r="A1621" i="4" s="1"/>
  <c r="A1622" i="4" s="1"/>
  <c r="A1623" i="4" s="1"/>
  <c r="A1624" i="4" s="1"/>
  <c r="A1625" i="4" s="1"/>
  <c r="A1626" i="4" s="1"/>
  <c r="A1627" i="4" s="1"/>
  <c r="A1628" i="4" s="1"/>
  <c r="A1629" i="4" s="1"/>
  <c r="A1630" i="4" s="1"/>
  <c r="A1631" i="4" s="1"/>
  <c r="A1632" i="4" s="1"/>
  <c r="A1633" i="4" s="1"/>
  <c r="A1634" i="4" s="1"/>
  <c r="A1635" i="4" s="1"/>
  <c r="A1636" i="4" s="1"/>
  <c r="A1637" i="4" s="1"/>
  <c r="A1638" i="4" s="1"/>
  <c r="A1639" i="4" s="1"/>
  <c r="A1640" i="4" s="1"/>
  <c r="A1641" i="4" s="1"/>
  <c r="A1642" i="4" s="1"/>
  <c r="A1643" i="4" s="1"/>
  <c r="A1644" i="4" s="1"/>
  <c r="A1645" i="4" s="1"/>
  <c r="A1646" i="4" s="1"/>
  <c r="A1647" i="4" s="1"/>
  <c r="A1648" i="4" s="1"/>
  <c r="A1649" i="4" s="1"/>
  <c r="A1650" i="4" s="1"/>
  <c r="A1651" i="4" s="1"/>
  <c r="A1652" i="4" s="1"/>
  <c r="A1653" i="4" s="1"/>
  <c r="A1654" i="4" s="1"/>
  <c r="A1655" i="4" s="1"/>
  <c r="A1656" i="4" s="1"/>
  <c r="A1657" i="4" s="1"/>
  <c r="A1658" i="4" s="1"/>
  <c r="A1659" i="4" s="1"/>
  <c r="A1660" i="4" s="1"/>
  <c r="A1661" i="4" s="1"/>
  <c r="A1662" i="4" s="1"/>
  <c r="A1663" i="4" s="1"/>
  <c r="A1664" i="4" s="1"/>
  <c r="A1665" i="4" s="1"/>
  <c r="A1666" i="4" s="1"/>
  <c r="A1667" i="4" s="1"/>
  <c r="A1668" i="4" s="1"/>
  <c r="A1669" i="4" s="1"/>
  <c r="A1670" i="4" s="1"/>
  <c r="A1671" i="4" s="1"/>
  <c r="A1672" i="4" s="1"/>
  <c r="A1673" i="4" s="1"/>
  <c r="A1674" i="4" s="1"/>
  <c r="A1675" i="4" s="1"/>
  <c r="A1676" i="4" s="1"/>
  <c r="A1677" i="4" s="1"/>
  <c r="A1678" i="4" s="1"/>
  <c r="A1679" i="4" s="1"/>
  <c r="A1680" i="4" s="1"/>
  <c r="A1681" i="4" s="1"/>
  <c r="A1682" i="4" s="1"/>
  <c r="A1683" i="4" s="1"/>
  <c r="A1684" i="4" s="1"/>
  <c r="A1685" i="4" s="1"/>
  <c r="A1686" i="4" s="1"/>
  <c r="A1687" i="4" s="1"/>
  <c r="A1688" i="4" s="1"/>
  <c r="A1689" i="4" s="1"/>
  <c r="A1690" i="4" s="1"/>
  <c r="A1691" i="4" s="1"/>
  <c r="A1692" i="4" s="1"/>
  <c r="A1693" i="4" s="1"/>
  <c r="A1694" i="4" s="1"/>
  <c r="A1695" i="4" s="1"/>
  <c r="A1696" i="4" s="1"/>
  <c r="A1697" i="4" s="1"/>
  <c r="A1698" i="4" s="1"/>
  <c r="A1699" i="4" s="1"/>
  <c r="A1700" i="4" s="1"/>
  <c r="A1701" i="4" s="1"/>
  <c r="A1702" i="4" s="1"/>
  <c r="A1703" i="4" s="1"/>
  <c r="A1704" i="4" s="1"/>
  <c r="A1705" i="4" s="1"/>
  <c r="A1706" i="4" s="1"/>
  <c r="A1707" i="4" s="1"/>
  <c r="A1708" i="4" s="1"/>
  <c r="A1709" i="4" s="1"/>
  <c r="A1710" i="4" s="1"/>
  <c r="A1711" i="4" s="1"/>
  <c r="A1712" i="4" s="1"/>
  <c r="A1713" i="4" s="1"/>
  <c r="A1714" i="4" s="1"/>
  <c r="A1715" i="4" s="1"/>
  <c r="A1716" i="4" s="1"/>
  <c r="A1717" i="4" s="1"/>
  <c r="A1718" i="4" s="1"/>
  <c r="G1228" i="1" l="1"/>
  <c r="F1227" i="1"/>
  <c r="O1636" i="4"/>
  <c r="P1673" i="4" s="1"/>
  <c r="L1636" i="4"/>
  <c r="M1673" i="4" s="1"/>
  <c r="F1228" i="1" l="1"/>
  <c r="G1229" i="1"/>
  <c r="N1673" i="4"/>
  <c r="N1718" i="4"/>
  <c r="Q1673" i="4"/>
  <c r="Q1718" i="4"/>
  <c r="F1229" i="1" l="1"/>
  <c r="G1230" i="1"/>
  <c r="I146" i="4"/>
  <c r="I147" i="4" s="1"/>
  <c r="I148" i="4" s="1"/>
  <c r="I149" i="4" s="1"/>
  <c r="I150" i="4" s="1"/>
  <c r="I151" i="4" s="1"/>
  <c r="I152" i="4" s="1"/>
  <c r="I153" i="4" s="1"/>
  <c r="I154" i="4" s="1"/>
  <c r="I155" i="4" s="1"/>
  <c r="I156" i="4" s="1"/>
  <c r="I157" i="4" s="1"/>
  <c r="I158" i="4" s="1"/>
  <c r="I159" i="4" s="1"/>
  <c r="I160" i="4" s="1"/>
  <c r="I161" i="4" s="1"/>
  <c r="I162" i="4" s="1"/>
  <c r="I163" i="4" s="1"/>
  <c r="I164" i="4" s="1"/>
  <c r="I165" i="4" s="1"/>
  <c r="I166" i="4" s="1"/>
  <c r="I167" i="4" s="1"/>
  <c r="I168" i="4" s="1"/>
  <c r="I169" i="4" s="1"/>
  <c r="I170" i="4" s="1"/>
  <c r="I171" i="4" s="1"/>
  <c r="I172" i="4" s="1"/>
  <c r="I173" i="4" s="1"/>
  <c r="I174" i="4" s="1"/>
  <c r="I175" i="4" s="1"/>
  <c r="I176" i="4" s="1"/>
  <c r="I177" i="4" s="1"/>
  <c r="I178" i="4" s="1"/>
  <c r="I179" i="4" s="1"/>
  <c r="I180" i="4" s="1"/>
  <c r="I181" i="4" s="1"/>
  <c r="I182" i="4" s="1"/>
  <c r="I183" i="4" s="1"/>
  <c r="I184" i="4" s="1"/>
  <c r="I185" i="4" s="1"/>
  <c r="I186" i="4" s="1"/>
  <c r="I187" i="4" s="1"/>
  <c r="I188" i="4" s="1"/>
  <c r="I189" i="4" s="1"/>
  <c r="I190" i="4" s="1"/>
  <c r="I191" i="4" s="1"/>
  <c r="I192" i="4" s="1"/>
  <c r="I193" i="4" s="1"/>
  <c r="I194" i="4" s="1"/>
  <c r="I195" i="4" s="1"/>
  <c r="I196" i="4" s="1"/>
  <c r="I197" i="4" s="1"/>
  <c r="I198" i="4" s="1"/>
  <c r="I199" i="4" s="1"/>
  <c r="I200" i="4" s="1"/>
  <c r="I201" i="4" s="1"/>
  <c r="I202" i="4" s="1"/>
  <c r="I203" i="4" s="1"/>
  <c r="I204" i="4" s="1"/>
  <c r="I205" i="4" s="1"/>
  <c r="I206" i="4" s="1"/>
  <c r="I207" i="4" s="1"/>
  <c r="I208" i="4" s="1"/>
  <c r="I209" i="4" s="1"/>
  <c r="I210" i="4" s="1"/>
  <c r="I211" i="4" s="1"/>
  <c r="I212" i="4" s="1"/>
  <c r="I213" i="4" s="1"/>
  <c r="I214" i="4" s="1"/>
  <c r="I215" i="4" s="1"/>
  <c r="I216" i="4" s="1"/>
  <c r="I217" i="4" s="1"/>
  <c r="I218" i="4" s="1"/>
  <c r="I219" i="4" s="1"/>
  <c r="I220" i="4" s="1"/>
  <c r="I221" i="4" s="1"/>
  <c r="I222" i="4" s="1"/>
  <c r="I223" i="4" s="1"/>
  <c r="I224" i="4" s="1"/>
  <c r="I225" i="4" s="1"/>
  <c r="I226" i="4" s="1"/>
  <c r="I227" i="4" s="1"/>
  <c r="I228" i="4" s="1"/>
  <c r="I229" i="4" s="1"/>
  <c r="I230" i="4" s="1"/>
  <c r="I231" i="4" s="1"/>
  <c r="I232" i="4" s="1"/>
  <c r="I233" i="4" s="1"/>
  <c r="I234" i="4" s="1"/>
  <c r="I235" i="4" s="1"/>
  <c r="I236" i="4" s="1"/>
  <c r="I237" i="4" s="1"/>
  <c r="I238" i="4" s="1"/>
  <c r="I239" i="4" s="1"/>
  <c r="I240" i="4" s="1"/>
  <c r="I241" i="4" s="1"/>
  <c r="I242" i="4" s="1"/>
  <c r="I243" i="4" s="1"/>
  <c r="I244" i="4" s="1"/>
  <c r="I245" i="4" s="1"/>
  <c r="I246" i="4" s="1"/>
  <c r="I247" i="4" s="1"/>
  <c r="I248" i="4" s="1"/>
  <c r="I249" i="4" s="1"/>
  <c r="I250" i="4" s="1"/>
  <c r="I251" i="4" s="1"/>
  <c r="I252" i="4" s="1"/>
  <c r="I253" i="4" s="1"/>
  <c r="I254" i="4" s="1"/>
  <c r="I255" i="4" s="1"/>
  <c r="I256" i="4" s="1"/>
  <c r="I257" i="4" s="1"/>
  <c r="I258" i="4" s="1"/>
  <c r="I259" i="4" s="1"/>
  <c r="I260" i="4" s="1"/>
  <c r="I261" i="4" s="1"/>
  <c r="I262" i="4" s="1"/>
  <c r="I263" i="4" s="1"/>
  <c r="I264" i="4" s="1"/>
  <c r="I265" i="4" s="1"/>
  <c r="I266" i="4" s="1"/>
  <c r="I267" i="4" s="1"/>
  <c r="I268" i="4" s="1"/>
  <c r="I269" i="4" s="1"/>
  <c r="I270" i="4" s="1"/>
  <c r="I271" i="4" s="1"/>
  <c r="I272" i="4" s="1"/>
  <c r="I273" i="4" s="1"/>
  <c r="I274" i="4" s="1"/>
  <c r="I275" i="4" s="1"/>
  <c r="I276" i="4" s="1"/>
  <c r="I277" i="4" s="1"/>
  <c r="I278" i="4" s="1"/>
  <c r="I279" i="4" s="1"/>
  <c r="I280" i="4" s="1"/>
  <c r="I281" i="4" s="1"/>
  <c r="I282" i="4" s="1"/>
  <c r="I283" i="4" s="1"/>
  <c r="I284" i="4" s="1"/>
  <c r="I285" i="4" s="1"/>
  <c r="I286" i="4" s="1"/>
  <c r="I287" i="4" s="1"/>
  <c r="I288" i="4" s="1"/>
  <c r="I289" i="4" s="1"/>
  <c r="I290" i="4" s="1"/>
  <c r="I291" i="4" s="1"/>
  <c r="I292" i="4" s="1"/>
  <c r="I293" i="4" s="1"/>
  <c r="I294" i="4" s="1"/>
  <c r="I295" i="4" s="1"/>
  <c r="I296" i="4" s="1"/>
  <c r="I297" i="4" s="1"/>
  <c r="I298" i="4" s="1"/>
  <c r="I299" i="4" s="1"/>
  <c r="I300" i="4" s="1"/>
  <c r="I301" i="4" s="1"/>
  <c r="I302" i="4" s="1"/>
  <c r="I303" i="4" s="1"/>
  <c r="I304" i="4" s="1"/>
  <c r="I305" i="4" s="1"/>
  <c r="I306" i="4" s="1"/>
  <c r="I307" i="4" s="1"/>
  <c r="I308" i="4" s="1"/>
  <c r="I309" i="4" s="1"/>
  <c r="I310" i="4" s="1"/>
  <c r="I311" i="4" s="1"/>
  <c r="I312" i="4" s="1"/>
  <c r="I313" i="4" s="1"/>
  <c r="I314" i="4" s="1"/>
  <c r="I315" i="4" s="1"/>
  <c r="I316" i="4" s="1"/>
  <c r="I317" i="4" s="1"/>
  <c r="I318" i="4" s="1"/>
  <c r="I319" i="4" s="1"/>
  <c r="I320" i="4" s="1"/>
  <c r="I321" i="4" s="1"/>
  <c r="I322" i="4" s="1"/>
  <c r="I323" i="4" s="1"/>
  <c r="I324" i="4" s="1"/>
  <c r="I325" i="4" s="1"/>
  <c r="I326" i="4" s="1"/>
  <c r="I327" i="4" s="1"/>
  <c r="I328" i="4" s="1"/>
  <c r="I329" i="4" s="1"/>
  <c r="I330" i="4" s="1"/>
  <c r="I331" i="4" s="1"/>
  <c r="I332" i="4" s="1"/>
  <c r="I333" i="4" s="1"/>
  <c r="I334" i="4" s="1"/>
  <c r="I335" i="4" s="1"/>
  <c r="I336" i="4" s="1"/>
  <c r="I337" i="4" s="1"/>
  <c r="I338" i="4" s="1"/>
  <c r="I339" i="4" s="1"/>
  <c r="I340" i="4" s="1"/>
  <c r="I341" i="4" s="1"/>
  <c r="I342" i="4" s="1"/>
  <c r="I343" i="4" s="1"/>
  <c r="I344" i="4" s="1"/>
  <c r="I345" i="4" s="1"/>
  <c r="I346" i="4" s="1"/>
  <c r="I347" i="4" s="1"/>
  <c r="I348" i="4" s="1"/>
  <c r="I349" i="4" s="1"/>
  <c r="I350" i="4" s="1"/>
  <c r="I351" i="4" s="1"/>
  <c r="I352" i="4" s="1"/>
  <c r="I353" i="4" s="1"/>
  <c r="I354" i="4" s="1"/>
  <c r="I355" i="4" s="1"/>
  <c r="I356" i="4" s="1"/>
  <c r="I357" i="4" s="1"/>
  <c r="I358" i="4" s="1"/>
  <c r="I359" i="4" s="1"/>
  <c r="I360" i="4" s="1"/>
  <c r="I361" i="4" s="1"/>
  <c r="I362" i="4" s="1"/>
  <c r="I363" i="4" s="1"/>
  <c r="I364" i="4" s="1"/>
  <c r="I365" i="4" s="1"/>
  <c r="I366" i="4" s="1"/>
  <c r="I367" i="4" s="1"/>
  <c r="I368" i="4" s="1"/>
  <c r="I369" i="4" s="1"/>
  <c r="I370" i="4" s="1"/>
  <c r="I371" i="4" s="1"/>
  <c r="I372" i="4" s="1"/>
  <c r="I373" i="4" s="1"/>
  <c r="I374" i="4" s="1"/>
  <c r="I375" i="4" s="1"/>
  <c r="I376" i="4" s="1"/>
  <c r="I377" i="4" s="1"/>
  <c r="I378" i="4" s="1"/>
  <c r="I379" i="4" s="1"/>
  <c r="I380" i="4" s="1"/>
  <c r="I381" i="4" s="1"/>
  <c r="I382" i="4" s="1"/>
  <c r="I383" i="4" s="1"/>
  <c r="I384" i="4" s="1"/>
  <c r="I385" i="4" s="1"/>
  <c r="I386" i="4" s="1"/>
  <c r="I387" i="4" s="1"/>
  <c r="I388" i="4" s="1"/>
  <c r="I389" i="4" s="1"/>
  <c r="I390" i="4" s="1"/>
  <c r="I391" i="4" s="1"/>
  <c r="I392" i="4" s="1"/>
  <c r="I393" i="4" s="1"/>
  <c r="I394" i="4" s="1"/>
  <c r="I395" i="4" s="1"/>
  <c r="I396" i="4" s="1"/>
  <c r="I397" i="4" s="1"/>
  <c r="I398" i="4" s="1"/>
  <c r="I399" i="4" s="1"/>
  <c r="I400" i="4" s="1"/>
  <c r="I401" i="4" s="1"/>
  <c r="I402" i="4" s="1"/>
  <c r="I403" i="4" s="1"/>
  <c r="I404" i="4" s="1"/>
  <c r="I405" i="4" s="1"/>
  <c r="I406" i="4" s="1"/>
  <c r="I407" i="4" s="1"/>
  <c r="I408" i="4" s="1"/>
  <c r="I409" i="4" s="1"/>
  <c r="I410" i="4" s="1"/>
  <c r="I411" i="4" s="1"/>
  <c r="I412" i="4" s="1"/>
  <c r="I413" i="4" s="1"/>
  <c r="I414" i="4" s="1"/>
  <c r="I415" i="4" s="1"/>
  <c r="I416" i="4" s="1"/>
  <c r="I417" i="4" s="1"/>
  <c r="I418" i="4" s="1"/>
  <c r="I419" i="4" s="1"/>
  <c r="I420" i="4" s="1"/>
  <c r="I421" i="4" s="1"/>
  <c r="I422" i="4" s="1"/>
  <c r="I423" i="4" s="1"/>
  <c r="I424" i="4" s="1"/>
  <c r="I425" i="4" s="1"/>
  <c r="I426" i="4" s="1"/>
  <c r="I427" i="4" s="1"/>
  <c r="I428" i="4" s="1"/>
  <c r="I429" i="4" s="1"/>
  <c r="I430" i="4" s="1"/>
  <c r="I431" i="4" s="1"/>
  <c r="I432" i="4" s="1"/>
  <c r="I433" i="4" s="1"/>
  <c r="I434" i="4" s="1"/>
  <c r="I435" i="4" s="1"/>
  <c r="I436" i="4" s="1"/>
  <c r="I437" i="4" s="1"/>
  <c r="I438" i="4" s="1"/>
  <c r="I439" i="4" s="1"/>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I461" i="4" s="1"/>
  <c r="I462" i="4" s="1"/>
  <c r="I463" i="4" s="1"/>
  <c r="I464" i="4" s="1"/>
  <c r="I465" i="4" s="1"/>
  <c r="I466" i="4" s="1"/>
  <c r="I467" i="4" s="1"/>
  <c r="I468" i="4" s="1"/>
  <c r="I469" i="4" s="1"/>
  <c r="I470" i="4" s="1"/>
  <c r="I471" i="4" s="1"/>
  <c r="I472" i="4" s="1"/>
  <c r="I473" i="4" s="1"/>
  <c r="I474" i="4" s="1"/>
  <c r="I475" i="4" s="1"/>
  <c r="I476" i="4" s="1"/>
  <c r="I477" i="4" s="1"/>
  <c r="I478" i="4" s="1"/>
  <c r="I479" i="4" s="1"/>
  <c r="I480" i="4" s="1"/>
  <c r="I481" i="4" s="1"/>
  <c r="I482" i="4" s="1"/>
  <c r="I483" i="4" s="1"/>
  <c r="I484" i="4" s="1"/>
  <c r="I485" i="4" s="1"/>
  <c r="I486" i="4" s="1"/>
  <c r="I487" i="4" s="1"/>
  <c r="I488" i="4" s="1"/>
  <c r="I489" i="4" s="1"/>
  <c r="I490" i="4" s="1"/>
  <c r="I491" i="4" s="1"/>
  <c r="I492" i="4" s="1"/>
  <c r="I493" i="4" s="1"/>
  <c r="I494" i="4" s="1"/>
  <c r="I495" i="4" s="1"/>
  <c r="I496" i="4" s="1"/>
  <c r="I497" i="4" s="1"/>
  <c r="I498" i="4" s="1"/>
  <c r="I499" i="4" s="1"/>
  <c r="I500" i="4" s="1"/>
  <c r="I501" i="4" s="1"/>
  <c r="I502" i="4" s="1"/>
  <c r="I503" i="4" s="1"/>
  <c r="I504" i="4" s="1"/>
  <c r="I505" i="4" s="1"/>
  <c r="I506" i="4" s="1"/>
  <c r="I507" i="4" s="1"/>
  <c r="I508" i="4" s="1"/>
  <c r="I509" i="4" s="1"/>
  <c r="I510" i="4" s="1"/>
  <c r="I511" i="4" s="1"/>
  <c r="I512" i="4" s="1"/>
  <c r="I513" i="4" s="1"/>
  <c r="I514" i="4" s="1"/>
  <c r="I515" i="4" s="1"/>
  <c r="I516" i="4" s="1"/>
  <c r="I517" i="4" s="1"/>
  <c r="I518" i="4" s="1"/>
  <c r="I519" i="4" s="1"/>
  <c r="I520" i="4" s="1"/>
  <c r="I521" i="4" s="1"/>
  <c r="I522" i="4" s="1"/>
  <c r="I523" i="4" s="1"/>
  <c r="I524" i="4" s="1"/>
  <c r="I525" i="4" s="1"/>
  <c r="I526" i="4" s="1"/>
  <c r="I527" i="4" s="1"/>
  <c r="I528" i="4" s="1"/>
  <c r="I529" i="4" s="1"/>
  <c r="I530" i="4" s="1"/>
  <c r="I531" i="4" s="1"/>
  <c r="I532" i="4" s="1"/>
  <c r="I533" i="4" s="1"/>
  <c r="I534" i="4" s="1"/>
  <c r="I535" i="4" s="1"/>
  <c r="I536" i="4" s="1"/>
  <c r="I537" i="4" s="1"/>
  <c r="I538" i="4" s="1"/>
  <c r="I539" i="4" s="1"/>
  <c r="I540" i="4" s="1"/>
  <c r="I541" i="4" s="1"/>
  <c r="I542" i="4" s="1"/>
  <c r="I543" i="4" s="1"/>
  <c r="I544" i="4" s="1"/>
  <c r="I545" i="4" s="1"/>
  <c r="I546" i="4" s="1"/>
  <c r="I547" i="4" s="1"/>
  <c r="I548" i="4" s="1"/>
  <c r="I549" i="4" s="1"/>
  <c r="I550" i="4" s="1"/>
  <c r="I551" i="4" s="1"/>
  <c r="I552" i="4" s="1"/>
  <c r="I553" i="4" s="1"/>
  <c r="I554" i="4" s="1"/>
  <c r="I555" i="4" s="1"/>
  <c r="I556" i="4" s="1"/>
  <c r="I557" i="4" s="1"/>
  <c r="I558" i="4" s="1"/>
  <c r="I559" i="4" s="1"/>
  <c r="I560" i="4" s="1"/>
  <c r="I561" i="4" s="1"/>
  <c r="I562" i="4" s="1"/>
  <c r="I563" i="4" s="1"/>
  <c r="I564" i="4" s="1"/>
  <c r="I565" i="4" s="1"/>
  <c r="I566" i="4" s="1"/>
  <c r="I567" i="4" s="1"/>
  <c r="I568" i="4" s="1"/>
  <c r="I569" i="4" s="1"/>
  <c r="I570" i="4" s="1"/>
  <c r="I571" i="4" s="1"/>
  <c r="I572" i="4" s="1"/>
  <c r="I573" i="4" s="1"/>
  <c r="I574" i="4" s="1"/>
  <c r="I575" i="4" s="1"/>
  <c r="I576" i="4" s="1"/>
  <c r="I577" i="4" s="1"/>
  <c r="I578" i="4" s="1"/>
  <c r="I579" i="4" s="1"/>
  <c r="I580" i="4" s="1"/>
  <c r="I581" i="4" s="1"/>
  <c r="I582" i="4" s="1"/>
  <c r="I583" i="4" s="1"/>
  <c r="I584" i="4" s="1"/>
  <c r="I585" i="4" s="1"/>
  <c r="I586" i="4" s="1"/>
  <c r="I587" i="4" s="1"/>
  <c r="I588" i="4" s="1"/>
  <c r="I589" i="4" s="1"/>
  <c r="I590" i="4" s="1"/>
  <c r="I591" i="4" s="1"/>
  <c r="I592" i="4" s="1"/>
  <c r="I593" i="4" s="1"/>
  <c r="I594" i="4" s="1"/>
  <c r="I595" i="4" s="1"/>
  <c r="I596" i="4" s="1"/>
  <c r="I597" i="4" s="1"/>
  <c r="I598" i="4" s="1"/>
  <c r="I599" i="4" s="1"/>
  <c r="I600" i="4" s="1"/>
  <c r="I601" i="4" s="1"/>
  <c r="I602" i="4" s="1"/>
  <c r="I603" i="4" s="1"/>
  <c r="I604" i="4" s="1"/>
  <c r="I605" i="4" s="1"/>
  <c r="I606" i="4" s="1"/>
  <c r="I607" i="4" s="1"/>
  <c r="I608" i="4" s="1"/>
  <c r="I609" i="4" s="1"/>
  <c r="I610" i="4" s="1"/>
  <c r="I611" i="4" s="1"/>
  <c r="I612" i="4" s="1"/>
  <c r="I613" i="4" s="1"/>
  <c r="I614" i="4" s="1"/>
  <c r="I615" i="4" s="1"/>
  <c r="I616" i="4" s="1"/>
  <c r="I617" i="4" s="1"/>
  <c r="I618" i="4" s="1"/>
  <c r="I619" i="4" s="1"/>
  <c r="I620" i="4" s="1"/>
  <c r="I621" i="4" s="1"/>
  <c r="I622" i="4" s="1"/>
  <c r="I623" i="4" s="1"/>
  <c r="I624" i="4" s="1"/>
  <c r="I625" i="4" s="1"/>
  <c r="I626" i="4" s="1"/>
  <c r="I627" i="4" s="1"/>
  <c r="I628" i="4" s="1"/>
  <c r="I629" i="4" s="1"/>
  <c r="I630" i="4" s="1"/>
  <c r="I631" i="4" s="1"/>
  <c r="I632" i="4" s="1"/>
  <c r="I633" i="4" s="1"/>
  <c r="I634" i="4" s="1"/>
  <c r="I635" i="4" s="1"/>
  <c r="I636" i="4" s="1"/>
  <c r="I637" i="4" s="1"/>
  <c r="I638" i="4" s="1"/>
  <c r="I639" i="4" s="1"/>
  <c r="I640" i="4" s="1"/>
  <c r="I641" i="4" s="1"/>
  <c r="I642" i="4" s="1"/>
  <c r="I643" i="4" s="1"/>
  <c r="I644" i="4" s="1"/>
  <c r="I645" i="4" s="1"/>
  <c r="I646" i="4" s="1"/>
  <c r="I647" i="4" s="1"/>
  <c r="I648" i="4" s="1"/>
  <c r="I649" i="4" s="1"/>
  <c r="I650" i="4" s="1"/>
  <c r="I651" i="4" s="1"/>
  <c r="I652" i="4" s="1"/>
  <c r="I653" i="4" s="1"/>
  <c r="I654" i="4" s="1"/>
  <c r="I655" i="4" s="1"/>
  <c r="I656" i="4" s="1"/>
  <c r="I657" i="4" s="1"/>
  <c r="I658" i="4" s="1"/>
  <c r="I659" i="4" s="1"/>
  <c r="I660" i="4" s="1"/>
  <c r="I661" i="4" s="1"/>
  <c r="I662" i="4" s="1"/>
  <c r="I663" i="4" s="1"/>
  <c r="I664" i="4" s="1"/>
  <c r="I665" i="4" s="1"/>
  <c r="I666" i="4" s="1"/>
  <c r="I667" i="4" s="1"/>
  <c r="I668" i="4" s="1"/>
  <c r="I669" i="4" s="1"/>
  <c r="I670" i="4" s="1"/>
  <c r="I671" i="4" s="1"/>
  <c r="I672" i="4" s="1"/>
  <c r="I673" i="4" s="1"/>
  <c r="I674" i="4" s="1"/>
  <c r="I675" i="4" s="1"/>
  <c r="I676" i="4" s="1"/>
  <c r="I677" i="4" s="1"/>
  <c r="I678" i="4" s="1"/>
  <c r="I679" i="4" s="1"/>
  <c r="I680" i="4" s="1"/>
  <c r="I681" i="4" s="1"/>
  <c r="I682" i="4" s="1"/>
  <c r="I683" i="4" s="1"/>
  <c r="I684" i="4" s="1"/>
  <c r="I685" i="4" s="1"/>
  <c r="I686" i="4" s="1"/>
  <c r="I687" i="4" s="1"/>
  <c r="I688" i="4" s="1"/>
  <c r="I689" i="4" s="1"/>
  <c r="I690" i="4" s="1"/>
  <c r="I691" i="4" s="1"/>
  <c r="I692" i="4" s="1"/>
  <c r="I693" i="4" s="1"/>
  <c r="I694" i="4" s="1"/>
  <c r="I695" i="4" s="1"/>
  <c r="I696" i="4" s="1"/>
  <c r="I697" i="4" s="1"/>
  <c r="I698" i="4" s="1"/>
  <c r="I699" i="4" s="1"/>
  <c r="I700" i="4" s="1"/>
  <c r="I701" i="4" s="1"/>
  <c r="I702" i="4" s="1"/>
  <c r="I703" i="4" s="1"/>
  <c r="I704" i="4" s="1"/>
  <c r="I705" i="4" s="1"/>
  <c r="I706" i="4" s="1"/>
  <c r="I707" i="4" s="1"/>
  <c r="I708" i="4" s="1"/>
  <c r="I709" i="4" s="1"/>
  <c r="I710" i="4" s="1"/>
  <c r="I711" i="4" s="1"/>
  <c r="I712" i="4" s="1"/>
  <c r="I713" i="4" s="1"/>
  <c r="I714" i="4" s="1"/>
  <c r="I715" i="4" s="1"/>
  <c r="I716" i="4" s="1"/>
  <c r="I717" i="4" s="1"/>
  <c r="I718" i="4" s="1"/>
  <c r="I719" i="4" s="1"/>
  <c r="I720" i="4" s="1"/>
  <c r="I721" i="4" s="1"/>
  <c r="I722" i="4" s="1"/>
  <c r="I723" i="4" s="1"/>
  <c r="I724" i="4" s="1"/>
  <c r="I725" i="4" s="1"/>
  <c r="I726" i="4" s="1"/>
  <c r="I727" i="4" s="1"/>
  <c r="I728" i="4" s="1"/>
  <c r="I729" i="4" s="1"/>
  <c r="I730" i="4" s="1"/>
  <c r="I731" i="4" s="1"/>
  <c r="I732" i="4" s="1"/>
  <c r="I733" i="4" s="1"/>
  <c r="I734" i="4" s="1"/>
  <c r="I735" i="4" s="1"/>
  <c r="I736" i="4" s="1"/>
  <c r="I737" i="4" s="1"/>
  <c r="I738" i="4" s="1"/>
  <c r="I739" i="4" s="1"/>
  <c r="I740" i="4" s="1"/>
  <c r="I741" i="4" s="1"/>
  <c r="I742" i="4" s="1"/>
  <c r="I743" i="4" s="1"/>
  <c r="I744" i="4" s="1"/>
  <c r="I745" i="4" s="1"/>
  <c r="I746" i="4" s="1"/>
  <c r="I747" i="4" s="1"/>
  <c r="I748" i="4" s="1"/>
  <c r="I749" i="4" s="1"/>
  <c r="I750" i="4" s="1"/>
  <c r="I751" i="4" s="1"/>
  <c r="I752" i="4" s="1"/>
  <c r="I753" i="4" s="1"/>
  <c r="I754" i="4" s="1"/>
  <c r="I755" i="4" s="1"/>
  <c r="I756" i="4" s="1"/>
  <c r="I757" i="4" s="1"/>
  <c r="I758" i="4" s="1"/>
  <c r="I759" i="4" s="1"/>
  <c r="I760" i="4" s="1"/>
  <c r="I761" i="4" s="1"/>
  <c r="I762" i="4" s="1"/>
  <c r="I763" i="4" s="1"/>
  <c r="I764" i="4" s="1"/>
  <c r="I765" i="4" s="1"/>
  <c r="I766" i="4" s="1"/>
  <c r="I767" i="4" s="1"/>
  <c r="I768" i="4" s="1"/>
  <c r="I769" i="4" s="1"/>
  <c r="I770" i="4" s="1"/>
  <c r="I771" i="4" s="1"/>
  <c r="I772" i="4" s="1"/>
  <c r="I773" i="4" s="1"/>
  <c r="I774" i="4" s="1"/>
  <c r="I775" i="4" s="1"/>
  <c r="I776" i="4" s="1"/>
  <c r="I777" i="4" s="1"/>
  <c r="I778" i="4" s="1"/>
  <c r="I779" i="4" s="1"/>
  <c r="I780" i="4" s="1"/>
  <c r="I781" i="4" s="1"/>
  <c r="I782" i="4" s="1"/>
  <c r="I783" i="4" s="1"/>
  <c r="I784" i="4" s="1"/>
  <c r="I785" i="4" s="1"/>
  <c r="I786" i="4" s="1"/>
  <c r="I787" i="4" s="1"/>
  <c r="I788" i="4" s="1"/>
  <c r="I789" i="4" s="1"/>
  <c r="I790" i="4" s="1"/>
  <c r="I791" i="4" s="1"/>
  <c r="I792" i="4" s="1"/>
  <c r="I793" i="4" s="1"/>
  <c r="I794" i="4" s="1"/>
  <c r="I795" i="4" s="1"/>
  <c r="I796" i="4" s="1"/>
  <c r="I797" i="4" s="1"/>
  <c r="I798" i="4" s="1"/>
  <c r="I799" i="4" s="1"/>
  <c r="I800" i="4" s="1"/>
  <c r="I801" i="4" s="1"/>
  <c r="I802" i="4" s="1"/>
  <c r="I803" i="4" s="1"/>
  <c r="I804" i="4" s="1"/>
  <c r="I805" i="4" s="1"/>
  <c r="I806" i="4" s="1"/>
  <c r="I807" i="4" s="1"/>
  <c r="I808" i="4" s="1"/>
  <c r="I809" i="4" s="1"/>
  <c r="I810" i="4" s="1"/>
  <c r="I811" i="4" s="1"/>
  <c r="I812" i="4" s="1"/>
  <c r="I813" i="4" s="1"/>
  <c r="I814" i="4" s="1"/>
  <c r="I815" i="4" s="1"/>
  <c r="I816" i="4" s="1"/>
  <c r="I817" i="4" s="1"/>
  <c r="I818" i="4" s="1"/>
  <c r="I819" i="4" s="1"/>
  <c r="I820" i="4" s="1"/>
  <c r="I821" i="4" s="1"/>
  <c r="I822" i="4" s="1"/>
  <c r="I823" i="4" s="1"/>
  <c r="I824" i="4" s="1"/>
  <c r="I825" i="4" s="1"/>
  <c r="I826" i="4" s="1"/>
  <c r="I827" i="4" s="1"/>
  <c r="I828" i="4" s="1"/>
  <c r="I829" i="4" s="1"/>
  <c r="I830" i="4" s="1"/>
  <c r="I831" i="4" s="1"/>
  <c r="I832" i="4" s="1"/>
  <c r="I833" i="4" s="1"/>
  <c r="I834" i="4" s="1"/>
  <c r="I835" i="4" s="1"/>
  <c r="I836" i="4" s="1"/>
  <c r="I837" i="4" s="1"/>
  <c r="I838" i="4" s="1"/>
  <c r="I839" i="4" s="1"/>
  <c r="I840" i="4" s="1"/>
  <c r="I841" i="4" s="1"/>
  <c r="I842" i="4" s="1"/>
  <c r="I843" i="4" s="1"/>
  <c r="I844" i="4" s="1"/>
  <c r="I845" i="4" s="1"/>
  <c r="I846" i="4" s="1"/>
  <c r="I847" i="4" s="1"/>
  <c r="I848" i="4" s="1"/>
  <c r="I849" i="4" s="1"/>
  <c r="I850" i="4" s="1"/>
  <c r="I851" i="4" s="1"/>
  <c r="I852" i="4" s="1"/>
  <c r="I853" i="4" s="1"/>
  <c r="I854" i="4" s="1"/>
  <c r="I855" i="4" s="1"/>
  <c r="I856" i="4" s="1"/>
  <c r="I857" i="4" s="1"/>
  <c r="I858" i="4" s="1"/>
  <c r="I859" i="4" s="1"/>
  <c r="I860" i="4" s="1"/>
  <c r="I861" i="4" s="1"/>
  <c r="I862" i="4" s="1"/>
  <c r="I863" i="4" s="1"/>
  <c r="I864" i="4" s="1"/>
  <c r="I865" i="4" s="1"/>
  <c r="I866" i="4" s="1"/>
  <c r="I867" i="4" s="1"/>
  <c r="I868" i="4" s="1"/>
  <c r="I869" i="4" s="1"/>
  <c r="I870" i="4" s="1"/>
  <c r="I871" i="4" s="1"/>
  <c r="I872" i="4" s="1"/>
  <c r="I873" i="4" s="1"/>
  <c r="I874" i="4" s="1"/>
  <c r="I875" i="4" s="1"/>
  <c r="I876" i="4" s="1"/>
  <c r="I877" i="4" s="1"/>
  <c r="I878" i="4" s="1"/>
  <c r="I879" i="4" s="1"/>
  <c r="I880" i="4" s="1"/>
  <c r="I881" i="4" s="1"/>
  <c r="I882" i="4" s="1"/>
  <c r="I883" i="4" s="1"/>
  <c r="I884" i="4" s="1"/>
  <c r="I885" i="4" s="1"/>
  <c r="I886" i="4" s="1"/>
  <c r="I887" i="4" s="1"/>
  <c r="I888" i="4" s="1"/>
  <c r="I889" i="4" s="1"/>
  <c r="I890" i="4" s="1"/>
  <c r="I891" i="4" s="1"/>
  <c r="I892" i="4" s="1"/>
  <c r="I893" i="4" s="1"/>
  <c r="I894" i="4" s="1"/>
  <c r="I895" i="4" s="1"/>
  <c r="I896" i="4" s="1"/>
  <c r="I897" i="4" s="1"/>
  <c r="I898" i="4" s="1"/>
  <c r="I899" i="4" s="1"/>
  <c r="I900" i="4" s="1"/>
  <c r="I901" i="4" s="1"/>
  <c r="I902" i="4" s="1"/>
  <c r="I903" i="4" s="1"/>
  <c r="I904" i="4" s="1"/>
  <c r="I905" i="4" s="1"/>
  <c r="I906" i="4" s="1"/>
  <c r="I907" i="4" s="1"/>
  <c r="I908" i="4" s="1"/>
  <c r="I909" i="4" s="1"/>
  <c r="I910" i="4" s="1"/>
  <c r="I911" i="4" s="1"/>
  <c r="I912" i="4" s="1"/>
  <c r="I913" i="4" s="1"/>
  <c r="I914" i="4" s="1"/>
  <c r="I915" i="4" s="1"/>
  <c r="I916" i="4" s="1"/>
  <c r="I917" i="4" s="1"/>
  <c r="I918" i="4" s="1"/>
  <c r="I919" i="4" s="1"/>
  <c r="I920" i="4" s="1"/>
  <c r="I921" i="4" s="1"/>
  <c r="I922" i="4" s="1"/>
  <c r="I923" i="4" s="1"/>
  <c r="I924" i="4" s="1"/>
  <c r="I925" i="4" s="1"/>
  <c r="I926" i="4" s="1"/>
  <c r="I927" i="4" s="1"/>
  <c r="I928" i="4" s="1"/>
  <c r="I929" i="4" s="1"/>
  <c r="I930" i="4" s="1"/>
  <c r="I931" i="4" s="1"/>
  <c r="I932" i="4" s="1"/>
  <c r="I933" i="4" s="1"/>
  <c r="I934" i="4" s="1"/>
  <c r="I935" i="4" s="1"/>
  <c r="I936" i="4" s="1"/>
  <c r="I937" i="4" s="1"/>
  <c r="I938" i="4" s="1"/>
  <c r="I939" i="4" s="1"/>
  <c r="I940" i="4" s="1"/>
  <c r="I941" i="4" s="1"/>
  <c r="I942" i="4" s="1"/>
  <c r="I943" i="4" s="1"/>
  <c r="I944" i="4" s="1"/>
  <c r="I945" i="4" s="1"/>
  <c r="I946" i="4" s="1"/>
  <c r="I947" i="4" s="1"/>
  <c r="I948" i="4" s="1"/>
  <c r="I949" i="4" s="1"/>
  <c r="I950" i="4" s="1"/>
  <c r="I951" i="4" s="1"/>
  <c r="I952" i="4" s="1"/>
  <c r="I953" i="4" s="1"/>
  <c r="I954" i="4" s="1"/>
  <c r="I955" i="4" s="1"/>
  <c r="I956" i="4" s="1"/>
  <c r="I957" i="4" s="1"/>
  <c r="I958" i="4" s="1"/>
  <c r="I959" i="4" s="1"/>
  <c r="I960" i="4" s="1"/>
  <c r="I961" i="4" s="1"/>
  <c r="I962" i="4" s="1"/>
  <c r="I963" i="4" s="1"/>
  <c r="I964" i="4" s="1"/>
  <c r="I965" i="4" s="1"/>
  <c r="I966" i="4" s="1"/>
  <c r="I967" i="4" s="1"/>
  <c r="I968" i="4" s="1"/>
  <c r="I969" i="4" s="1"/>
  <c r="I970" i="4" s="1"/>
  <c r="I971" i="4" s="1"/>
  <c r="I972" i="4" s="1"/>
  <c r="I973" i="4" s="1"/>
  <c r="I974" i="4" s="1"/>
  <c r="I975" i="4" s="1"/>
  <c r="I976" i="4" s="1"/>
  <c r="I977" i="4" s="1"/>
  <c r="I978" i="4" s="1"/>
  <c r="I979" i="4" s="1"/>
  <c r="I980" i="4" s="1"/>
  <c r="I981" i="4" s="1"/>
  <c r="I982" i="4" s="1"/>
  <c r="I983" i="4" s="1"/>
  <c r="I984" i="4" s="1"/>
  <c r="I985" i="4" s="1"/>
  <c r="I986" i="4" s="1"/>
  <c r="I987" i="4" s="1"/>
  <c r="I988" i="4" s="1"/>
  <c r="I989" i="4" s="1"/>
  <c r="I990" i="4" s="1"/>
  <c r="I991" i="4" s="1"/>
  <c r="I992" i="4" s="1"/>
  <c r="I993" i="4" s="1"/>
  <c r="I994" i="4" s="1"/>
  <c r="I995" i="4" s="1"/>
  <c r="I996" i="4" s="1"/>
  <c r="I997" i="4" s="1"/>
  <c r="I998" i="4" s="1"/>
  <c r="I999" i="4" s="1"/>
  <c r="I1000" i="4" s="1"/>
  <c r="I1001" i="4" s="1"/>
  <c r="I1002" i="4" s="1"/>
  <c r="I1003" i="4" s="1"/>
  <c r="I1004" i="4" s="1"/>
  <c r="I1005" i="4" s="1"/>
  <c r="I1006" i="4" s="1"/>
  <c r="I1007" i="4" s="1"/>
  <c r="I1008" i="4" s="1"/>
  <c r="I1009" i="4" s="1"/>
  <c r="I1010" i="4" s="1"/>
  <c r="I1011" i="4" s="1"/>
  <c r="I1012" i="4" s="1"/>
  <c r="I1013" i="4" s="1"/>
  <c r="I1014" i="4" s="1"/>
  <c r="I1015" i="4" s="1"/>
  <c r="I1016" i="4" s="1"/>
  <c r="I1017" i="4" s="1"/>
  <c r="I1018" i="4" s="1"/>
  <c r="I1019" i="4" s="1"/>
  <c r="I1020" i="4" s="1"/>
  <c r="I1021" i="4" s="1"/>
  <c r="I1022" i="4" s="1"/>
  <c r="I1023" i="4" s="1"/>
  <c r="I1024" i="4" s="1"/>
  <c r="I1025" i="4" s="1"/>
  <c r="I1026" i="4" s="1"/>
  <c r="I1027" i="4" s="1"/>
  <c r="I1028" i="4" s="1"/>
  <c r="I1029" i="4" s="1"/>
  <c r="I1030" i="4" s="1"/>
  <c r="I1031" i="4" s="1"/>
  <c r="I1032" i="4" s="1"/>
  <c r="I1033" i="4" s="1"/>
  <c r="I1034" i="4" s="1"/>
  <c r="I1035" i="4" s="1"/>
  <c r="I1036" i="4" s="1"/>
  <c r="I1037" i="4" s="1"/>
  <c r="I1038" i="4" s="1"/>
  <c r="I1039" i="4" s="1"/>
  <c r="I1040" i="4" s="1"/>
  <c r="I1041" i="4" s="1"/>
  <c r="I1042" i="4" s="1"/>
  <c r="I1043" i="4" s="1"/>
  <c r="I1044" i="4" s="1"/>
  <c r="I1045" i="4" s="1"/>
  <c r="I1046" i="4" s="1"/>
  <c r="I1047" i="4" s="1"/>
  <c r="I1048" i="4" s="1"/>
  <c r="I1049" i="4" s="1"/>
  <c r="I1050" i="4" s="1"/>
  <c r="I1051" i="4" s="1"/>
  <c r="I1052" i="4" s="1"/>
  <c r="I1053" i="4" s="1"/>
  <c r="I1054" i="4" s="1"/>
  <c r="I1055" i="4" s="1"/>
  <c r="I1056" i="4" s="1"/>
  <c r="I1057" i="4" s="1"/>
  <c r="I1058" i="4" s="1"/>
  <c r="I1059" i="4" s="1"/>
  <c r="I1060" i="4" s="1"/>
  <c r="I1061" i="4" s="1"/>
  <c r="I1062" i="4" s="1"/>
  <c r="I1063" i="4" s="1"/>
  <c r="I1064" i="4" s="1"/>
  <c r="I1065" i="4" s="1"/>
  <c r="I1066" i="4" s="1"/>
  <c r="I1067" i="4" s="1"/>
  <c r="I1068" i="4" s="1"/>
  <c r="I1069" i="4" s="1"/>
  <c r="I1070" i="4" s="1"/>
  <c r="I1071" i="4" s="1"/>
  <c r="I1072" i="4" s="1"/>
  <c r="I1073" i="4" s="1"/>
  <c r="I1074" i="4" s="1"/>
  <c r="I1075" i="4" s="1"/>
  <c r="I1076" i="4" s="1"/>
  <c r="I1077" i="4" s="1"/>
  <c r="I1078" i="4" s="1"/>
  <c r="I1079" i="4" s="1"/>
  <c r="I1080" i="4" s="1"/>
  <c r="I1081" i="4" s="1"/>
  <c r="I1082" i="4" s="1"/>
  <c r="I1083" i="4" s="1"/>
  <c r="I1084" i="4" s="1"/>
  <c r="I1085" i="4" s="1"/>
  <c r="I1086" i="4" s="1"/>
  <c r="I1087" i="4" s="1"/>
  <c r="I1088" i="4" s="1"/>
  <c r="I1089" i="4" s="1"/>
  <c r="I1090" i="4" s="1"/>
  <c r="I1091" i="4" s="1"/>
  <c r="I1092" i="4" s="1"/>
  <c r="I1093" i="4" s="1"/>
  <c r="I1094" i="4" s="1"/>
  <c r="I1095" i="4" s="1"/>
  <c r="I1096" i="4" s="1"/>
  <c r="I1097" i="4" s="1"/>
  <c r="I1098" i="4" s="1"/>
  <c r="I1099" i="4" s="1"/>
  <c r="I1100" i="4" s="1"/>
  <c r="I1101" i="4" s="1"/>
  <c r="I1102" i="4" s="1"/>
  <c r="I1103" i="4" s="1"/>
  <c r="I1104" i="4" s="1"/>
  <c r="I1105" i="4" s="1"/>
  <c r="I1106" i="4" s="1"/>
  <c r="I1107" i="4" s="1"/>
  <c r="I1108" i="4" s="1"/>
  <c r="I1109" i="4" s="1"/>
  <c r="I1110" i="4" s="1"/>
  <c r="I1111" i="4" s="1"/>
  <c r="I1112" i="4" s="1"/>
  <c r="I1113" i="4" s="1"/>
  <c r="I1114" i="4" s="1"/>
  <c r="I1115" i="4" s="1"/>
  <c r="I1116" i="4" s="1"/>
  <c r="I1117" i="4" s="1"/>
  <c r="I1118" i="4" s="1"/>
  <c r="I1119" i="4" s="1"/>
  <c r="I1120" i="4" s="1"/>
  <c r="I1121" i="4" s="1"/>
  <c r="I1122" i="4" s="1"/>
  <c r="I1123" i="4" s="1"/>
  <c r="I1124" i="4" s="1"/>
  <c r="I1125" i="4" s="1"/>
  <c r="I1126" i="4" s="1"/>
  <c r="I1127" i="4" s="1"/>
  <c r="I1128" i="4" s="1"/>
  <c r="I1129" i="4" s="1"/>
  <c r="I1130" i="4" s="1"/>
  <c r="I1131" i="4" s="1"/>
  <c r="I1132" i="4" s="1"/>
  <c r="I1133" i="4" s="1"/>
  <c r="I1134" i="4" s="1"/>
  <c r="I1135" i="4" s="1"/>
  <c r="I1136" i="4" s="1"/>
  <c r="I1137" i="4" s="1"/>
  <c r="I1138" i="4" s="1"/>
  <c r="I1139" i="4" s="1"/>
  <c r="I1140" i="4" s="1"/>
  <c r="I1141" i="4" s="1"/>
  <c r="I1142" i="4" s="1"/>
  <c r="I1143" i="4" s="1"/>
  <c r="I1144" i="4" s="1"/>
  <c r="I1145" i="4" s="1"/>
  <c r="I1146" i="4" s="1"/>
  <c r="I1147" i="4" s="1"/>
  <c r="I1148" i="4" s="1"/>
  <c r="I1149" i="4" s="1"/>
  <c r="I1150" i="4" s="1"/>
  <c r="I1151" i="4" s="1"/>
  <c r="I1152" i="4" s="1"/>
  <c r="I1153" i="4" s="1"/>
  <c r="I1154" i="4" s="1"/>
  <c r="I1155" i="4" s="1"/>
  <c r="I1156" i="4" s="1"/>
  <c r="I1157" i="4" s="1"/>
  <c r="I1158" i="4" s="1"/>
  <c r="I1159" i="4" s="1"/>
  <c r="I1160" i="4" s="1"/>
  <c r="I1161" i="4" s="1"/>
  <c r="I1162" i="4" s="1"/>
  <c r="I1163" i="4" s="1"/>
  <c r="I1164" i="4" s="1"/>
  <c r="I1165" i="4" s="1"/>
  <c r="I1166" i="4" s="1"/>
  <c r="I1167" i="4" s="1"/>
  <c r="I1168" i="4" s="1"/>
  <c r="I1169" i="4" s="1"/>
  <c r="I1170" i="4" s="1"/>
  <c r="I1171" i="4" s="1"/>
  <c r="I1172" i="4" s="1"/>
  <c r="I1173" i="4" s="1"/>
  <c r="I1174" i="4" s="1"/>
  <c r="I1175" i="4" s="1"/>
  <c r="I1176" i="4" s="1"/>
  <c r="I1177" i="4" s="1"/>
  <c r="I1178" i="4" s="1"/>
  <c r="I1179" i="4" s="1"/>
  <c r="I1180" i="4" s="1"/>
  <c r="I1181" i="4" s="1"/>
  <c r="I1182" i="4" s="1"/>
  <c r="I1183" i="4" s="1"/>
  <c r="I1184" i="4" s="1"/>
  <c r="I1185" i="4" s="1"/>
  <c r="I1186" i="4" s="1"/>
  <c r="I1187" i="4" s="1"/>
  <c r="I1188" i="4" s="1"/>
  <c r="I1189" i="4" s="1"/>
  <c r="I1190" i="4" s="1"/>
  <c r="I1191" i="4" s="1"/>
  <c r="I1192" i="4" s="1"/>
  <c r="I1193" i="4" s="1"/>
  <c r="I1194" i="4" s="1"/>
  <c r="I1195" i="4" s="1"/>
  <c r="I1196" i="4" s="1"/>
  <c r="I1197" i="4" s="1"/>
  <c r="I1198" i="4" s="1"/>
  <c r="I1199" i="4" s="1"/>
  <c r="I1200" i="4" s="1"/>
  <c r="I1201" i="4" s="1"/>
  <c r="I1202" i="4" s="1"/>
  <c r="I1203" i="4" s="1"/>
  <c r="I1204" i="4" s="1"/>
  <c r="I1205" i="4" s="1"/>
  <c r="I1206" i="4" s="1"/>
  <c r="I1207" i="4" s="1"/>
  <c r="I1208" i="4" s="1"/>
  <c r="I1209" i="4" s="1"/>
  <c r="I1210" i="4" s="1"/>
  <c r="I1211" i="4" s="1"/>
  <c r="I1212" i="4" s="1"/>
  <c r="I1213" i="4" s="1"/>
  <c r="I1214" i="4" s="1"/>
  <c r="I1215" i="4" s="1"/>
  <c r="I1216" i="4" s="1"/>
  <c r="I1217" i="4" s="1"/>
  <c r="I1218" i="4" s="1"/>
  <c r="I1219" i="4" s="1"/>
  <c r="I1220" i="4" s="1"/>
  <c r="I1221" i="4" s="1"/>
  <c r="I1222" i="4" s="1"/>
  <c r="I1223" i="4" s="1"/>
  <c r="I1224" i="4" s="1"/>
  <c r="I1225" i="4" s="1"/>
  <c r="I1226" i="4" s="1"/>
  <c r="I1227" i="4" s="1"/>
  <c r="I1228" i="4" s="1"/>
  <c r="I1229" i="4" s="1"/>
  <c r="I1230" i="4" s="1"/>
  <c r="I1231" i="4" s="1"/>
  <c r="I1232" i="4" s="1"/>
  <c r="I1233" i="4" s="1"/>
  <c r="I1234" i="4" s="1"/>
  <c r="I1235" i="4" s="1"/>
  <c r="I1236" i="4" s="1"/>
  <c r="I1237" i="4" s="1"/>
  <c r="I1238" i="4" s="1"/>
  <c r="I1239" i="4" s="1"/>
  <c r="I1240" i="4" s="1"/>
  <c r="I1241" i="4" s="1"/>
  <c r="I1242" i="4" s="1"/>
  <c r="I1243" i="4" s="1"/>
  <c r="I1244" i="4" s="1"/>
  <c r="I1245" i="4" s="1"/>
  <c r="I1246" i="4" s="1"/>
  <c r="I1247" i="4" s="1"/>
  <c r="I1248" i="4" s="1"/>
  <c r="I1249" i="4" s="1"/>
  <c r="I1250" i="4" s="1"/>
  <c r="I1251" i="4" s="1"/>
  <c r="I1252" i="4" s="1"/>
  <c r="I1253" i="4" s="1"/>
  <c r="I1254" i="4" s="1"/>
  <c r="I1255" i="4" s="1"/>
  <c r="I1256" i="4" s="1"/>
  <c r="I1257" i="4" s="1"/>
  <c r="I1258" i="4" s="1"/>
  <c r="I1259" i="4" s="1"/>
  <c r="I1260" i="4" s="1"/>
  <c r="I1261" i="4" s="1"/>
  <c r="I1262" i="4" s="1"/>
  <c r="I1263" i="4" s="1"/>
  <c r="I1264" i="4" s="1"/>
  <c r="I1265" i="4" s="1"/>
  <c r="I1266" i="4" s="1"/>
  <c r="I1267" i="4" s="1"/>
  <c r="I1268" i="4" s="1"/>
  <c r="I1269" i="4" s="1"/>
  <c r="I1270" i="4" s="1"/>
  <c r="I1271" i="4" s="1"/>
  <c r="I1272" i="4" s="1"/>
  <c r="I1273" i="4" s="1"/>
  <c r="I1274" i="4" s="1"/>
  <c r="I1275" i="4" s="1"/>
  <c r="I1276" i="4" s="1"/>
  <c r="I1277" i="4" s="1"/>
  <c r="I1278" i="4" s="1"/>
  <c r="I1279" i="4" s="1"/>
  <c r="I1280" i="4" s="1"/>
  <c r="I1281" i="4" s="1"/>
  <c r="I1282" i="4" s="1"/>
  <c r="I1283" i="4" s="1"/>
  <c r="I1284" i="4" s="1"/>
  <c r="I1285" i="4" s="1"/>
  <c r="I1286" i="4" s="1"/>
  <c r="I1287" i="4" s="1"/>
  <c r="I1288" i="4" s="1"/>
  <c r="I1289" i="4" s="1"/>
  <c r="I1290" i="4" s="1"/>
  <c r="I1291" i="4" s="1"/>
  <c r="I1292" i="4" s="1"/>
  <c r="I1293" i="4" s="1"/>
  <c r="I1294" i="4" s="1"/>
  <c r="I1295" i="4" s="1"/>
  <c r="I1296" i="4" s="1"/>
  <c r="I1297" i="4" s="1"/>
  <c r="I1298" i="4" s="1"/>
  <c r="I1299" i="4" s="1"/>
  <c r="I1300" i="4" s="1"/>
  <c r="I1301" i="4" s="1"/>
  <c r="I1302" i="4" s="1"/>
  <c r="I1303" i="4" s="1"/>
  <c r="I1304" i="4" s="1"/>
  <c r="I1305" i="4" s="1"/>
  <c r="I1306" i="4" s="1"/>
  <c r="I1307" i="4" s="1"/>
  <c r="I1308" i="4" s="1"/>
  <c r="I1309" i="4" s="1"/>
  <c r="I1310" i="4" s="1"/>
  <c r="I1311" i="4" s="1"/>
  <c r="I1312" i="4" s="1"/>
  <c r="I1313" i="4" s="1"/>
  <c r="I1314" i="4" s="1"/>
  <c r="I1315" i="4" s="1"/>
  <c r="I1316" i="4" s="1"/>
  <c r="I1317" i="4" s="1"/>
  <c r="I1318" i="4" s="1"/>
  <c r="I1319" i="4" s="1"/>
  <c r="I1320" i="4" s="1"/>
  <c r="I1321" i="4" s="1"/>
  <c r="I1322" i="4" s="1"/>
  <c r="I1323" i="4" s="1"/>
  <c r="I1324" i="4" s="1"/>
  <c r="I1325" i="4" s="1"/>
  <c r="I1326" i="4" s="1"/>
  <c r="I1327" i="4" s="1"/>
  <c r="I1328" i="4" s="1"/>
  <c r="I1329" i="4" s="1"/>
  <c r="I1330" i="4" s="1"/>
  <c r="I1331" i="4" s="1"/>
  <c r="I1332" i="4" s="1"/>
  <c r="I1333" i="4" s="1"/>
  <c r="I1334" i="4" s="1"/>
  <c r="I1335" i="4" s="1"/>
  <c r="I1336" i="4" s="1"/>
  <c r="I1337" i="4" s="1"/>
  <c r="I1338" i="4" s="1"/>
  <c r="I1339" i="4" s="1"/>
  <c r="I1340" i="4" s="1"/>
  <c r="I1341" i="4" s="1"/>
  <c r="I1342" i="4" s="1"/>
  <c r="I1343" i="4" s="1"/>
  <c r="I1344" i="4" s="1"/>
  <c r="I1345" i="4" s="1"/>
  <c r="I1346" i="4" s="1"/>
  <c r="I1347" i="4" s="1"/>
  <c r="I1348" i="4" s="1"/>
  <c r="I1349" i="4" s="1"/>
  <c r="I1350" i="4" s="1"/>
  <c r="I1351" i="4" s="1"/>
  <c r="I1352" i="4" s="1"/>
  <c r="I1353" i="4" s="1"/>
  <c r="I1354" i="4" s="1"/>
  <c r="I1355" i="4" s="1"/>
  <c r="I1356" i="4" s="1"/>
  <c r="I1357" i="4" s="1"/>
  <c r="I1358" i="4" s="1"/>
  <c r="I1359" i="4" s="1"/>
  <c r="I1360" i="4" s="1"/>
  <c r="I1361" i="4" s="1"/>
  <c r="I1362" i="4" s="1"/>
  <c r="I1363" i="4" s="1"/>
  <c r="I1364" i="4" s="1"/>
  <c r="I1365" i="4" s="1"/>
  <c r="I1366" i="4" s="1"/>
  <c r="I1367" i="4" s="1"/>
  <c r="I1368" i="4" s="1"/>
  <c r="I1369" i="4" s="1"/>
  <c r="I1370" i="4" s="1"/>
  <c r="I1371" i="4" s="1"/>
  <c r="I1372" i="4" s="1"/>
  <c r="I1373" i="4" s="1"/>
  <c r="I1374" i="4" s="1"/>
  <c r="I1375" i="4" s="1"/>
  <c r="I1376" i="4" s="1"/>
  <c r="I1377" i="4" s="1"/>
  <c r="I1378" i="4" s="1"/>
  <c r="I1379" i="4" s="1"/>
  <c r="I1380" i="4" s="1"/>
  <c r="I1381" i="4" s="1"/>
  <c r="I1382" i="4" s="1"/>
  <c r="I1383" i="4" s="1"/>
  <c r="I1384" i="4" s="1"/>
  <c r="I1385" i="4" s="1"/>
  <c r="I1386" i="4" s="1"/>
  <c r="I1387" i="4" s="1"/>
  <c r="I1388" i="4" s="1"/>
  <c r="I1389" i="4" s="1"/>
  <c r="I1390" i="4" s="1"/>
  <c r="I1391" i="4" s="1"/>
  <c r="I1392" i="4" s="1"/>
  <c r="I1393" i="4" s="1"/>
  <c r="I1394" i="4" s="1"/>
  <c r="I1395" i="4" s="1"/>
  <c r="I1396" i="4" s="1"/>
  <c r="I1397" i="4" s="1"/>
  <c r="I1398" i="4" s="1"/>
  <c r="I1399" i="4" s="1"/>
  <c r="I1400" i="4" s="1"/>
  <c r="I1401" i="4" s="1"/>
  <c r="I1402" i="4" s="1"/>
  <c r="I1403" i="4" s="1"/>
  <c r="I1404" i="4" s="1"/>
  <c r="I1405" i="4" s="1"/>
  <c r="I1406" i="4" s="1"/>
  <c r="I1407" i="4" s="1"/>
  <c r="I1408" i="4" s="1"/>
  <c r="I1409" i="4" s="1"/>
  <c r="I1410" i="4" s="1"/>
  <c r="I1411" i="4" s="1"/>
  <c r="I1412" i="4" s="1"/>
  <c r="I1413" i="4" s="1"/>
  <c r="I1414" i="4" s="1"/>
  <c r="I1415" i="4" s="1"/>
  <c r="I1416" i="4" s="1"/>
  <c r="I1417" i="4" s="1"/>
  <c r="I1418" i="4" s="1"/>
  <c r="I1419" i="4" s="1"/>
  <c r="I1420" i="4" s="1"/>
  <c r="I1421" i="4" s="1"/>
  <c r="I1422" i="4" s="1"/>
  <c r="I1423" i="4" s="1"/>
  <c r="I1424" i="4" s="1"/>
  <c r="I1425" i="4" s="1"/>
  <c r="I1426" i="4" s="1"/>
  <c r="I1427" i="4" s="1"/>
  <c r="I1428" i="4" s="1"/>
  <c r="I1429" i="4" s="1"/>
  <c r="I1430" i="4" s="1"/>
  <c r="I1431" i="4" s="1"/>
  <c r="I1432" i="4" s="1"/>
  <c r="I1433" i="4" s="1"/>
  <c r="I1434" i="4" s="1"/>
  <c r="I1435" i="4" s="1"/>
  <c r="I1436" i="4" s="1"/>
  <c r="I1437" i="4" s="1"/>
  <c r="I1438" i="4" s="1"/>
  <c r="I1439" i="4" s="1"/>
  <c r="I1440" i="4" s="1"/>
  <c r="I1441" i="4" s="1"/>
  <c r="I1442" i="4" s="1"/>
  <c r="I1443" i="4" s="1"/>
  <c r="I1444" i="4" s="1"/>
  <c r="I1445" i="4" s="1"/>
  <c r="I1446" i="4" s="1"/>
  <c r="I1447" i="4" s="1"/>
  <c r="I1448" i="4" s="1"/>
  <c r="I1449" i="4" s="1"/>
  <c r="I1450" i="4" s="1"/>
  <c r="I1451" i="4" s="1"/>
  <c r="I1452" i="4" s="1"/>
  <c r="I1453" i="4" s="1"/>
  <c r="I1454" i="4" s="1"/>
  <c r="I1455" i="4" s="1"/>
  <c r="I1456" i="4" s="1"/>
  <c r="I1457" i="4" s="1"/>
  <c r="I1458" i="4" s="1"/>
  <c r="I1459" i="4" s="1"/>
  <c r="I1460" i="4" s="1"/>
  <c r="I1461" i="4" s="1"/>
  <c r="I1462" i="4" s="1"/>
  <c r="I1463" i="4" s="1"/>
  <c r="I1464" i="4" s="1"/>
  <c r="I1465" i="4" s="1"/>
  <c r="I1466" i="4" s="1"/>
  <c r="I1467" i="4" s="1"/>
  <c r="I1468" i="4" s="1"/>
  <c r="I1469" i="4" s="1"/>
  <c r="I1470" i="4" s="1"/>
  <c r="I1471" i="4" s="1"/>
  <c r="I1472" i="4" s="1"/>
  <c r="I1473" i="4" s="1"/>
  <c r="I1474" i="4" s="1"/>
  <c r="I1475" i="4" s="1"/>
  <c r="I1476" i="4" s="1"/>
  <c r="I1477" i="4" s="1"/>
  <c r="I1478" i="4" s="1"/>
  <c r="I1479" i="4" s="1"/>
  <c r="I1480" i="4" s="1"/>
  <c r="I1481" i="4" s="1"/>
  <c r="I1482" i="4" s="1"/>
  <c r="I1483" i="4" s="1"/>
  <c r="I1484" i="4" s="1"/>
  <c r="I1485" i="4" s="1"/>
  <c r="I1486" i="4" s="1"/>
  <c r="I1487" i="4" s="1"/>
  <c r="I1488" i="4" s="1"/>
  <c r="I1489" i="4" s="1"/>
  <c r="I1490" i="4" s="1"/>
  <c r="I1491" i="4" s="1"/>
  <c r="I1492" i="4" s="1"/>
  <c r="I1493" i="4" s="1"/>
  <c r="I1494" i="4" s="1"/>
  <c r="I1495" i="4" s="1"/>
  <c r="I1496" i="4" s="1"/>
  <c r="I1497" i="4" s="1"/>
  <c r="I1498" i="4" s="1"/>
  <c r="I1499" i="4" s="1"/>
  <c r="I1500" i="4" s="1"/>
  <c r="I1501" i="4" s="1"/>
  <c r="I1502" i="4" s="1"/>
  <c r="I1503" i="4" s="1"/>
  <c r="I1504" i="4" s="1"/>
  <c r="I1505" i="4" s="1"/>
  <c r="I1506" i="4" s="1"/>
  <c r="I1507" i="4" s="1"/>
  <c r="I1508" i="4" s="1"/>
  <c r="I1509" i="4" s="1"/>
  <c r="I1510" i="4" s="1"/>
  <c r="I1511" i="4" s="1"/>
  <c r="I1512" i="4" s="1"/>
  <c r="I1513" i="4" s="1"/>
  <c r="I1514" i="4" s="1"/>
  <c r="I1515" i="4" s="1"/>
  <c r="I1516" i="4" s="1"/>
  <c r="I1517" i="4" s="1"/>
  <c r="I1518" i="4" s="1"/>
  <c r="I1519" i="4" s="1"/>
  <c r="I1520" i="4" s="1"/>
  <c r="I1521" i="4" s="1"/>
  <c r="I1522" i="4" s="1"/>
  <c r="I1523" i="4" s="1"/>
  <c r="I1524" i="4" s="1"/>
  <c r="I1525" i="4" s="1"/>
  <c r="I1526" i="4" s="1"/>
  <c r="I1527" i="4" s="1"/>
  <c r="I1528" i="4" s="1"/>
  <c r="I1529" i="4" s="1"/>
  <c r="I1530" i="4" s="1"/>
  <c r="I1531" i="4" s="1"/>
  <c r="I1532" i="4" s="1"/>
  <c r="I1533" i="4" s="1"/>
  <c r="I1534" i="4" s="1"/>
  <c r="I1535" i="4" s="1"/>
  <c r="I1536" i="4" s="1"/>
  <c r="I1537" i="4" s="1"/>
  <c r="I1538" i="4" s="1"/>
  <c r="I1539" i="4" s="1"/>
  <c r="I1540" i="4" s="1"/>
  <c r="I1541" i="4" s="1"/>
  <c r="I1542" i="4" s="1"/>
  <c r="I1543" i="4" s="1"/>
  <c r="I1544" i="4" s="1"/>
  <c r="I1545" i="4" s="1"/>
  <c r="I1546" i="4" s="1"/>
  <c r="I1547" i="4" s="1"/>
  <c r="I1548" i="4" s="1"/>
  <c r="I1549" i="4" s="1"/>
  <c r="I1550" i="4" s="1"/>
  <c r="I1551" i="4" s="1"/>
  <c r="I1552" i="4" s="1"/>
  <c r="I1553" i="4" s="1"/>
  <c r="I1554" i="4" s="1"/>
  <c r="I1555" i="4" s="1"/>
  <c r="I1556" i="4" s="1"/>
  <c r="I1557" i="4" s="1"/>
  <c r="I1558" i="4" s="1"/>
  <c r="I1559" i="4" s="1"/>
  <c r="I1560" i="4" s="1"/>
  <c r="I1561" i="4" s="1"/>
  <c r="I1562" i="4" s="1"/>
  <c r="I1563" i="4" s="1"/>
  <c r="I1564" i="4" s="1"/>
  <c r="I1565" i="4" s="1"/>
  <c r="I1566" i="4" s="1"/>
  <c r="I1567" i="4" s="1"/>
  <c r="I1568" i="4" s="1"/>
  <c r="I1569" i="4" s="1"/>
  <c r="I1570" i="4" s="1"/>
  <c r="I1571" i="4" s="1"/>
  <c r="I1572" i="4" s="1"/>
  <c r="I1573" i="4" s="1"/>
  <c r="I1574" i="4" s="1"/>
  <c r="I1575" i="4" s="1"/>
  <c r="I1576" i="4" s="1"/>
  <c r="I1577" i="4" s="1"/>
  <c r="I1578" i="4" s="1"/>
  <c r="I1579" i="4" s="1"/>
  <c r="I1580" i="4" s="1"/>
  <c r="I1581" i="4" s="1"/>
  <c r="I1582" i="4" s="1"/>
  <c r="I1583" i="4" s="1"/>
  <c r="I1584" i="4" s="1"/>
  <c r="I1585" i="4" s="1"/>
  <c r="I1586" i="4" s="1"/>
  <c r="I1587" i="4" s="1"/>
  <c r="I1588" i="4" s="1"/>
  <c r="I1589" i="4" s="1"/>
  <c r="I1590" i="4" s="1"/>
  <c r="I1591" i="4" s="1"/>
  <c r="I1592" i="4" s="1"/>
  <c r="I1593" i="4" s="1"/>
  <c r="I1594" i="4" s="1"/>
  <c r="I1595" i="4" s="1"/>
  <c r="I1596" i="4" s="1"/>
  <c r="I1597" i="4" s="1"/>
  <c r="I1598" i="4" s="1"/>
  <c r="I1599" i="4" s="1"/>
  <c r="I1600" i="4" s="1"/>
  <c r="I1601" i="4" s="1"/>
  <c r="I1602" i="4" s="1"/>
  <c r="I1603" i="4" s="1"/>
  <c r="I1604" i="4" s="1"/>
  <c r="I1605" i="4" s="1"/>
  <c r="I1606" i="4" s="1"/>
  <c r="I1607" i="4" s="1"/>
  <c r="I1608" i="4" s="1"/>
  <c r="I1609" i="4" s="1"/>
  <c r="I1610" i="4" s="1"/>
  <c r="I1611" i="4" s="1"/>
  <c r="I1612" i="4" s="1"/>
  <c r="I1613" i="4" s="1"/>
  <c r="I1614" i="4" s="1"/>
  <c r="I1615" i="4" s="1"/>
  <c r="I1616" i="4" s="1"/>
  <c r="I1617" i="4" s="1"/>
  <c r="I1618" i="4" s="1"/>
  <c r="I1619" i="4" s="1"/>
  <c r="I1620" i="4" s="1"/>
  <c r="I1621" i="4" s="1"/>
  <c r="I1622" i="4" s="1"/>
  <c r="I1623" i="4" s="1"/>
  <c r="I1624" i="4" s="1"/>
  <c r="I1625" i="4" s="1"/>
  <c r="I1626" i="4" s="1"/>
  <c r="I1627" i="4" s="1"/>
  <c r="I1628" i="4" s="1"/>
  <c r="I1629" i="4" s="1"/>
  <c r="I1630" i="4" s="1"/>
  <c r="I1631" i="4" s="1"/>
  <c r="I1632" i="4" s="1"/>
  <c r="I1633" i="4" s="1"/>
  <c r="I1634" i="4" s="1"/>
  <c r="I1635" i="4" s="1"/>
  <c r="I1636" i="4" s="1"/>
  <c r="I1637" i="4" s="1"/>
  <c r="I1638" i="4" s="1"/>
  <c r="I1639" i="4" s="1"/>
  <c r="I1640" i="4" s="1"/>
  <c r="I1641" i="4" s="1"/>
  <c r="I1642" i="4" s="1"/>
  <c r="I1643" i="4" s="1"/>
  <c r="I1644" i="4" s="1"/>
  <c r="I1645" i="4" s="1"/>
  <c r="I1646" i="4" s="1"/>
  <c r="I1647" i="4" s="1"/>
  <c r="I1648" i="4" s="1"/>
  <c r="I1649" i="4" s="1"/>
  <c r="I1650" i="4" s="1"/>
  <c r="I1651" i="4" s="1"/>
  <c r="I1652" i="4" s="1"/>
  <c r="I1653" i="4" s="1"/>
  <c r="I1654" i="4" s="1"/>
  <c r="I1655" i="4" s="1"/>
  <c r="I1656" i="4" s="1"/>
  <c r="I1657" i="4" s="1"/>
  <c r="I1658" i="4" s="1"/>
  <c r="I1659" i="4" s="1"/>
  <c r="I1660" i="4" s="1"/>
  <c r="I1661" i="4" s="1"/>
  <c r="I1662" i="4" s="1"/>
  <c r="I1663" i="4" s="1"/>
  <c r="I1664" i="4" s="1"/>
  <c r="I1665" i="4" s="1"/>
  <c r="I1666" i="4" s="1"/>
  <c r="I1667" i="4" s="1"/>
  <c r="I1668" i="4" s="1"/>
  <c r="I1669" i="4" s="1"/>
  <c r="I1670" i="4" s="1"/>
  <c r="I1671" i="4" s="1"/>
  <c r="I1672" i="4" s="1"/>
  <c r="I1673" i="4" s="1"/>
  <c r="I1674" i="4" s="1"/>
  <c r="I1675" i="4" s="1"/>
  <c r="I1676" i="4" s="1"/>
  <c r="I1677" i="4" s="1"/>
  <c r="I1678" i="4" s="1"/>
  <c r="I1679" i="4" s="1"/>
  <c r="I1680" i="4" s="1"/>
  <c r="I1681" i="4" s="1"/>
  <c r="I1682" i="4" s="1"/>
  <c r="I1683" i="4" s="1"/>
  <c r="I1684" i="4" s="1"/>
  <c r="I1685" i="4" s="1"/>
  <c r="I1686" i="4" s="1"/>
  <c r="I1687" i="4" s="1"/>
  <c r="I1688" i="4" s="1"/>
  <c r="I1689" i="4" s="1"/>
  <c r="I1690" i="4" s="1"/>
  <c r="I1691" i="4" s="1"/>
  <c r="I1692" i="4" s="1"/>
  <c r="I1693" i="4" s="1"/>
  <c r="I1694" i="4" s="1"/>
  <c r="I1695" i="4" s="1"/>
  <c r="I1696" i="4" s="1"/>
  <c r="I1697" i="4" s="1"/>
  <c r="I1698" i="4" s="1"/>
  <c r="I1699" i="4" s="1"/>
  <c r="I1700" i="4" s="1"/>
  <c r="I1701" i="4" s="1"/>
  <c r="I1702" i="4" s="1"/>
  <c r="I1703" i="4" s="1"/>
  <c r="I1704" i="4" s="1"/>
  <c r="I1705" i="4" s="1"/>
  <c r="I1706" i="4" s="1"/>
  <c r="I1707" i="4" s="1"/>
  <c r="I1708" i="4" s="1"/>
  <c r="I1709" i="4" s="1"/>
  <c r="I1710" i="4" s="1"/>
  <c r="I1711" i="4" s="1"/>
  <c r="I1712" i="4" s="1"/>
  <c r="I1713" i="4" s="1"/>
  <c r="I1714" i="4" s="1"/>
  <c r="I1715" i="4" s="1"/>
  <c r="I1716" i="4" s="1"/>
  <c r="I1717" i="4" s="1"/>
  <c r="I1718" i="4" s="1"/>
  <c r="I144" i="4" s="1"/>
  <c r="G1231" i="1" l="1"/>
  <c r="F1230" i="1"/>
  <c r="F1231" i="1" l="1"/>
  <c r="G1232" i="1"/>
  <c r="G1233" i="1" l="1"/>
  <c r="F1232" i="1"/>
  <c r="G1234" i="1" l="1"/>
  <c r="F1233" i="1"/>
  <c r="F1234" i="1" l="1"/>
  <c r="G1235" i="1"/>
  <c r="G1236" i="1" l="1"/>
  <c r="F1235" i="1"/>
  <c r="G1237" i="1" l="1"/>
  <c r="F1236" i="1"/>
  <c r="F1237" i="1" l="1"/>
  <c r="G1238" i="1"/>
  <c r="F1238" i="1" l="1"/>
  <c r="G1239" i="1"/>
  <c r="G1240" i="1" l="1"/>
  <c r="F1239" i="1"/>
  <c r="F1240" i="1" l="1"/>
  <c r="G1241" i="1"/>
  <c r="G1242" i="1" l="1"/>
  <c r="F1241" i="1"/>
  <c r="G1243" i="1" l="1"/>
  <c r="F1242" i="1"/>
  <c r="G1244" i="1" l="1"/>
  <c r="F1243" i="1"/>
  <c r="G1245" i="1" l="1"/>
  <c r="F1245" i="1" s="1"/>
  <c r="F12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tc={3CBCBA34-4190-7F45-9046-C19861F60625}</author>
    <author>tc={645C89CF-73AF-984F-9284-0EB07C7DF0A3}</author>
    <author>tc={07162AA2-EB9B-D64A-AD45-F3040F59CBDB}</author>
  </authors>
  <commentList>
    <comment ref="B1" authorId="0" shapeId="0" xr:uid="{00000000-0006-0000-0000-000001000000}">
      <text>
        <r>
          <rPr>
            <sz val="12"/>
            <color rgb="FF000000"/>
            <rFont val="Arial"/>
            <family val="2"/>
          </rPr>
          <t xml:space="preserve">======
</t>
        </r>
        <r>
          <rPr>
            <sz val="12"/>
            <color rgb="FF000000"/>
            <rFont val="Arial"/>
            <family val="2"/>
          </rPr>
          <t xml:space="preserve">ID#AAAAPezJczc
</t>
        </r>
        <r>
          <rPr>
            <sz val="12"/>
            <color rgb="FF000000"/>
            <rFont val="Arial"/>
            <family val="2"/>
          </rPr>
          <t xml:space="preserve">tc={12954EEE-CD16-A141-A493-9770EF3247AE}    (2021-09-23 01:06:25)
</t>
        </r>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A node without a parent will show up at the bottom of the diagram, disconnected from the tree.
</t>
        </r>
        <r>
          <rPr>
            <sz val="12"/>
            <color rgb="FF000000"/>
            <rFont val="Arial"/>
            <family val="2"/>
          </rPr>
          <t xml:space="preserve">
</t>
        </r>
        <r>
          <rPr>
            <sz val="12"/>
            <color rgb="FF000000"/>
            <rFont val="Arial"/>
            <family val="2"/>
          </rPr>
          <t xml:space="preserve">Only one of the items with duplicates will be attached to the tree. Others will be disconnected and their text will display the original text from their respective spec, instead of a checklist question.
</t>
        </r>
        <r>
          <rPr>
            <sz val="12"/>
            <color rgb="FF000000"/>
            <rFont val="Arial"/>
            <family val="2"/>
          </rPr>
          <t xml:space="preserve">Reply:
</t>
        </r>
        <r>
          <rPr>
            <sz val="12"/>
            <color rgb="FF000000"/>
            <rFont val="Arial"/>
            <family val="2"/>
          </rPr>
          <t xml:space="preserve">    Or maybe instead of having no parent, just set the parent node to the node in the tree? Or maybe have this in a popup when mouse hovers over the parent node?</t>
        </r>
      </text>
    </comment>
    <comment ref="C12" authorId="1" shapeId="0" xr:uid="{3CBCBA34-4190-7F45-9046-C19861F60625}">
      <text>
        <t>[Threaded comment]
Your version of Excel allows you to read this threaded comment; however, any edits to it will get removed if the file is opened in a newer version of Excel. Learn more: https://go.microsoft.com/fwlink/?linkid=870924
Comment:
    Device management is an active process carried about by a person. It can include installation, settings, maintenance etc. Thus, the device must have capabilities to support these processes. Since these activities will generally require human intervention, we consider them active capabilities.</t>
      </text>
    </comment>
    <comment ref="C13" authorId="2" shapeId="0" xr:uid="{645C89CF-73AF-984F-9284-0EB07C7DF0A3}">
      <text>
        <t>[Threaded comment]
Your version of Excel allows you to read this threaded comment; however, any edits to it will get removed if the file is opened in a newer version of Excel. Learn more: https://go.microsoft.com/fwlink/?linkid=870924
Comment:
    While some capabilities directly protect the device, certain capabilities support these endeavors to sustain the stable, secure, and reliable operation of the device. In other words, these capabilities do not directly protect the device, but provides supporting abilities. These capabilities usually operate in the background, only showing up when needed, so we consider them passive capabilities.</t>
      </text>
    </comment>
    <comment ref="C14" authorId="3" shapeId="0" xr:uid="{07162AA2-EB9B-D64A-AD45-F3040F59CBDB}">
      <text>
        <t>[Threaded comment]
Your version of Excel allows you to read this threaded comment; however, any edits to it will get removed if the file is opened in a newer version of Excel. Learn more: https://go.microsoft.com/fwlink/?linkid=870924
Comment:
    Devices should be capable of keeping track of security status to ensure secure operations.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tc={B43CD38A-5CE2-0741-80A4-BA409B28079E}</author>
  </authors>
  <commentList>
    <comment ref="C140" authorId="0" shapeId="0" xr:uid="{B43CD38A-5CE2-0741-80A4-BA409B28079E}">
      <text>
        <t xml:space="preserve">[Threaded comment]
Your version of Excel allows you to read this threaded comment; however, any edits to it will get removed if the file is opened in a newer version of Excel. Learn more: https://go.microsoft.com/fwlink/?linkid=870924
Comment:
    Security measures regarding the development, testing and reviewing of company’s plan to ensure resilience and continuity of operations in the event of security incidents.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5DCD02-D61F-9D4B-B7B5-8DF0AC543F21}">
      <text>
        <r>
          <rPr>
            <sz val="12"/>
            <color rgb="FF000000"/>
            <rFont val="Arial"/>
            <family val="2"/>
          </rPr>
          <t xml:space="preserve">======
</t>
        </r>
        <r>
          <rPr>
            <sz val="12"/>
            <color rgb="FF000000"/>
            <rFont val="Arial"/>
            <family val="2"/>
          </rPr>
          <t xml:space="preserve">ID#AAAAPezJczc
</t>
        </r>
        <r>
          <rPr>
            <sz val="12"/>
            <color rgb="FF000000"/>
            <rFont val="Arial"/>
            <family val="2"/>
          </rPr>
          <t xml:space="preserve">tc={12954EEE-CD16-A141-A493-9770EF3247AE}    (2021-09-23 01:06:25)
</t>
        </r>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A node without a parent will show up at the bottom of the diagram, disconnected from the tree.
</t>
        </r>
        <r>
          <rPr>
            <sz val="12"/>
            <color rgb="FF000000"/>
            <rFont val="Arial"/>
            <family val="2"/>
          </rPr>
          <t xml:space="preserve">
</t>
        </r>
        <r>
          <rPr>
            <sz val="12"/>
            <color rgb="FF000000"/>
            <rFont val="Arial"/>
            <family val="2"/>
          </rPr>
          <t xml:space="preserve">Only one of the items with duplicates will be attached to the tree. Others will be disconnected and their text will display the original text from their respective spec, instead of a checklist question.
</t>
        </r>
        <r>
          <rPr>
            <sz val="12"/>
            <color rgb="FF000000"/>
            <rFont val="Arial"/>
            <family val="2"/>
          </rPr>
          <t xml:space="preserve">Reply:
</t>
        </r>
        <r>
          <rPr>
            <sz val="12"/>
            <color rgb="FF000000"/>
            <rFont val="Arial"/>
            <family val="2"/>
          </rPr>
          <t xml:space="preserve">    Or maybe instead of having no parent, just set the parent node to the node in the tree? Or maybe have this in a popup when mouse hovers over the parent node?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<sst xmlns="http://schemas.openxmlformats.org/spreadsheetml/2006/main" count="20008" uniqueCount="3847">
  <si>
    <t>parent</t>
  </si>
  <si>
    <t>text</t>
  </si>
  <si>
    <t>references</t>
  </si>
  <si>
    <t>originalText</t>
  </si>
  <si>
    <t>root</t>
  </si>
  <si>
    <t>dvc</t>
  </si>
  <si>
    <t>proc</t>
  </si>
  <si>
    <t>data</t>
  </si>
  <si>
    <t>Managing/Handling Data</t>
  </si>
  <si>
    <t>dtran</t>
  </si>
  <si>
    <t>Transferring Data</t>
  </si>
  <si>
    <t>dproc</t>
  </si>
  <si>
    <t>Processing Data</t>
  </si>
  <si>
    <t>dstor</t>
  </si>
  <si>
    <t>Storing Data</t>
  </si>
  <si>
    <t>if</t>
  </si>
  <si>
    <t>Interfacing</t>
  </si>
  <si>
    <t>hui</t>
  </si>
  <si>
    <t>net</t>
  </si>
  <si>
    <t>Booting</t>
  </si>
  <si>
    <t>Updating Software</t>
  </si>
  <si>
    <t>pw</t>
  </si>
  <si>
    <t>Passwords</t>
  </si>
  <si>
    <t>pwd</t>
  </si>
  <si>
    <t>Default Passwords</t>
  </si>
  <si>
    <t>Authentication</t>
  </si>
  <si>
    <t>cfg</t>
  </si>
  <si>
    <t>csec</t>
  </si>
  <si>
    <t>Monitoring</t>
  </si>
  <si>
    <t>Logging</t>
  </si>
  <si>
    <t>hchip</t>
  </si>
  <si>
    <t>rel</t>
  </si>
  <si>
    <t>ss</t>
  </si>
  <si>
    <t>Software Security</t>
  </si>
  <si>
    <t>dd</t>
  </si>
  <si>
    <t>Device Development</t>
  </si>
  <si>
    <t>he</t>
  </si>
  <si>
    <t>Hardware Engineering</t>
  </si>
  <si>
    <t>sdlc</t>
  </si>
  <si>
    <t>Software Development Lifecycle</t>
  </si>
  <si>
    <t>smau</t>
  </si>
  <si>
    <t>smc</t>
  </si>
  <si>
    <t>Update Channels</t>
  </si>
  <si>
    <t>st</t>
  </si>
  <si>
    <t>se</t>
  </si>
  <si>
    <t>Software Engineering</t>
  </si>
  <si>
    <t>el</t>
  </si>
  <si>
    <t>External Libraries</t>
  </si>
  <si>
    <t>procd</t>
  </si>
  <si>
    <t>Data</t>
  </si>
  <si>
    <t>dc</t>
  </si>
  <si>
    <t>ds</t>
  </si>
  <si>
    <t>Data Security</t>
  </si>
  <si>
    <t>priv</t>
  </si>
  <si>
    <t>Maintaining User Privacy</t>
  </si>
  <si>
    <t>Cryptography</t>
  </si>
  <si>
    <t>Keys</t>
  </si>
  <si>
    <t>leco</t>
  </si>
  <si>
    <t>Legal &amp; Compliance</t>
  </si>
  <si>
    <t>log</t>
  </si>
  <si>
    <t>mon</t>
  </si>
  <si>
    <t>hr</t>
  </si>
  <si>
    <t>Human Resources</t>
  </si>
  <si>
    <t>sc</t>
  </si>
  <si>
    <t>Supply Chain</t>
  </si>
  <si>
    <t>cg</t>
  </si>
  <si>
    <t>procn</t>
  </si>
  <si>
    <t>Network</t>
  </si>
  <si>
    <t>Network Security</t>
  </si>
  <si>
    <t>dp</t>
  </si>
  <si>
    <t>nis</t>
  </si>
  <si>
    <t>No default passwords</t>
  </si>
  <si>
    <t>IEEE-2017</t>
  </si>
  <si>
    <t>Recently a bill was drafted for the Senate of the State of Michigan which would punish automobile hacking with a sentence of life in prison. One of the authors contacted one of the senators proposing the legislation and that senator agreed to modify the bill to allow hacking for beneficial research purposes. Researchers who discover serious vulnerabilities and report them responsibly provide a service to the industry similar to people who discover safety flaws in automobiles and other safety-critical machinery. Legitimate security research may be hindered by excessive legislation. One way to differentiate between research and unethical hacking is to mandate responsible disclosure of discovered vulnerabilities. Responsible disclosure requires the researcher to first notify the manufacturer or governing authorities and allow reasonable time for the vulnerability to be independently verified and fixed before going public with a system hack. Another, less desirable, approach might be to require researchers to first register with a government office or the manufacturer before attempting to break into a device.</t>
  </si>
  <si>
    <t>Keep software updated</t>
  </si>
  <si>
    <t>Communicate securely</t>
  </si>
  <si>
    <t xml:space="preserve">At the hardware/boot-software level, strong boot-level passwords or requiring the device to boot from local storage only may be sound approaches. </t>
  </si>
  <si>
    <t>Devices should be discarded without exposing private data.</t>
  </si>
  <si>
    <t>Separate the network into smaller local networks using VLANs, IP address ranges, or a combination thereof.</t>
  </si>
  <si>
    <t>risk</t>
  </si>
  <si>
    <t>Risk Assessments</t>
  </si>
  <si>
    <t>Auditing Security</t>
  </si>
  <si>
    <t>Update Source</t>
  </si>
  <si>
    <t>upsrc</t>
  </si>
  <si>
    <t>dsg</t>
  </si>
  <si>
    <t>Designing</t>
  </si>
  <si>
    <t>dvcac</t>
  </si>
  <si>
    <t>dvcss</t>
  </si>
  <si>
    <t>dvchs</t>
  </si>
  <si>
    <t>dvcsm</t>
  </si>
  <si>
    <t>dvcau</t>
  </si>
  <si>
    <t>dvcmon</t>
  </si>
  <si>
    <t>dvclog</t>
  </si>
  <si>
    <t>dvccg</t>
  </si>
  <si>
    <t>dvck</t>
  </si>
  <si>
    <t>dm</t>
  </si>
  <si>
    <t>hd</t>
  </si>
  <si>
    <t>Hardware Development Lifecycle</t>
  </si>
  <si>
    <t>hdlc</t>
  </si>
  <si>
    <t>Hardware Design</t>
  </si>
  <si>
    <t>Network Protocols</t>
  </si>
  <si>
    <t>npr</t>
  </si>
  <si>
    <t>ht</t>
  </si>
  <si>
    <t>Hardward Testing</t>
  </si>
  <si>
    <t>procrot</t>
  </si>
  <si>
    <t>Root of Trusts</t>
  </si>
  <si>
    <t>Circuit Components</t>
  </si>
  <si>
    <t>ps</t>
  </si>
  <si>
    <t>Physical Security</t>
  </si>
  <si>
    <t>Minimizing Attack Surfaces</t>
  </si>
  <si>
    <t>smas</t>
  </si>
  <si>
    <t>hmas</t>
  </si>
  <si>
    <t>Identity</t>
  </si>
  <si>
    <t>id</t>
  </si>
  <si>
    <t>cgk</t>
  </si>
  <si>
    <t>vdm</t>
  </si>
  <si>
    <t>gdd</t>
  </si>
  <si>
    <t>General Product Dev</t>
  </si>
  <si>
    <t>os</t>
  </si>
  <si>
    <t>Operating System</t>
  </si>
  <si>
    <t>Securely store credentials and security-sensitive data</t>
  </si>
  <si>
    <t>Minimize exposed attack surfaces</t>
  </si>
  <si>
    <t>If an unauthorised change is detected, the device should alert the consumer/administrator to an issue and should not connect to wider networks than those necessary to perform the alerting function.</t>
  </si>
  <si>
    <t>Ensure that personal data is protected</t>
  </si>
  <si>
    <t>As far as reasonably possible, IoT services should remain operating and locally functional in the case of a loss of network and should recover cleanly in the case of restoration of a loss of power.</t>
  </si>
  <si>
    <t>Make it easy for consumers to delete personal data</t>
  </si>
  <si>
    <t>Consumers should be given clear instructions on how to delete their personal data.</t>
  </si>
  <si>
    <t>Make installation and maintenance of devices easy</t>
  </si>
  <si>
    <t>Validate input data</t>
  </si>
  <si>
    <t>key</t>
  </si>
  <si>
    <t>UK-2018</t>
  </si>
  <si>
    <t>GFCE-2019</t>
  </si>
  <si>
    <t>Assume attackers will have physical access to edge components and can manipulate them, move them to hostile networks, and control resources such as DNS, DHCP, and internet routing.</t>
  </si>
  <si>
    <t>Test for Scale • The volume of IoT means that every design and security consideration must also take into account scale. Simple bootstrapping into an ecosystem can create a self-denial of service condition at IoT scale. Security countermeasures must perform at volume.</t>
  </si>
  <si>
    <t>Test for scale</t>
  </si>
  <si>
    <t>section</t>
  </si>
  <si>
    <t>Good Practice 1: Security and Privacy by Design</t>
  </si>
  <si>
    <t>Good Practice 2: Use Recognized Standards and Guidelines</t>
  </si>
  <si>
    <t>Following recognized standards and guidelines</t>
  </si>
  <si>
    <t>Implement a vulnerabijlity disclosure policy</t>
  </si>
  <si>
    <t>Protect Uniformly
• Data encryption only protects encrypted pathways. Data that is transmitted over an encrypted link is still exposed at any point it is unencrypted, such as prior to encryption, after decryption, and along any communications pathways that do not enforce encryption. Careful
consideration must be given to full data lifecycle to ensure that encryption is applied uniformly and appropriately to guarantee protections. Encryption is not total - be aware that metadata about encrypted data might also provide valuable information to attackers.</t>
  </si>
  <si>
    <t>Exploit Autonomy
• Automated systems are capable of complex, monotonous, and tedious operations that human users would never tolerate. IoT systems should seek to exploit this advantage for security.</t>
  </si>
  <si>
    <t>Assume a Hostile Edge
• Edge components are likely to fall into adversarial hands. Assume attackers will have physical access to edge components and can manipulate them, move them to hostile networks, and control resources such as DNS, DHCP, and internet routing.</t>
  </si>
  <si>
    <t>Ensure software integrity</t>
  </si>
  <si>
    <t>Make systems resilient to outages</t>
  </si>
  <si>
    <t>Monitor system telemetry data</t>
  </si>
  <si>
    <t>Use a hardware based immutable root of trust</t>
  </si>
  <si>
    <t>Use specialized security chips that integrate security at the transistor level</t>
  </si>
  <si>
    <t>Good Practice 3: Use An Evaluation and Certification Scheme</t>
  </si>
  <si>
    <t xml:space="preserve">It is important to use globally-recognized cybersecurity evaluation and certification regimes for IoT devices. Certification plays a critical role in increasing trust and security in products and services that are crucial for a digital economy. Without a common certification framework, there is an increasing risk of fragmentation and barriers in the market. A comprehensive certification framework or self-certification solution for IoT devices does not yet exist. Given that a system of secure components is not by definition a secure system, evaluation and certification regimes should include individual components, the wider network of systems and components, and the global ecosystem. </t>
  </si>
  <si>
    <t xml:space="preserve"> </t>
  </si>
  <si>
    <t>Use globally-recognized cybersecurity evaluation and certification regimes for IoT devices</t>
  </si>
  <si>
    <t xml:space="preserve">In order to evaluate the security of a given product, a risk assessment is conducted on the product in the target environment (Figure 2) in order to determine the applicable Compliance Class. Based on the determined Compliance Class, a checklist of requirements is to be filled in. Such a completed checklist could be made mandatory by procuring parties, as could a third-party audit to verify compliance with the checklist. This compliance framework forms a possible basis for a comprehensive certification scheme. </t>
  </si>
  <si>
    <t>Conduct a risk assessment on the product in the target environment to determine compliance requirements of the product</t>
  </si>
  <si>
    <t>Good Practice 4: Incentivize and Mandate Security at Policy Level</t>
  </si>
  <si>
    <t>Policymakers can consider making certifications of IoT products mandatory</t>
  </si>
  <si>
    <t>One option for policymakers is to simply make certifications mandatory. Some governments, such as the United States and Singapore, already have such requirements for their own procurement.</t>
  </si>
  <si>
    <t>Another option is to modernize liability laws that require manufacturers to prove in the event of a breach that they were not negligent. In the case of strict liability, the manufacturer may be held liable for a defective product even if the manufacturer was not negligent in making that product defective. The manufacturer thus becomes a de facto insurer against its defective products, with premiums built into the product's price. It may be noted that liability laws do exist in virtually every country in the form of consumer protection laws or domain-specific regulations, but they are mostly designed for non-connected products and almost invariably need to be revamped for modern IoT environments.</t>
  </si>
  <si>
    <t>Implement a vulnerability disclosure policy</t>
  </si>
  <si>
    <t>Careful consideration must be given to full data lifecycle to ensure that encryption is applied uniformly and appropriately to guarantee protections.</t>
  </si>
  <si>
    <t>Securely store credentials</t>
  </si>
  <si>
    <t>Securely store security-sensitive data</t>
  </si>
  <si>
    <t>Securely security-sensitive data</t>
  </si>
  <si>
    <t>Disclosed vulnerabilities should be acted on in a timely manner.</t>
  </si>
  <si>
    <t>Companies should also continually monitor for, identify and rectify security vulnerabilities within their own products and services as part of the product security lifecycle.</t>
  </si>
  <si>
    <t>Companies should report any discovered vulnerabilities to the stakeholders right away.</t>
  </si>
  <si>
    <t xml:space="preserve">Vulnerabilities should be reported directly to the affected stakeholders in the first instance. If that is not possible vulnerabilities may be reported to national authorities.
 </t>
  </si>
  <si>
    <t>Updates should be timely</t>
  </si>
  <si>
    <t>Updates should not impact the function of the device</t>
  </si>
  <si>
    <t>Publish an end-of-life policy. It must state the minimum length of time for which a device will receive software updates and the reasons for the length of the support period.</t>
  </si>
  <si>
    <t>Updates should be easy to implement</t>
  </si>
  <si>
    <t>If the device cannot be updated, the product should be isolatable and replaceable.</t>
  </si>
  <si>
    <t>Publish the minimum length of time the device will receive software updates.</t>
  </si>
  <si>
    <t>Explain the need for each update to consumers.</t>
  </si>
  <si>
    <t>E.g. cryptographic keys, device identifiers, and initialization vectors.</t>
  </si>
  <si>
    <t>Use trusted storage mechanism such as Trusted Execution Environment.</t>
  </si>
  <si>
    <t>Communicate security sensitive securely with encryption.</t>
  </si>
  <si>
    <t>Security-sensitive data, including any remote management and control, should be encrypted in transit, appropriate to the properties of the technology and usage. All keys should be managed securely.</t>
  </si>
  <si>
    <t>The use of open, peer-reviewed internet standards is strongly encouraged.</t>
  </si>
  <si>
    <t>Device should operate on the principle of least privilege.</t>
  </si>
  <si>
    <t>Close unused ports.</t>
  </si>
  <si>
    <t>Hardware should not expose access.</t>
  </si>
  <si>
    <t>Services should not be available if they are not used.</t>
  </si>
  <si>
    <t>hardware should not unnecessarily expose access</t>
  </si>
  <si>
    <t>unused ports should be closed</t>
  </si>
  <si>
    <t>All devices and services should operate on the ‘principle of least privilege’;</t>
  </si>
  <si>
    <t>code should be minimised to the functionality necessary for the service to operate.</t>
  </si>
  <si>
    <t>Code should be minimised to the functionality necessary for the service to operate.</t>
  </si>
  <si>
    <t xml:space="preserve">Software on IoT devices should be verified using secure boot mechanisms. </t>
  </si>
  <si>
    <t>The ability to remotely recover from these situations should rely on a known good state, such as locally storing a known good version to enable safe recovery and updating of the device. This will avoid denial of service and costly recalls or maintenance visits, whilst managing the risk of potential takeover of the device by an attacker subverting update or other network communications mechanisms.</t>
  </si>
  <si>
    <t>Where devices and/or services process personal data, they shall do so in accordance with applicable data protection law, such as the General Data Protection Regulation (GDPR) and the Data Protection Act 2018.</t>
  </si>
  <si>
    <t>Devices and services should process data in accordance to data protection laws such as GDPR.</t>
  </si>
  <si>
    <t>Device manufacturers and IoT service providers shall provide consumers with clear and transparent information about how their data is being used, by whom, and for what purposes, for each device and service. This also applies to any third parties that may be involved (including advertisers).</t>
  </si>
  <si>
    <t>Be transparent about how consumer data is being used.</t>
  </si>
  <si>
    <t>Where personal data is processed on the basis of consumers’ consent, this shall be validly and lawfully obtained, with those consumers being given the opportunity to withdraw it at any time.</t>
  </si>
  <si>
    <t>Consumers must be given the opportunity to withdraw their consent at any time.</t>
  </si>
  <si>
    <t>Resilience should be built in to IoT devices and services where required by their usage or by other relying systems, taking into account the possibility of outages of data networks and power</t>
  </si>
  <si>
    <t>Devices should be able to return to a network in a sensible state and in an orderly fashion, rather than in a massive scale reconnect.</t>
  </si>
  <si>
    <t>Monitor system telemetry data for security anomalies</t>
  </si>
  <si>
    <t>If telemetry data is collected from IoT devices and services, such as usage and measurement data, it should be monitored for security anomalies.</t>
  </si>
  <si>
    <t>Devices and services should be configured such that personal data can easily be removed from them when there is a transfer of ownership, when the consumer wishes to delete it and/or when the consumer wishes to dispose of the device</t>
  </si>
  <si>
    <t>Installation and maintenance of IoT devices should employ minimal steps and should follow security best practice on usability.</t>
  </si>
  <si>
    <t>Consumers should also be provided with guidance on how to securely set up their device.</t>
  </si>
  <si>
    <t>Data input via user interfaces and transferred via application programming interfaces (APIs) or between networks in services and devices shall be validated.</t>
  </si>
  <si>
    <t>Device should recover cleanly in case of restoration of loss of power.</t>
  </si>
  <si>
    <t>Device should remain operating and locally functional as much as possible in case of loss of power.</t>
  </si>
  <si>
    <t>dvclg</t>
  </si>
  <si>
    <t>Device Logistics (installation, settings, maintenance etc.)</t>
  </si>
  <si>
    <t xml:space="preserve">Physical security also needs to be put in place. </t>
  </si>
  <si>
    <t>Where possible, enterprises should isolate these devices to their own network segment or VLAN. This will not only help to control IoT device discovery and contain any breaches, but will also make traffic management and monitoring easier.</t>
  </si>
  <si>
    <t>The data paths between IoT devices need to be secure. If the data is sensitive, it will need to be encrypted, which means key management and identity management infrastructures are needed to control the relationships between devices; with 50 billion IoT-connected devices, it'll be impossible to securely authenticate each device relying on just a password.</t>
  </si>
  <si>
    <t xml:space="preserve">It's also a good idea for enterprises to take an inventory of their existing IoT vulnerability exposure. </t>
  </si>
  <si>
    <t xml:space="preserve">Enterprises should consider using the limitations of IoT devices to improve the security architecture with white listing technologies </t>
  </si>
  <si>
    <t xml:space="preserve">Since IoT devices are not general purpose, think about deciding what applications and code can run on them rather than continuously updating what can't run on them. </t>
  </si>
  <si>
    <t xml:space="preserve">Security teams should take the initiative to research security best practices to secure these emerging devices, and be prepared to update their security policies as even more interconnected devices make their way onto enterprise networks </t>
  </si>
  <si>
    <t xml:space="preserve">IoT device manufacturers need to be transparent with enterprises about how their products interact with the network </t>
  </si>
  <si>
    <t>TT-2017</t>
  </si>
  <si>
    <t xml:space="preserve">Business continuity plans will need updating, and bandwidth requirements will certainly need to be checked to ensure critical applications and processes can still access their required bandwidth, otherwise IoT devices could cause a self-induced denial of service. </t>
  </si>
  <si>
    <r>
      <t xml:space="preserve">Monitoring </t>
    </r>
    <r>
      <rPr>
        <sz val="11"/>
        <color rgb="FF333333"/>
        <rFont val="Calibri"/>
        <family val="2"/>
        <scheme val="minor"/>
      </rPr>
      <t xml:space="preserve">the network traffic generated by IoT devices is going to be the best way to spot and stop malicious activity and attack traffic. </t>
    </r>
  </si>
  <si>
    <t xml:space="preserve">Enterprises might consider leveraging IoT toolkits which can help ensure best practices in the ways that connected devices access APIs and enterprise systems. For example, Spark IO, helps engineers and organizations develop connected products where all of the low-level plumbing is already taken care of so the engineer can focus on the application. Security and scalability are built in so that they are not issues that the engineer has to worry about. </t>
  </si>
  <si>
    <t xml:space="preserve">Policies and technologies to enforce inventory controls are critical for data security and risk management. Most Internet-connected devices can only be managed efficiently via Dynamic Host Configuration Protocol, a network protocol used for automating IP parameters. DHCP can do a lot more than just hand out IP addresses and DNS settings. Its support for additional features is spotty, however. In some cases, firmware updates and configurations can be sent to devices -- DHCP is critical to advertise the location of these files. </t>
  </si>
  <si>
    <t>Harden the device by changing the settings (e.g. default passwords and usernames)</t>
  </si>
  <si>
    <t xml:space="preserve">Organizations should keep track of their existing IoT vulnerability exposure. </t>
  </si>
  <si>
    <t>Manufacturers should be transparent about how the device interacts with the network</t>
  </si>
  <si>
    <t>Ensure that the organization network bandwidth is sufficient.</t>
  </si>
  <si>
    <t>Organizations should isolate the devices to their own network segment.</t>
  </si>
  <si>
    <t>Organizations need to evolve more Agile processes for assessing the sensitivity of IoT data that might be exposed in the wild.</t>
  </si>
  <si>
    <t>General Device Security</t>
  </si>
  <si>
    <t>gs</t>
  </si>
  <si>
    <t>backup</t>
  </si>
  <si>
    <t xml:space="preserve">Strong cryptography to protect data, both at rest and in transit: All wired and wireless communications (data in transit) should be properly protected with strong encryption. Systems dealing with sensitive data should provide a mechanism to encrypt data at rest. </t>
  </si>
  <si>
    <t xml:space="preserve">Authentication capabilities: All systems should require a username and password to access functionality, at a minimum. To enhance authentication capabilities, the solution should support strong authentication mechanisms (one-time passwords, certificate- or biometric-based authentication, etc.). </t>
  </si>
  <si>
    <t xml:space="preserve">Authorization capabilities: All functionality should require and enforce proper permissions before performing any actions. </t>
  </si>
  <si>
    <t xml:space="preserve">Automatic and secure update of software, firmware, etc.: Software/firmware update mechanisms should be available, and updates should be delivered in an automatic and secure way. </t>
  </si>
  <si>
    <t xml:space="preserve">Auditing, alerting, and logging capabilities: All systems should provide mechanisms for auditing and logging security events. Logs must also be saved securely against tampering. </t>
  </si>
  <si>
    <t xml:space="preserve">Anti-tampering capabilities: Devices should have a mechanism to prevent tampering by unauthorized sources. </t>
  </si>
  <si>
    <t xml:space="preserve">No backdoor/undocumented/hardcoded accounts: Some vendors release systems with backdoor/undocumented/hardcoded accounts. Often, these accounts cannot be removed or disabled and have passwords that cannot be changed, allowing anyone to compromise the system using these accounts. Removing or disabling these accounts should be enforced in the service-level agreement (SLA) to ensure vendors will comply. </t>
  </si>
  <si>
    <t xml:space="preserve">Non-basic functionality disabled by default: Only basic functionality should be enabled by default, and the rest should be enabled depending on the organization’s needs. </t>
  </si>
  <si>
    <t>Fail safe/close: In the case of a system malfunction or crash, the system should remain secure and security protections remain enforced.</t>
  </si>
  <si>
    <t xml:space="preserve">Secure by default: Solutions should come with a secure configuration by default. </t>
  </si>
  <si>
    <t>Another method to guarantee that smart solutions have appropriate security features is to have vendors commit to certain SLAs such as:
● An agreement about the specific security features of the product. There should be a clear understanding that the absence or malfunction of these features could have legal and/or financial consequences for the vendor.
● An agreement that the vendor will provide continuous (24/7/365) ‘reliability tested’ support for security incidents related to its products. There should be a defined and limited timeframe during which vendors must provide solutions when security flaws are found. There should be a clear understanding that non-compliance could have legal and/or financial consequences to the vendor.
● An agreement that vendors prove their compliance to security requirements through third-party testing, certifications, etc.</t>
  </si>
  <si>
    <t xml:space="preserve">To provide enhanced security awareness, organizations should include physical security in their planning. Physical security includes safeguards that take into consideration where the devices are located during operation, what security controls the devices feature (e.g. tamper resistant or tamper evident), and the sensitivity of the data processed by devices. </t>
  </si>
  <si>
    <t xml:space="preserve">Next, organizations should establish a baseline for auditing the smart city system’s behavior. This includes identifying the audit capabilities of each device and system and determining if they need to be supplemented with other audit-capture devices such as gateways (to oversee traffic flowing to/from the edge). The organization should identify and document the normal operating thresholds for each device and system type and determine what variance should trigger an alert and the criticality of that alert. </t>
  </si>
  <si>
    <t>Organizations need to establish an authentication/authorization plan for their smart city solutions. The roles and services of each device type should be documented, and the roles that will service the devices (e.g. maintenance or security) need to be clearly differentiated. There should be an established access control matrix for each device and a plan for federated access to the devices. Also, organization need to develop an information sharing plan which specifically describes what data can be shared and with whom (persons, systems, other devices) as well as the required privacy controls for that data. This plan should strongly consider whether data in aggregate opens any additional privacy concerns.</t>
  </si>
  <si>
    <t>Requesting details about how a vendor protects its own products, infrastructure, and operations can provide a certain amount of assurance regarding the safety of the vendor’s products and their future.
● How does the vendor test its products and simulate large-scale environments to verify its product’s usability?
● How does the vendor protect its own infrastructure from attacks and intellectual property leaks?
● Does the vendor adequately protect its development environment and intellectual property from spying or manipulation?
● Does the vendor implement policies and procedures that require independent entities to test its infrastructure for security flaws and backdoors?
● Does the vendor run regular independent code reviews and penetration tests on its products, networks, and systems?
● How does the vendor protect details about its clients, such as design details, product lists, and client contact information?
● Does the vendor have a Secure Development Life Cycle (SDLC) program? If so, how long has it been running?
● Does the vendor enforce supply-chain cyber security to prevent the delivery of products with malware, backdoors, etc.?
● Does the vendor have a public security vulnerability disclosure and reporting policy and proper contact channels to get the vulnerability reports?
● Does the vendor have support teams for security issues/incidents, such as a Computer Emergency Response Team (CERT), Computer Security Incident Response Team (CSIRT), online support, etc.?</t>
  </si>
  <si>
    <t>The contract with the vendor must include an audit clause for one security assessment per year at a minimum. The goals are to:
● Verify the answers to the previous questions when the vendor is selected.
● Maintain a high-level of security for the solution being delivered throughout the
contract period.</t>
  </si>
  <si>
    <t>For security to be applied and verified, visibility is crucial. Powerful solutions need powerful management interfaces that monitor operation status and stability, correlate logging activities, and are compatible with multiple devices and sources. Centralized management of smart solutions simplifies the process of safely operating smart services and enables the engineers to focus on important tasks without being overwhelmed with information.
● Evaluate the security impact when integrating a new product to the current system.
● Deploy specific measures to ensure security requirements for the integration of new products (i.e. network segregation, monitoring of specific KPI, etc.).</t>
  </si>
  <si>
    <t xml:space="preserve">Organizations adopting smart technologies should verify vendors’ claims about the security features of their products. Solutions should be audited for security vulnerabilities, weak security protections, and compliance with the basic security requirements detailed in section </t>
  </si>
  <si>
    <t xml:space="preserve">Basic security requirements compliance: Organizations should verify that products comply with the basic security requirements detailed in section 2.1.1. </t>
  </si>
  <si>
    <t xml:space="preserve">Penetration testing: Penetration testing is a recommended method for verifying the security of smart city products. When faced with real-world attacks, services could misbehave, leak data, or even crash. </t>
  </si>
  <si>
    <t xml:space="preserve">Hardening: System hardening needs to be verified. Non-production services are not expected to be reachable from a network perspective and solutions processes should be running in isolated sandboxes that are available only to restricted users (blocking permission escalation attacks if successful). </t>
  </si>
  <si>
    <t xml:space="preserve">Certification: In smart cities, certification authorities could be available to evaluate products and solutions on behalf of organizations. These certifications could be used to support decision-making, but the testing scope and procedures should be verified. They should not be used exclusively, as the results could be wrong or misleading. </t>
  </si>
  <si>
    <t xml:space="preserve">Operational security verification and validation: Validate security processes are running correctly and that the right audit data is being captured. </t>
  </si>
  <si>
    <t xml:space="preserve">If organizations want to outsource security testing, the safety requirements of their suppliers should be as high as those applicable to technology vendors. </t>
  </si>
  <si>
    <t>2.1.1 Design &amp; Planning</t>
  </si>
  <si>
    <t>2.1.2 Vulnerability History</t>
  </si>
  <si>
    <t>A vendor’s customer product deployment history (previous deployments) is a good indication of the maturity of its products, however, the vulnerability history (e.g. CVE data, vulnerability advisories, etc.) can tell a lot about its priorities. Vulnerability histories reveal:
● Security maturity (how long the vendor has been concerned about security exposure)
● The number of flaws, and if that number is trending up or down
● The type of flaws as well as their severity and impact (this could indicate the
company’s software development habits)
● The evolution of the product’s security as compared to the competition
● The amount of time a vendor takes to patch security vulnerabilities and how easy it is to apply the patches</t>
  </si>
  <si>
    <t xml:space="preserve">2.1.3 Vendor Security </t>
  </si>
  <si>
    <t>2.1.5 Testing</t>
  </si>
  <si>
    <t>2.1.6 Security test bench</t>
  </si>
  <si>
    <t>2.2.1 Implementation</t>
  </si>
  <si>
    <t xml:space="preserve">Technology passed selection phase security tests (2.1.5): Before implementing specific technology, the same model, version, etc. must have passed security testing. </t>
  </si>
  <si>
    <t xml:space="preserve">Technology was securely delivered: It should have not tampered with, modified, etc. from the time it was shipped from the solution provider. Binaries should be cryptographically signed, and devices should have not been tampered with. </t>
  </si>
  <si>
    <t xml:space="preserve">Enable strong encryption: All communications should be properly protected against unauthorized eavesdropping, interception, and modification. Encryption keys must be well protected and kept in a safe place. </t>
  </si>
  <si>
    <t xml:space="preserve">Secure system administration: Avoid using a single administrator system user to perform all actions on all systems. Use different administrator users and passwords and grant granular permissions. </t>
  </si>
  <si>
    <t>Set strong passwords: All access to administration interfaces, functionality, etc. should require a user account with a strong password. Passwords policy must be defined for password strength and duration validity. To enhance authentication capabilities, use strong authentication mechanisms (one-time password, certificate- or biometric-based authentication, multifactor authentication, etc.) especially any technology that can impact public safety.</t>
  </si>
  <si>
    <t xml:space="preserve">Remove unnecessary user accounts: Some solutions come with test/default accounts and passwords that could be used by unauthorized parties to access the systems, if these accounts are not removed. Specific accounts can be created for the implementation process, but these accounts must be removed after the solution is installed and not used for operation purposes. These accounts should be identified in the product and implementation documentations for easy identification and removal. </t>
  </si>
  <si>
    <t>Disable unused functionality and services: Some solutions have all functionality and services enabled by default. Disabling unused functionality and services reduces the attack surface and prevents possible attacks that abuse weaknesses in those functions and services.</t>
  </si>
  <si>
    <t xml:space="preserve">Enable auditing of security events: Constantly monitoring audit logs will help to identify ongoing attacks and breaches. </t>
  </si>
  <si>
    <t xml:space="preserve">Add anti-tampering, anti-vandalism mechanisms: Devices should be protected against unauthorized physical access for modification, vandalism, or device stealing. </t>
  </si>
  <si>
    <t>2.2.2 Operation &amp; maintenance</t>
  </si>
  <si>
    <t>Monitoring: Organizations are expected to monitor the stability of the services, tracking any suspicious activity, abnormal behavior, performance hooks, or any other service-threatening events by regularly reviewing system audit logs and/or other available mechanisms.</t>
  </si>
  <si>
    <t xml:space="preserve">Patching: Organizations and vendors are expected to collaborate on deploying the latest security patches. Patches should be deployed per the company’s patch management policies, taking into account the urgency of the patches. Patches are expected to be tested in the lab environment first. There are challenges associated with patching IoT devices when compared to traditional enterprise IT systems. Often it is the device firmware that must be updated. When doing so, make sure that the firmware update mechanisms deliver the updates in a secure manner–that is with encryption and a digital signature. </t>
  </si>
  <si>
    <t xml:space="preserve">Regular assessment and auditing: Testing smart services is also expected to run continuously to verify service compliance with the applicable standards and security policies (i.e. make sure encryption remains turned on, authentication enabled, strong passwords set, security settings not changed, etc.). Every day, vulnerabilities and exploits are announced and published; being ready to respond is imperative to protecting infrastructure. Testing services is especially relevant after applying new changes to the systems, where simulating a large-scale live environment might not be possible, and testing changes might only be possible in the production environment. </t>
  </si>
  <si>
    <t>Protection of logging environment: All logs should be safely transmitted and stored. The integrity and protection of evidence is critical to investigating misbehavior, tracking incidents, and legal liability. Logging should occur as close to the end-device as possible, although it may not be possible to collect or routinely forward data at some disadvantaged devices. In these instances, maintaining situational awareness through data collection at IP propagators such as WiFi or other protocol routers, gateways, and standard network security devices should be evaluated.</t>
  </si>
  <si>
    <t xml:space="preserve">Access control: Appropriately monitoring who, when, and how someone has access to smart service systems is critical to prevent unplanned changes, tampering, or downtime, which are not acceptable in smart city environments. </t>
  </si>
  <si>
    <t xml:space="preserve">Cyber-threat intelligence: Threat intelligence enables an organization to identify regional and worldwide occurrences, such as new, trending, common, and regional attacks. Armed with such information, an organization can update its security posture and parameters as needed to block attacks before they happen. Many examples have proven that the same attacks are replicated and the same vulnerabilities are reused. Cyber-threat intelligence could also be used on a country-level by the government, where certain traffic patterns and source locations could be blocked upon need on the regional Internet gateways, protecting all organizations within. </t>
  </si>
  <si>
    <t>Compromise reaction and recovery: It is important to create detailed procedure manuals or checklists that define what must be done if a smart city system is compromised. This includes things like certificate revocation, key zeroization, and systems isolation and clean up, as well as how to follow up on the incident in order to understand how the system was compromised and develop plans so that it will not happen again.</t>
  </si>
  <si>
    <t xml:space="preserve">2.3 Technology Disposal </t>
  </si>
  <si>
    <t xml:space="preserve">Avoid repurposing technology by the same organization or third parties. It could leak sensitive design, client, password, or cryptographic information, which could create a threat to production services. </t>
  </si>
  <si>
    <t xml:space="preserve">Securely erase data on systems storage. This is a good measure to apply, but destruction of storage may be required to assure the safe, quick disposal of critical data. </t>
  </si>
  <si>
    <t xml:space="preserve">Vendor replacement is also important. While many organizations think about the disposal of data correctly, a vendor’s maintenance and support personnel could easily access smart service systems to perform regular maintenance activities. If they replace hardware, the vendor could repurpose it at other clients or dispose of it without appropriate security measures. Hardware that is removed from live environments by support personnel is not usually protected. Vendors are expected to provide secure technology disposal as part of their services and maintenance contract with the client organization. </t>
  </si>
  <si>
    <t xml:space="preserve">Some IoT devices may operate continuously unattended and not subject to the security implied by this frequent, direct human observation. While it is best to keep devices relatively isolated so that only a few designated persons have physical access, especially for completely unattended devices, making them tamper-proof or tamper-evident may be advantageous. This form of endpoint hardening can help block potential intruders from reaching data. It may also defend against a hacker buying and then weaponizing devices. </t>
  </si>
  <si>
    <t xml:space="preserve">1. Make hardware tamper resistant </t>
  </si>
  <si>
    <t xml:space="preserve">2. Provide for firmware updates/patches </t>
  </si>
  <si>
    <t>Inevitably vulnerabilities will be discovered after devices have been deployed. Devices must be patchable or upgradable. Naturally, device firmware should only be modifiable with the proper digital signature. As it stands, device vendors and manufacturers have little financial incentive in ensuring ongoing IoT patch upgrades since revenue comes from the sale of the device, not the maintenance. Upkeep of IoT devices may detract from revenue. In addition, vendors are not legally held accountable to ongoing maintenance of devices beyond initial sales and competition drives vendors to cut corners, negating on quality for efficiency and speed of release into the market. While these factors may not have been critical previous to IoT, the interconnected nature of IoT devices raises the bar to a new level in terms of functionality and accountability.</t>
  </si>
  <si>
    <t xml:space="preserve">3. Perform dynamic testing </t>
  </si>
  <si>
    <t>It is crucial that IoT devices undergo thorough testing, and establish minimum baseline for security. Static testing is not intended or designed to find vulnerabilities that exist in the off-the-shelf components such as processors and memory into which may be a component of the overall application.</t>
  </si>
  <si>
    <t>Dynamic testing, on the other hand, is capable of exposing both code weaknesses and any underlying defects or vulnerabilities introduced by hardware and which may not be visible to static analysis. Dynamic testing may discover vulnerabilities that are created when new code is used on old processors. We recommend manufacturers who purchase hardware and software from others do dynamic testing to ensure the items are secure.</t>
  </si>
  <si>
    <t>Eventually devices become obsolete and users may decide to throw them away. Devices should be discarded without exposing private data. This is a security issue because improperly discarded devices may be converted to serve malicious purposes. This is a privacy issue because, if left in operation or if disposed of improperly, obsolete hardware could be used to reveal personal information about the user or other stakeholders in the IoT ecosystem. The same will be true for IoT devices that are sold to second owners or that become standard equipment in homes and are conveyed upon sale of the house.</t>
  </si>
  <si>
    <t xml:space="preserve">We suggest manufacturers prepare a formal plan for users to sanitize and dispose of obsolete IoT devices. Industry practice in other fields prescribes a "discard, recycle or destroy" (DRD) policy with periodic review of the plan to determine which devices require disposal and how to dispose of them. Some manufacturers encourage users to dispose of products directly through the manufacturer. This may be sensible for laptops and servers, but for IoT devices that may be small and cheap, or that are part of a much larger device (like a refrigerator) special accommodations may be required. </t>
  </si>
  <si>
    <t xml:space="preserve">4. Specify procedures to protect data on device disposal </t>
  </si>
  <si>
    <t xml:space="preserve">5. Use strong authentication </t>
  </si>
  <si>
    <t xml:space="preserve">Each device should have a unique default username/password, perhaps printed on its casing, and preferably resettable by the user. Passwords should be sophisticated enough to resist educated guessing and so-called brute force methods. </t>
  </si>
  <si>
    <t xml:space="preserve">Where possible we recommend two-factor authentication (2FA), which requires a user to employ both a password and another authentication form that does not rely on user knowledge, such as a random code generated via SMS text messaging. For IoT applications we especially encourage the use of context-aware authentication (CAA), also known as adaptive authentication, in which use contextual information and machine-learning algorithms continuously evaluate risk of malice without bother to the user in demanding authentication. If risk is high, then the subscriber (or hacker) would be asked for a multi-factor token to continue having access. </t>
  </si>
  <si>
    <t xml:space="preserve">6. Use strong encryption and secure protocols </t>
  </si>
  <si>
    <t xml:space="preserve">Even if device passwords are secure, communications between devices may be hackable. In the IoT there are many protocols, including Bluetooth, Zigbee, Z-Wave, 6LoWPAN, Thread, Wi-Fi, cellular, NFC, Sigfox, Neul, and LoRaWAN. Depending on the protocol and on available computing resources, a device may be more or less able to use strong encryption. Manufacturers should examine their situation on a case-by-case basis and use the strongest encryption possible, preferably IPsec and/or TLS/SSL. </t>
  </si>
  <si>
    <t>There may be cases where encryption is not desirable, such as in SAE J2735 Basic Safety Messages (BSMs), the wireless communications cars can use to avoid collisions. In those cases, messages can be sent in the open and verified using digital signatures. However, consideration should be given to the implications of omitting encryption. In the SAE J2735 case, BSMs could be used to alert collision-management systems falsely and immobilize an automobile. There is no stock answer that avoids the need for careful thought about the threat models anticipated and the vulnerabilities that will be tolerated. If data are transmitted unencrypted and unsigned, precautions should be made to ensure that false data have little or no chance of causing harm.</t>
  </si>
  <si>
    <t xml:space="preserve">7. Minimize device bandwidth </t>
  </si>
  <si>
    <t xml:space="preserve">Vendors should use hardware and kernel-level bandwidth limitations to throttle network transmission rates to levels reasonable for the tasks of each device. Such limitations make it much harder for an attacker to use a device in a DDoS attack, even if he has completely compromised it. Additionally, devices should be programmed to self-monitor for unusual behaviors and restore themselves to factory settings when alarming behavior is detected. If resetting devices to factory settings is not feasible, devices should at least reboot to potentially clear code the attacker has running in memory. </t>
  </si>
  <si>
    <t xml:space="preserve">8. Divide networks into segments </t>
  </si>
  <si>
    <t xml:space="preserve">Separate the network into smaller local networks using VLANs, IP address ranges, or a combination thereof. Network segmentations are utilized in next-generation firewall security policies to clearly identify one or more source and destination interfaces on the platform. Each interface on the firewall must be assigned to a security zone before it can process traffic. This allows organizations to create security zones to represent different segments being connected to, and controlled by, the firewall. For example, security administrators can allocate all cardholder or patient data repositories in one network segment identified by a security zone (e.g., Customer Data). Then the administrator can craft security policies that only permit certain users, groups of users, specific applications, or other security zones to access the Customer Data zone – thereby preventing unauthorized internal or external access to the data stored in that segment. </t>
  </si>
  <si>
    <t xml:space="preserve">This type of solution is more common in industrial applications but may be useful in broader circumstances. A separate, detached private network for a security system, perhaps with a dedicated channel to a "home base" in the case of a home security system, might suffice. If the system must use the Internet, a virtual private network (VPN) might be implemented. </t>
  </si>
  <si>
    <t xml:space="preserve">9. Protect sensitive information </t>
  </si>
  <si>
    <t>The basic idea of IoT is to connect everyday objects via Internet or ad-hoc network. IoT devices provide services that are discoverable by other IoT devices. Most of the protocols leak sensitive personally identifiable information (PII,) like owner's name or information that may be linkable to an individual, like a device’s host name. This information can be linked to other information sources to target attacks. Service mechanisms and authentication protocols are required so that only authorized clients can discover the device.</t>
  </si>
  <si>
    <t xml:space="preserve">10. Encourage ethical hacking, and discourage blanket safe harbor </t>
  </si>
  <si>
    <t xml:space="preserve">Certainly, legislation should promote a safe and useful IoT ecosystem for everyone. Legislation should punish offenders. However, legislation should also avoid criminalizing activities that help promote safety and security. Legislation should avoid giving safe harbor to activities that cause harm. This position has been articulately expressed by Terrell McSweeney, Commissioner of the Federal Trade Commission [8]. </t>
  </si>
  <si>
    <t xml:space="preserve">Manufacturers do not benefit financially from exposing flaws in their products but these flaws must be identified to improve functionality and security. Manufacturer-paid bug bounty systems can enable manufacturers to mitigate bad press while improving product quality at a cost lower than the cost of hiring paid penetration testers. Precautions should be taken by legislators to prevent retaliatory prosecutions of ethical hackers. Explicit provisions should be written into legislation to permit research and ethical hacking. Safe harbor clauses should be avoided for manufacturers who could implement harmful, insecure products for financial gain. Manufacturers, users/citizens and especially engineers/researchers should stay aware of pending legislation and make lawmakers aware of their positions. </t>
  </si>
  <si>
    <t xml:space="preserve">11. Institute an IoT Security and Privacy Certification Board </t>
  </si>
  <si>
    <t xml:space="preserve">Because of prevalent problems with security and privacy already caused by IoT devices, engineers must accept responsibility for their creations. IEEE or some international organization should provide a professional certification program for designers, builders, and providers of new IoT technologies who pledge to hold to established best practices for creation of new devices outlined in this paper and other sources in their creation of IoT products. The program board should be empowered to verify whether the provider abides by responsible engineering practices (especially practices that enable security and privacy of the IoT), and would provide endorsement of providers who are bound by them. Negative action would be another dimension of this certification program and should be limited to loss of certification status and potentially reporting to the FTC or other government body for further action. </t>
  </si>
  <si>
    <t xml:space="preserve">The physical security of endpoints can include, for example, small simple plastic devices, port locks and camera covers, which lock out USB and Ethernet ports and cover webcam apertures. Port locks help prevent unwanted malware coming in. </t>
  </si>
  <si>
    <t xml:space="preserve">Some tamper-resistive approaches disable the device when it is tampered with. As a best practice, secure endpoint hardening likely implies a layered approach that requires attackers to circumvent a variety of obstacles designed to protect the device and its data from illicit access and use. </t>
  </si>
  <si>
    <t>Make devices tamper-proof or tamper-evident.</t>
  </si>
  <si>
    <t>Require a strong password when booting the device.</t>
  </si>
  <si>
    <t>Boot the device only from local storage.</t>
  </si>
  <si>
    <t xml:space="preserve">For shipping, tamper-evident packaging will enable the device owner to know if a device has been opened before it arrived. The number and strength of security at each layer depends upon the threat model, acceptable levels of risk, and desired convenience. </t>
  </si>
  <si>
    <t>Use tamper-evident packaging.</t>
  </si>
  <si>
    <t>Devices must be patchable or upgradable.</t>
  </si>
  <si>
    <t>Device firmware/software should only be modifiable with the proper digital signature.</t>
  </si>
  <si>
    <t>There needs to be standards and legislation to hold companies accountable for monitoring and maintaining devices throughout the lifetime of the device.</t>
  </si>
  <si>
    <t>Further to planned obsolescence, many IoT devices simply have limited life cycles. Companies must be legally held accountable to monitor and maintain devices through prescribed and agreed upon lifecycles.</t>
  </si>
  <si>
    <t>Manufacturers should be transparent about the life cycle of the device, especially in terms of service, maintenance polices, and support time line.</t>
  </si>
  <si>
    <t>In addition, vendors need to remain transparent and forthcoming about the life cycle of devices, especially in terms of service and upkeep policies, including the length of time they plan to support their devices. They need to take an active role in provi</t>
  </si>
  <si>
    <t xml:space="preserve">They need to take an active role in providing details on patches and upgrades as well as security risks and privacy concerns, ensuring that the consumer and/or user is informed about changes in policy, functionality and security. The full lifecycle of the IoT device must be considered, beginning at manufacturing where security credentials must be “generated, allocated, and provisioned into the devices in a secure manner” [8]. Deliberations must also integrate the lifecycle of the original manufacturer. When the original vendor no longer exists, it becomes impossible to trace credentials in order to patch vulnerabilities and security breaches, and vendors are inevitably replaced and/or go defunct or bankrupt. </t>
  </si>
  <si>
    <t>Manufacturers should be transparent about the details of patches and upgrades.</t>
  </si>
  <si>
    <t>Manufacturers should be transparent about changes in policy, functionality, and security.</t>
  </si>
  <si>
    <t>Manufacturers who purchase HW and SW from a third-party should perform dynamic testing on them to ensure they're secure.</t>
  </si>
  <si>
    <t>Manufacturers should prepare a formal plan for users to sanitize and dispose of obsolete devices.</t>
  </si>
  <si>
    <t>Default password must be changeable by the user.</t>
  </si>
  <si>
    <t>Passwords should be strong enough to resist brute force methods.</t>
  </si>
  <si>
    <t xml:space="preserve">Devices should not use default credentials that are invariant across multiple devices and should not include back doors and debug-mode settings (secret credentials established by the device's programmer) because, once guessed, they can be used to hack many devices. </t>
  </si>
  <si>
    <t>Use 2FA/MFA where possible.</t>
  </si>
  <si>
    <t>Consider the use of context-aware authentication (CAA).</t>
  </si>
  <si>
    <t>Use the strongest communications encryption as possible, pereferable Ipsec and/or TLS/SSL.</t>
  </si>
  <si>
    <t>If data must be transmitted unencrypted and unsigned, ensure that it won't cause harm.</t>
  </si>
  <si>
    <t>Limit the amount of network traffic the device can generate to the amount needed to perform their functions to prevent DoS attacks.</t>
  </si>
  <si>
    <t xml:space="preserve">There is no good way to reduce the malicious traffic produced by these systems apart from squelching it at the source. We recommend device manufacturers should limit the amount of network traffic IoT devices can generate to levels reasonably needed to perform their functions. There is very little need for an Internet-connected refrigerator to spew Internet Control and Management Protocol (ICMP) messages at gigabit-per-second speeds. While some refrigerators are outfitted with video screens, they more than likely do not need to have high-speed upload capabilities. Vendors should use hardware and kernel-level bandwidth limitations to throttle network transmission rates to levels reasonable for the tasks of each device. Such limitations make it much harder for an attacker to use a device in a DDoS attack, even if he has completely compromised it. Additionally, devices should be programmed to self-monitor for unusual behaviors and restore themselves to factory settings when alarming behavior is detected. If resetting devices to factory settings is not feasible, devices should at least reboot to potentially clear code the attacker has running in memory. </t>
  </si>
  <si>
    <t>Devices should be programmed to self-monitor for unusual behaviors.</t>
  </si>
  <si>
    <t>If anomalies are detected by the device, it should reset itself to factory settings or, at least, reboot to clear the memory.</t>
  </si>
  <si>
    <t>Only authorized clients should be able to discover the device.</t>
  </si>
  <si>
    <t>Mandate responsible disclosure of discovered vulnerabilities.</t>
  </si>
  <si>
    <t>Legislation should promote a safe and useful IoT ecosystem for everyone.</t>
  </si>
  <si>
    <t>Implement a manufacturer-paid bug bounty system.</t>
  </si>
  <si>
    <t>There should be a professional certification program for designers, builders, and providers of new IoT techonologies to hold them responsible for their products and services.</t>
  </si>
  <si>
    <t>Device should disable itself if tampering is detected.</t>
  </si>
  <si>
    <t>Additionally, devices should be programmed to self-monitor for unusual behaviors and restore themselves to factory settings when alarming behavior is detected. If resetting devices to factory settings is not feasible, devices should at least reboot to potentially clear code the attacker has running in memory. Additional kernel-level controls within devices that notice and attenuate large amounts of uploaded traffic or stop other unexpected behavior could further reduce the destructive capabilities of compromised devices without requiring heroic efforts by network defenders. Thus, we recommend serious consideration of the performance requirements of each device and that modest limitations be emplaced that are difficult to circumvent. This will greatly increase the safety of IoT devices and make it possible to safely field many more of them in the future.</t>
  </si>
  <si>
    <t>Use a separate network for home security systems.</t>
  </si>
  <si>
    <t>Use a VPN if the home security system must connect to the internet.</t>
  </si>
  <si>
    <t>nauth</t>
  </si>
  <si>
    <t>Manufacturers should be transparent about security risks and privacy concerns.</t>
  </si>
  <si>
    <t>Policymakers can consider modernizing liability laws that require manufacturers to prove in the event of a breach that they were not negligent</t>
  </si>
  <si>
    <t>Strong cryptography to protect data at rest</t>
  </si>
  <si>
    <t>Strong cryptography to protect data in transit.</t>
  </si>
  <si>
    <t xml:space="preserve">All systems should require a username and password to access functionality, at a minimum. </t>
  </si>
  <si>
    <t xml:space="preserve">To enhance authentication capabilities, the solution should support strong authentication mechanisms (one-time passwords, certificate- or biometric-based authentication, etc.). </t>
  </si>
  <si>
    <t>SW/FW updates should be automatic.</t>
  </si>
  <si>
    <t>SW/FW updates should be delivered securely.</t>
  </si>
  <si>
    <t>All systems should provide mechanisms for auditing and logging security events.</t>
  </si>
  <si>
    <t xml:space="preserve">Logs must also be saved securely against tampering. </t>
  </si>
  <si>
    <t>Require vendors comit to SLAs.</t>
  </si>
  <si>
    <t>Review the vendor's vulnerability history.</t>
  </si>
  <si>
    <t>Request details about how a vendor protects its own prodcuts, infrastructure, and operations to gain some assurance about the vendor's product.</t>
  </si>
  <si>
    <t>The contract with the vendor must include an audit clause for one security assessment per year at a minimum.</t>
  </si>
  <si>
    <t>Vendor Selection</t>
  </si>
  <si>
    <t>Organizations adopting smart technologies should verify vendors’ claims about the security features of their products.</t>
  </si>
  <si>
    <t>Use strong authentication mechanisms (one-time password, certificate- or biometric-based authentication, multifactor authentication, etc.) especially any technology that can impact public safety.</t>
  </si>
  <si>
    <t>Use multiple admin users and passwords to perform system actions.</t>
  </si>
  <si>
    <t>Systems should not have unnecessary user accounts.</t>
  </si>
  <si>
    <t>All communications should be properly protected against unauthorized eavesdropping, interception, and modification.</t>
  </si>
  <si>
    <t xml:space="preserve">Encryption keys must be well protected and kept in a safe place. </t>
  </si>
  <si>
    <t>Ensure that all delivered technology have not been tampered with, modified, etc. after production.</t>
  </si>
  <si>
    <t>Binaries should be cryptographically signed.</t>
  </si>
  <si>
    <t xml:space="preserve">Before implementing specific technology, the same model, version, etc. must have passed security testing. </t>
  </si>
  <si>
    <t>Avoid repurposing technology by the same organization or third parties.</t>
  </si>
  <si>
    <t>Monitor who, when, and how someone has access to the systems.</t>
  </si>
  <si>
    <t>Create detailed procedure manuals or checklists to define what must be done if a system is compromised.</t>
  </si>
  <si>
    <t xml:space="preserve">Ensure that venders provide secure technology disposal as part of their services and maintenance contract with the client organization. </t>
  </si>
  <si>
    <t>All logs should be safely transmitted and stored.</t>
  </si>
  <si>
    <t>Logging should occur as close to the end-device as possible.</t>
  </si>
  <si>
    <t>Regularly assess and audit the system with applicable standards and security policies.</t>
  </si>
  <si>
    <t>Organizations and vendors are expected to collaborate on deploying the latest security patches.</t>
  </si>
  <si>
    <t>Check that patches should be deployed per the company’s patch management policies, taking into account the urgency of the patches.</t>
  </si>
  <si>
    <t>If possible, check if patches are tested in the lab environment first.</t>
  </si>
  <si>
    <t xml:space="preserve">Establish a baseline for auditing the system's behavior. </t>
  </si>
  <si>
    <t xml:space="preserve">Identify and document the normal operating thresholds for each device and system type and determine what variance should trigger an alert and the criticality of that alert. </t>
  </si>
  <si>
    <t>Organizations need to establish an authentication/authorization plan for their systems.</t>
  </si>
  <si>
    <t>Establish an access control matrix for each device.</t>
  </si>
  <si>
    <t>Develop an information sharing plan which describes what data can be shared and with whom.</t>
  </si>
  <si>
    <t>Develop an information sharing plan which describes the required privacy controls for the data.</t>
  </si>
  <si>
    <t>Identify the audit capabilites of each device/system to determine if they need to be supplemented with audi-capture devices such as gateways.</t>
  </si>
  <si>
    <t>Device Setup</t>
  </si>
  <si>
    <t>Device Disposal</t>
  </si>
  <si>
    <t>Use anti-tampering and anti-vandalism mechanisms to protect devices against unauthorized physical access.</t>
  </si>
  <si>
    <t>Stay up to date on new, trending, common, and regional attacks.</t>
  </si>
  <si>
    <t>Evaluate the security impact when integrating a new product to the current system.</t>
  </si>
  <si>
    <t>Deploy specific measures to ensure security requirements for the integration of new products (i.e. network segregation, monitoring of specific KPI, etc.).</t>
  </si>
  <si>
    <t>Implement automated IoT features (automated systems are capable of complex, monotonous, and tedious operations that human users would never tolerate).</t>
  </si>
  <si>
    <t xml:space="preserve">Technical measures include the use of a hardware-based immutable root of trust, and security features such as specialized security chips / coprocessors that integrate security at the transistor level providing trusted storage of device identity, protecting of keys at rest and in use, and preventing unprivileged access to security sensitive code. </t>
  </si>
  <si>
    <t>scv</t>
  </si>
  <si>
    <t>dms</t>
  </si>
  <si>
    <t>dmd</t>
  </si>
  <si>
    <t>Devices should not have backdoor/undocumented/hardcoded accounts.</t>
  </si>
  <si>
    <t>Decide what apps and code can run on the device instead of updating what can't be run.</t>
  </si>
  <si>
    <t>Use IoT specific toolkits to ensure best practices in the ways that connected devices access APIs and enterprise systems.</t>
  </si>
  <si>
    <t>Keep an Inventory of Authorized and Unauthorized Devices</t>
  </si>
  <si>
    <t>This control is especially important in the context of the IoT. Organizations must deploy technology that tracks the myriad IoT devices that will be deployed across the Enterprise. Understanding which device types and, in some cases, which specific device instances are authorized to connect to the network is the starting point to adapting this control to the IoT.</t>
  </si>
  <si>
    <t>CIS-2017</t>
  </si>
  <si>
    <t>Keep an Inventory of Authorized and Unauthorized Software</t>
  </si>
  <si>
    <t>Keeping control of the versions of software and firmware that drive IoT components within the enterprise will be a challenge. Identifying secure software/firmware baselines for various types of components ensures that the security team has reviewed the threats associated with a particular version of functionality.</t>
  </si>
  <si>
    <t xml:space="preserve">IoT components typically lack the range of configuration customization that laptops and even mobile devices offer, however when there are configuration options available, security practitioners should review and decide if any particular configurations are unallowable or if a certain configuration is required to assure the security of the component on the network. Security practitioners should baseline these controls and keep documented as security best practices. </t>
  </si>
  <si>
    <t xml:space="preserve">Just as with other devices on a network, regularly scheduled vulnerability assessments should be conducted to determine non-secure configurations that lead to elevated threats to the enterprise. These security holes should be remediated quickly and the processes used for remediation fed back into the best practices for secure IoT deployment kept by the organization. </t>
  </si>
  <si>
    <t>Some IoT components include administrative accounts for management of the system. Ensure that when evaluating IoT components for use in the Enterprise that you investigate the controls associated with administrative accounts, to include the type of authentication supported – which will most likely be passwords - and the strength of the authentication implementation.
For administrator accounts, attempt to ensure that at a minimum strong passwords are used and that account access is audited. In addition, when feasible, attach the IoT component to a directory, allowing for the use of domain administrator accounts when needed. This will allow for the ability to more easily restrict the use of administrative privileges.</t>
  </si>
  <si>
    <t>Organizations should always identify methods of extracting audit logs from components on the network and IoT components are no different. This may prove challenging in some instances however, so the default stance should always be to attempt to collect these logs.
Having the logs is one success, but means little if they are not being reviewed on a regular basis. Another challenging area related to IoT security is how to integrate large security data from large quantities of components into an enterprise’s Security Information Event Management (SIEM) system. The creation of custom connectors should be investigated when IoT components do not provide standards-based log output. Just as important however, is a focus on how to make sense of the IoT log data when combined with standard network data captured by the SIEM. The establishment of rules that correlate this diverse data effectively will be an interesting challenge moving forward. Cloud- based analysis may be a potential solution to these challenges.</t>
  </si>
  <si>
    <t>Given the limited processing power of many IoT components, host-based malware protections are often challenging. Although we have not yet seen significant progress towards writing exploits that target specific IoT components, this will likely change with more widespread adoption of those components. Additional security research into this topic is required, however certain controls such as whitelisting may help to somewhat mitigate this issue for the time being.</t>
  </si>
  <si>
    <t>IoT components communicate on specific ports and with specific protocols just as other Information Technology (IT) assets. The definition of the allowable ports, protocols and services that may be used by IoT components must be performed and then enforced. IoT components are oftentimes different in this regard, however, as they may implement other communication protocols that do not ride over the corporate network. As an example, IoT components that implement Bluetooth could be used as a jumping off point once exploited, to move to a nearby target that does not have that protocol locked down. It is important to fully understand the protocols employed by each IoT component allowed within an enterprise and design an overarching security strategy that mitigates the risk associated with these implementations.</t>
  </si>
  <si>
    <t>In some instances, IoT devices do not provide data storage capabilities and in other instances they do provide for storage of data. Some devices hold data and pass it on and others simply stream data across the network in near real-time. When taking an inventory of the types of IoT components planned to be used within an enterprise, it is important to understand whether data is at risk of being lost at any given point in the architecture and to devise a plan for ensuring that data can be recovered in case of component failure.</t>
  </si>
  <si>
    <t>With the planned implementation of IoT components within an enterprise, take the opportunity to review the configurations for firewalls, routers and switches to ensure that additional vulnerabilities are not introduced through misconfigurations.</t>
  </si>
  <si>
    <t>As discussed in other Controls, the use of segregation strategies is recommended to keep IoT components operating in their own zones or on their own separate networks. In cases where there must be a connection point between an IoT segment and the corporate network, boundary defense mechanisms must be put in place. Firewalls, Intrusion Detection and Intrusion Prevention systems provide some degree of assurance that a compromise of the less trusted IoT network will have limited effect on the more secure corporate network.</t>
  </si>
  <si>
    <t>In some cases, firmware must be delivered over the network to IoT devices. In these situations, use best practices for securing images, to include applying digital signatures that are evaluated by the device before loading. This requires a secured space within the device to store credentials used for signature validation.</t>
  </si>
  <si>
    <t xml:space="preserve">When IoT devices support access control via user or administrator accounts and passwords, default accounts and passwords should be changed and sound password update and strength guidelines promoted </t>
  </si>
  <si>
    <t>Vulnerability assessments in an operational environment may be dangerous or impractical. A laboratory test environment may be appropriate for regularly scheduled assessments against new threats and new IoT software configurations. Collaborative threat laboratories (e.g., sponsored by an Information Sharing and Analysis Center, or other industry body) and IoT vendor laboratories may be the best venues for implementing this control.</t>
  </si>
  <si>
    <t xml:space="preserve">As with other hardware and software vulnerabilities, these should also be evaluated against the organization’s risk appetite to determine when a particular device or device class can no longer be supported on the network; or must be isolated in some fashion. </t>
  </si>
  <si>
    <t>Many IoT devices are deployed in insecure areas (e.g., road side units (RSUs) in the transportation sector). These devices have sometimes been deployed with shared accounts that are used by technicians to manage the devices. Consider alternative methods for restricting administrative access to devices.
For legacy devices without privileged access capability, a compensating control may be applied, such as additional physical security. Newly designed IoT devices and subsystems should integrate use of this control.</t>
  </si>
  <si>
    <t xml:space="preserve">IT equipment that is used to transfer or bridge data between an IoT network and an IT corporate or other non-IoT operational network may incorporate email or web browser functionality, and require best practice protections. Where web browser technologies are incorporated in standalone IoT networks, a risk analysis should be performed to address the need to update the applications when patches and new versions are released. </t>
  </si>
  <si>
    <t>Commercial network malware detection systems, e.g., in-line monitoring, may not apply due to latency requirements or the use of non-IP protocols.
However, continuous monitoring at corporate or other gateways through which IoT information (updates or data) flows may be used to detect adversary malware, or to correlate observed activity with known legitimate planned activity.
A primary access vector for malware against an IoT device is through maintenance action or supply chain interdiction of a new IoT device software load. Supply Chain Risk Management and gold-standard sampling are candidate mitigators.
Additionally, periodic validation of IoT device operation via alternate information channels (e.g., analog records; operational anomaly detection through long term analytics) may be possible, but will require collection and long-term storage of what is normally perishable data.</t>
  </si>
  <si>
    <t>When IoT message traffic is perishable and temporary, the value of data recovery is limited to maintenance actions.
Data recovery capabilities may be required for operational data at consolidation and action points for compliance or maintenance purposes.
Security engineers should understand that some IoT devices maintain data until an online connection (e.g., via Bluetooth, Wi-Fi, etc.) is established with a gateway application. In these instances, sensitive data may continue to be resident on the device and may require a recovery capability. In addition, some IoT systems (e.g., health care systems) may use external subsystems to contemporaneously memorialize sensor data; data recovery requirements may apply.</t>
  </si>
  <si>
    <t>Data protection is a critical aspect of securing an IoT implementation. Data-in-Transit security through protocols such as IPsec or Transport Layer Security (TLS) must be implemented if possible to guard against eavesdropping on data flowing between IoT components and other components in the Enterprise. Data-in-Storage (DiS) protections must also be implemented through encrypted storage when feasible. An area of data protection that is always hard to achieve correctly and in the case of the IoT requires additional exploration, is the management of the cryptographic keys that support the data protection capabilities.</t>
  </si>
  <si>
    <t>Many legacy IoT systems do not use encryption or encoding to protect the data. Often, IoT message traffic is perishable, near real-time, of limited historical value, and tolerant of loss. Sophisticated attacks that seek mission effects through data manipulation require deep system knowledge and serious mission value to justify the cost of technique development; in cases where actual threats or observed threat intent indicates the need, methods such as multi-path redundancy, cross-sensor correlation, or a custom in- line device may be applied to effect this control.
Note that this is not necessarily true in all newer IoT environments, where we have seen researchers able to easily demonstrate significant exploits against things such as cars, baby monitors, etc.
It is important to perform methodical threat modeling for every new IoT system being implemented. Consider the value of, and the threats to, data when determining whether encryption should be applied to protect that data. In some instances, the need to support near real-time communications outweighs the need to apply an encryption layer to the data. The output of a threat analysis will provide the foundation for an effective data protection strategy.</t>
  </si>
  <si>
    <t>Authentication to IoT components is sometimes not required which leaves a big challenge in establishing controlled access to devices. This is another topic for longer-term research that must be investigated. In the interim, organizations should look to purchase IoT components that require password protections at a minimum and should ensure when possible that passwords are of sufficient strength. In addition, organizations should work to integrate IoT component authentication with an enterprise authentication capability such as LDAP or Active Directory where practical. As a design goal for new IoT systems, IoT components should authenticate themselves to the network when joining.</t>
  </si>
  <si>
    <t>Legacy IoT systems without automated access control should still consider policies and manual or physical security solutions, consistent with the assessed risk profile.</t>
  </si>
  <si>
    <t>Many IoT components will make use of wireless communications (although there are also IoT components that rely upon Ethernet connections such as in building automation controls). For wireless IoT devices, ensuring that only authorized devices/components connect to an Enterprise wireless network is a first step in meeting the objectives of this control. In order to do this however, an organization must first define the types of devices that are allowed to be connected to the enterprise network.
A segregated network could also be used to allow for untrusted devices, such as BYOD, depending on the environment; and the enterprise environment protected by use of Firewalls, IDS, IPS, VLAN segmentation, or physical separation.</t>
  </si>
  <si>
    <t>Many IoT devices use the global and ubiquitous HART (Highway Addressable Remote Transducer) protocol. Others use proprietary solutions, with built-in access control. Geographically distributed systems may use elements of the GSM or other cellular stacks.
RF environment characterization, threat assessment, and, if necessary, continual or continuous RF monitoring may be required.
IoT devices in the Enterprise may implement a number of protocols, such as Zigbee, ZWave and Bluetooth-LE. Security engineers should ensure that only needed protocols are allowed within the organization.</t>
  </si>
  <si>
    <t>Registering devices within an enterprise directory system such as Active Directory or LDAP may be a valid method for restricting access but also for effectively monitoring who has authenticated to the device, for those devices that can be configured this way. Organizations should ensure that IoT implementation plans include strategies for authentication and monitoring the accounts used to access devices. This data should then be fed back to the organization’s SIEM.</t>
  </si>
  <si>
    <t xml:space="preserve">Legacy IoT systems with stand-alone consolidating or command and control hosts should leverage system tools, augmenting them with manual recording and audit processes as required, to effect this control. </t>
  </si>
  <si>
    <t>The deployment of IoT components brings with it new operational capabilities as well as new system and security management requirements. It is important that organizations do not overlook the need to understand where there are skill gaps in existing staff coverage and work towards identifying appropriate training to fill those gaps. Specifically, training related to the new threats that an organization may be exposed to as they implement aspects of the IoT would prove valuable to those charged with protecting the enterprise.</t>
  </si>
  <si>
    <t>Legacy systems operators that migrate to remote operations or reporting capabilities that leverage commodity IT (e.g., TCP/IP networks and PC-based or common mobile devices) solutions for remote situational awareness or command and control need to ensure their remote operators have the skills and training to address the additional risks of leveraging the ‘net.
Additionally, the IoT introduces new concepts that include a heavy focus on RF communications, with a range of purpose-built protocols. Security engineering teams must understand the intricate details of these protocols to be able to configure devices in a secure manner.
In many cases, IoT subsystems must also be integrated into the larger enterprise through cloud-based APIs. This requires that security engineering teams be well versed in the cloud-based technologies that support the IoT.</t>
  </si>
  <si>
    <t>From an enterprise point of view, the manufacturers of IoT components will be required to assure the security of the firmware/software that powers these devices. There will likely be a number of proprietary applications that communicate with IoT components located throughout the enterprise. These applications may be cloud-based systems that analyze data from distributed sensors and other components, or may be mobile applications that provide limited situational awareness related to some aspect of the enterprise, or an ability to control IoT components.
Software being developed by enterprises to connect to IoT components must follow the same secure development standards that the organization is already using for other internally developed applications. For procured IoT components, the Enterprise should understand what security best practices were employed by the vendor and help to push vendors towards developing IoT software and firmware securely. This should also be a part of acquisition evaluation.</t>
  </si>
  <si>
    <t>Many IoT device applications are designed to ensure reliable, fail-safe operations in a controlled, known network environment, often in the presence of substantive noise conditions. For legacy long-life applications, neither the hardware nor software is updated frequently, if at all; and the use of proprietary protocols and underlying operating systems (often simple real-time schedulers) presents a completely different environment than that found in standard commercial commodity IT systems, with a risk level that may not require controls for mitigation at the device level.
Legacy integrating applications that run on commodity platforms are also designed with a focus on operational reliability. Application of this control beyond standard industry current best practices for any software should be informed by instances of actual risk posed by specific, known threats. This threat evaluation should be iterative on some schedule to allow proper evaluation and protection against evolving threats. Industry best practices for appliances (e.g., secure use, closure of test ports, enabling only features used by the mission) should be applied.
Data collected from IoT devices, as raw data or through compilation, may require additional privacy protections to ensure compliance with applicable laws and regulations.
The IoT development lifecycle also introduces a significant mix of hardware and software engineering activities requiring engineers to be versed in secure development guidelines for both. Ensuring that devices do not expose active physical test ports and that devices that process sensitive information have tamper protections applied are examples of hardware- security best practices that should be applied to the IoT.</t>
  </si>
  <si>
    <t xml:space="preserve">Just as security practitioners establish incident response plans to react to the compromise of a traditional IT asset, these plans should be tailored to address the course of action to take when one or more IoT components are compromised. This should include taking into account the need to perform forensics on the compromised component as well as the need to quickly ensure that the device is taken offline to limit the spread of the incident. </t>
  </si>
  <si>
    <t>IoT systems are generally operational, and come with a complete maintenance oriented incident response and management subsystem of technology and business processes. Cyber security incident response and management controls should be integrated into these maintenance operations.
As the IoT begins to be extended to support new business processes, perform a mapping of IoT systems to those business processes. This will aid in determining the continuity of operations (COOP) approach to maintaining IoT operations.
As with traditional incident response processes, this part of the response process should be tested or exercised regularly.</t>
  </si>
  <si>
    <t>The use of IoT components within an enterprise should result in a tailoring of penetration tests and red team exercises to focus specifically on methods to gain access to the network by leveraging weaknesses in the design, configuration or deployment of those IoT components.</t>
  </si>
  <si>
    <t xml:space="preserve">Many IoT systems do not have mature IP stacks (or any IP stacks) to scan. Errors in scanning may severely impact business operations. All such tests and scans should be tested thoroughly in a non-operational test- bed (including code review or architecture review), preferably under simulated practical load in operations. Strict rules of engagement must be applied that preclude any possibility of unintended or unexpected unwanted operational impact. A good example is a realistic offline threat-driven scenario. </t>
  </si>
  <si>
    <t>dmi</t>
  </si>
  <si>
    <t>Device Inventory</t>
  </si>
  <si>
    <t>The roles and services of each device type should be documented, and the roles that will service the devices (e.g. maintenance or security) need to be clearly differentiated.</t>
  </si>
  <si>
    <t>Updates must have digital signatures that are evaluated by the device before loading.</t>
  </si>
  <si>
    <t>Devices should have a secured space to store credentials used for signature validation.</t>
  </si>
  <si>
    <t>Default accounts and passwords should be changed.</t>
  </si>
  <si>
    <t>Sound password update and strength guidelines should be promoted.</t>
  </si>
  <si>
    <t>Review, decide, and document which configs are recommended and which are not recommended.</t>
  </si>
  <si>
    <t xml:space="preserve">Regularly scheduled vulnerability assessments should be conducted to determine non-secure configurations that lead to elevated threats to the enterprise. </t>
  </si>
  <si>
    <t>vul</t>
  </si>
  <si>
    <t>Companies should actively monitor for, identify, and rectify security vulnerabilities in their products.</t>
  </si>
  <si>
    <t>Review logs on a regular basis.</t>
  </si>
  <si>
    <t>Review the controls of the device associated with admin accounts, including the type and strength of authentication supported.</t>
  </si>
  <si>
    <t>Use at a minimum strong passwords for admin accounts.</t>
  </si>
  <si>
    <t>Attach the device to a directory and use a domain admin account when needed.</t>
  </si>
  <si>
    <t>For old devices without privileged access capability, consider additional physical security.</t>
  </si>
  <si>
    <t>Consider alternatives to shared admin accounts for devices that require shared access (e.g. devices deployed in insecure areas like road side units in the transportation sector).</t>
  </si>
  <si>
    <t>Collect logs by default.</t>
  </si>
  <si>
    <t>Device should have a data recovery capability.</t>
  </si>
  <si>
    <t>Devise a plan to ensure that data can be recoved in case of component failure.</t>
  </si>
  <si>
    <t>Review the configurations of firewalls, routers, and switches to ensure additional vulnerabilites are not introduced through misconfigurations.</t>
  </si>
  <si>
    <t>Use of segregation strategies is recommended to keep IoT components operating in their own zones or on their own separate networks.</t>
  </si>
  <si>
    <t>Conduct risk assessments to address the need to update the apps when updates are released.</t>
  </si>
  <si>
    <t>Use white listing technologies to mitigate against malware.</t>
  </si>
  <si>
    <t>Continuous monitoring at corporate or other gateways through which IoT information (updates or data) flows may be used to detect adversary malware, or to correlate observed activity with known legitimate planned activity.</t>
  </si>
  <si>
    <t>Perform methodical threat modeling for every new IoT system being implemented.</t>
  </si>
  <si>
    <t>Data-in-Transit security through protocols such as IPsec or Transport Layer Security (TLS) must be implemented if possible to guard against eavesdropping on data flowing between IoT components and other components in the Enterprise.</t>
  </si>
  <si>
    <t>Consider the value of, and the threats to, data when determining whether encryption should be applied to protect that data.</t>
  </si>
  <si>
    <t>Organizations should look to purchase IoT components that require password protections at a minimum.</t>
  </si>
  <si>
    <t>Organizations should look to purchase IoT components that ensure when possible that passwords are of sufficient strength.</t>
  </si>
  <si>
    <t>Organizations should work to integrate IoT component authentication with an enterprise authentication capability such as LDAP or Active Directory where practical.</t>
  </si>
  <si>
    <t>IoT components should authenticate themselves to the network when joining.</t>
  </si>
  <si>
    <t>Perform pentesting on devices within the organization.</t>
  </si>
  <si>
    <t>Establish incident response plans to address the course of action to take when one or more devices are compromised.</t>
  </si>
  <si>
    <t>Perform forensics on compromised devices.</t>
  </si>
  <si>
    <t>Ensure that compromised devices are taken offline.</t>
  </si>
  <si>
    <t>dmir</t>
  </si>
  <si>
    <t>Incidence Response</t>
  </si>
  <si>
    <t>Software being developed by enterprises to connect to IoT components must follow the same secure development standards that the organization is already using for other internally developed applications.</t>
  </si>
  <si>
    <t>For procured IoT components, the Enterprise should understand what security best practices were employed by the vendor and help to push vendors towards developing IoT software and firmware securely.</t>
  </si>
  <si>
    <t>Ensuring that devices do not expose active physical test ports.</t>
  </si>
  <si>
    <t>Ensuring that devices that process sensitive information have tamper protections applied are examples of hardware- security best practices that should be applied to the IoT.</t>
  </si>
  <si>
    <t>Collect data legally and in compliance with laws and regulations.</t>
  </si>
  <si>
    <t>Define the types of devices allowed to connect to the network.</t>
  </si>
  <si>
    <t>A segregated network could also be used to allow for untrusted devices.</t>
  </si>
  <si>
    <t>Ensure that only authorized devices connect to the network.</t>
  </si>
  <si>
    <t>Define and enforce allowed ports, protocols, and services.</t>
  </si>
  <si>
    <t>Understand the protocols employed by the devices.</t>
  </si>
  <si>
    <t>Understand whether data is at risk of being lost at any given point in the architecture.</t>
  </si>
  <si>
    <t>Security engineers should ensure that only needed protocols are allowed within the organization.</t>
  </si>
  <si>
    <t xml:space="preserve">Registering devices within an enterprise directory system such as Active Directory or LDAP may be a valid method for restricting access but also for effectively monitoring who has authenticated to the device, for those devices that can be configured this way. </t>
  </si>
  <si>
    <t>Identify skill gaps in employees for management and operation of new devices.</t>
  </si>
  <si>
    <t>Train employees to mitigate any skill gaps in management and operation of new devices.</t>
  </si>
  <si>
    <t>Ensure remote operators have skills and training to address the additional risks of leverage the internet.</t>
  </si>
  <si>
    <t>Cyber security incident response and management controls should be integrated into these maintenance operations.</t>
  </si>
  <si>
    <t>All such tests and scans should be tested thoroughly in a non-operational test- bed (including code review or architecture review), preferably under simulated practical load in operations.</t>
  </si>
  <si>
    <t>Use a laboratory test environment seperated from the operational environment for device tests (e.g. vulnerability assessments, IP stack scanning).</t>
  </si>
  <si>
    <t>ENISA-2017</t>
  </si>
  <si>
    <t>Consider the security of the whole IoT system from a consistent and holistic approach during its whole lifecycle across all levels of device/application design and development, integrating security throughout the development, manufacture, and deployment.</t>
  </si>
  <si>
    <t>Ensure the ability to integrate different security policies and techniques.</t>
  </si>
  <si>
    <t>Security must consider the risk posed to human safety.</t>
  </si>
  <si>
    <t>Designing for power conservation should not compromise security.</t>
  </si>
  <si>
    <t>Design architecture by compartments to encapsulate elements in case of attacks.</t>
  </si>
  <si>
    <t>For IoT hardware manufacturers and IoT software developers it is necessary to implement test plans to verify whether the product performs as it is expected. Penetration tests help to identify malformed input handling, authentication bypass attempts and overall security posture.</t>
  </si>
  <si>
    <t>For IoT software developers it is important to conduct code review during implementation as it helps to reduce bugs in a final version of a product.</t>
  </si>
  <si>
    <t>4.1.1 Security by design</t>
  </si>
  <si>
    <t>Make privacy an integral part of the system.</t>
  </si>
  <si>
    <t>Perform privacy impact assessments before any new applications are launched.</t>
  </si>
  <si>
    <t>4.1.3 Asset Management</t>
  </si>
  <si>
    <t>4.1.2 Privacy by design</t>
  </si>
  <si>
    <t>Establish and maintain asset management procedures and configuration controls for key network and information systems.</t>
  </si>
  <si>
    <t>4.1.4 Risk and Threat Identification and Assessment</t>
  </si>
  <si>
    <t>Identify significant risks using a defence-in-depth approach.</t>
  </si>
  <si>
    <t>Identify the intended use and environment of a given IoT device.</t>
  </si>
  <si>
    <t>Develop an end-of-life strategy for IoT products.</t>
  </si>
  <si>
    <t>Disclose the duration and end-of-life security and patch support (beyond product warranty).</t>
  </si>
  <si>
    <t>4.2.1 End-of-life support</t>
  </si>
  <si>
    <t>Monitor the performance and patch known vulnerabilities up until the “end-of-support|” period of a product’s lifecycle.</t>
  </si>
  <si>
    <t>4.2.2 Proven solutions</t>
  </si>
  <si>
    <t>Use proven solutions, i.e. well known communications protocols and cryptographic algorithms, recognized by the scientific community, etc. Certain proprietary solutions, such as custom cryptographic algorithms, should be avoided.</t>
  </si>
  <si>
    <t>4.2.3 Management of security vulnerabilities and/or incidents</t>
  </si>
  <si>
    <t>Establish procedures for analysing and handling security incidents.</t>
  </si>
  <si>
    <t>Coordinated disclosure of vulnerabilities.</t>
  </si>
  <si>
    <t>Create a publicly disclosed mechanism for vulnerability reports, e.g. Bug Bounty programs.</t>
  </si>
  <si>
    <t>Participate in information-sharing platforms to report vulnerabilities and receive timely and critical information about current cyber threats and vulnerabilities from public and private partners.</t>
  </si>
  <si>
    <t>Ensure the personnel practices promote privacy and security – train employees in good privacy and security practices.</t>
  </si>
  <si>
    <t xml:space="preserve">Document and monitor the privacy and security training activities. </t>
  </si>
  <si>
    <t>Ensure that cybersecurity roles and responsibilities for all workforce are established and introduce personnel assignments in accordance with the specifics of the projects and security engineering needs.</t>
  </si>
  <si>
    <t>4.2.4 Human Resources Security Training and Awareness</t>
  </si>
  <si>
    <t>4.2.5 Third-Party relationships</t>
  </si>
  <si>
    <t>Data processed by a third-party must be protected by a data processing agreement.</t>
  </si>
  <si>
    <t>Only share consumers’ personal data with third parties with express consent of the consumers, unless otherwise required and limited for the use of product features or service operations.</t>
  </si>
  <si>
    <t>For IoT hardware manufacturers and IoT software developers it is necessary to adopt cyber supply chain risk management policies and to communicate cyber security requirements to its suppliers and partners.</t>
  </si>
  <si>
    <t>4.3.1 Hardware security</t>
  </si>
  <si>
    <t>Employ a hardware-based immutable root of trust.</t>
  </si>
  <si>
    <t>Use hardware that incorporates security features to strengthen the protection and integrity of the device – for example, specialised security chips / coprocessors that integrate security at the transistor level, embedded in the processor, providing, among other things, a trusted storage of device identity and authentication means, protection of keys at rest and in use, and preventing unprivileged from accessing to security sensitive code. Protection against local and physical attacks can be covered via functional security.</t>
  </si>
  <si>
    <t>Trust must be established in the boot environment before any trust in any other software or executable program can be claimed.</t>
  </si>
  <si>
    <t>Sign code cryptographically to ensure it has not been tampered with after signing it as safe for the device, and implement run-time protection and secure execution monitoring to make sure malicious attacks do not overwrite code after it is loaded.</t>
  </si>
  <si>
    <t>Control the installation of software in operating systems, to prevent unauthenticated software and files from being loaded onto it.</t>
  </si>
  <si>
    <t>Enable a system to return to a state that was known to be secure, after a security breach has occured or if an upgrade has not been successful.</t>
  </si>
  <si>
    <t>Use protocols and mechanisms able to represent and manage trust and trust relationships.</t>
  </si>
  <si>
    <t>4.3.2 Trust and Integrity Management</t>
  </si>
  <si>
    <t>Any applicable security features should be enabled by default, and any unused or insecure functionalities should be disabled by default.</t>
  </si>
  <si>
    <t>Establish hard to crack, device-individual default passwords.</t>
  </si>
  <si>
    <t>4.3.3 Strong default security and privacy</t>
  </si>
  <si>
    <t>4.3.4 Data protection and compliance</t>
  </si>
  <si>
    <t>Personal data must be collected and processed fairly and lawfully, it should never be collected and processed without the data subject’s consent.</t>
  </si>
  <si>
    <t>Make sure that personal data is used for the specified purposes for which they were collected, and that any further processing of personal data is compatible and that the data subjects are well informed.</t>
  </si>
  <si>
    <t>Minimise the data collected and retained.</t>
  </si>
  <si>
    <t>IoT stakeholders must be compliant with the EU General Data Protection Regulation (GDPR).</t>
  </si>
  <si>
    <t>Users of IoT products and services must be able to exercise their rights to information, access, erasure, rectification, data portability, restriction of processing, objection to processing, and their right not to be evaluated on the basis of automated processing.</t>
  </si>
  <si>
    <t>4.3.5 System safety and reliability</t>
  </si>
  <si>
    <t xml:space="preserve">Design with system and operational disruption in mind, preventing the system from causing an unacceptable risk of injury or physical damage. </t>
  </si>
  <si>
    <t>Mechanisms for self-diagnosis and self-repair/healing to recover from failure, malfunction or a compromised state.</t>
  </si>
  <si>
    <t>Ensure standalone operation - essential features should continue to work with a loss of communications and chronicle negative impacts from compromised devices or cloud-based systems.</t>
  </si>
  <si>
    <t>4.3.6 Secure Software / Firmware updates</t>
  </si>
  <si>
    <t>Ensure that the device software/firmware, its configuration and its applications have the ability to update Over-The-Air (OTA), that the update server is secure, that the update file is transmitted via a secure connection, that it does not contain sensitive data (e.g. hardcoded credentials), that it is signed by an authorised trust entity and encrypted using accepted encryption methods, and that the update package has its digital signature, signing certificate and signing certificate chain, verified by the device before the update process begins.</t>
  </si>
  <si>
    <t xml:space="preserve">Offer an automatic firmware update mechanism. </t>
  </si>
  <si>
    <t>Backward compatibility of firmware updates. Automatic firmware updates should not modify user-configured preferences, security, and/or privacy settings without user notification.</t>
  </si>
  <si>
    <t>Design the authentication and authorisation schemes (unique per device) based on the system-level threat models.</t>
  </si>
  <si>
    <t>4.3.7 Authentication</t>
  </si>
  <si>
    <t>Ensure that default passwords and even default usernames are changed during the initial setup, and that weak, null or blank passwords are not allowed.</t>
  </si>
  <si>
    <t>Authentication mechanisms must use strong passwords or personal identification numbers (PINs), and should consider using two-factor authentication (2FA) or multi-factor authentication (MFA) like Smartphones, Biometrics, etc., on top of certificates.</t>
  </si>
  <si>
    <t>Authentication credentials shall be salted, hashed and/or encrypted.</t>
  </si>
  <si>
    <t>Protect against ‘brute force’ and/or other abusive login attempts. This protection should also consider keys stored in devices.</t>
  </si>
  <si>
    <t>Ensure password recovery or reset mechanism is robust and does not supply an attacker with information indicating a valid account. The same applies to key update and recovery mechanisms.</t>
  </si>
  <si>
    <t>4.3.8 Authorisation</t>
  </si>
  <si>
    <t>Limit the actions allowed for a given system by Implementing fine-grained authorisation mechanisms and using the Principle of least privilege (POLP): applications must operate at the lowest privilege level possible.</t>
  </si>
  <si>
    <t>Device firmware should be designed to isolate privileged code, processes and data from portions of the firmware that do not need access to them. Device hardware should provide isolation concepts to prevent unprivileged from accessing security sensitive code.</t>
  </si>
  <si>
    <t>4.3.9 Access Control - Physical and Environmental security</t>
  </si>
  <si>
    <t>Data integrity and confidentiality must be enforced by access controls. When the subject requesting access has been authorised to access particular processes, it is necessary to enforce the defined security policy.</t>
  </si>
  <si>
    <t xml:space="preserve">Ensure a context-based security and privacy that reflects different levels of importance. </t>
  </si>
  <si>
    <t>Ensure that the device cannot be easily disassembled and that the data storage medium is encrypted at rest and cannot be easily removed.</t>
  </si>
  <si>
    <t>Measures for tamper protection and detection. Detection and reaction to hardware tampering should not rely on network connectivity.</t>
  </si>
  <si>
    <t>Ensure that devices only feature the essential physical external ports (such as USB) necessary for them to function and that the test/debug modes are secure, so they cannot be used to maliciously access the devices. In general, lock down physical ports to only trusted connections.</t>
  </si>
  <si>
    <t>4.3.10 Cryptography</t>
  </si>
  <si>
    <t>Ensure a proper and effective use of cryptography to protect the confidentiality, authenticity and/or integrity of data and information (including control messages), in transit and in rest. Ensure the proper selection of standard and strong encryption algorithms and strong keys, and disable insecure protocols. Verify the robustness of the implementation.</t>
  </si>
  <si>
    <t>Cryptographic keys must be securely managed.</t>
  </si>
  <si>
    <t>Build devices to be compatible with lightweight encryption and security techniques.</t>
  </si>
  <si>
    <t xml:space="preserve">Support scalable key management schemes. </t>
  </si>
  <si>
    <t>4.3.11 Secure and trusted communications</t>
  </si>
  <si>
    <t>Ensure credentials are not exposed in internal or external network traffic.</t>
  </si>
  <si>
    <t>Ensure that communication security is provided using state-of-the-art, standardised security protocols, such as TLS for encryption.</t>
  </si>
  <si>
    <t>Guarantee data authenticity to enable reliable exchanges from data emission to data reception. Data should always be signed whenever and wherever it is captured and stored.</t>
  </si>
  <si>
    <t>IoT devices should be restrictive rather than permissive in communicating.</t>
  </si>
  <si>
    <t>Do not trust data received and always verify any interconnections. Discover, identify and verify/authenticate the devices connected to the network before trust can be established, and preserve their integrity for reliable solutions and services.</t>
  </si>
  <si>
    <t>Make intentional connections. Prevent unauthorised connections to it or other devices the
product is connected to, at all levels of the protocols.</t>
  </si>
  <si>
    <t>Disable specific ports and/or network connections for selective connectivity.</t>
  </si>
  <si>
    <t>Rate limiting. Controlling the traffic sent or received by a network to reduce the risk of
automated attacks.</t>
  </si>
  <si>
    <t>4.3.12 Secure Interfaces and network services</t>
  </si>
  <si>
    <t>Risk Segmentation. Splitting network elements into separate components to help isolate security breaches and minimise the overall risk.</t>
  </si>
  <si>
    <t>Protocols should be designed to ensure that, if a single device is compromised, it does not affect the whole set.</t>
  </si>
  <si>
    <t>Avoid provisioning the same secret key in an entire product family, since compromising a single device would be enough to expose the rest of the product family.</t>
  </si>
  <si>
    <t>Ensure only necessary ports are exposed and available.</t>
  </si>
  <si>
    <t>Implement a DDoS-resistant and Load-Balancing infrastructure.</t>
  </si>
  <si>
    <t>Avoid security issues when designing error messages.</t>
  </si>
  <si>
    <t>Ensure web interfaces fully encrypt the user session, from the device to the backend services, and that they are not susceptible to XSS, CSRF, SQL injection, etc</t>
  </si>
  <si>
    <t>Data input validation (ensuring that data is safe prior to use) and output filtering.</t>
  </si>
  <si>
    <t>4.3.13 Secure input and output handling</t>
  </si>
  <si>
    <t>4.3.14 Logging</t>
  </si>
  <si>
    <t>4.3.15 Monitoring and Auditing</t>
  </si>
  <si>
    <t>Implement a logging system that records events relating to user authentication, management of accounts and access rights, modifications to security rules, and the functioning of the system. Logs must be preserved on durable storage and retrievable via authenticated connections.</t>
  </si>
  <si>
    <t>Implement regular monitoring to verify the device behaviour, to detect malware and to discover integrity errors.</t>
  </si>
  <si>
    <t>Conduct periodic audits and reviews of security controls to ensure that the controls are effective. Perform penetration tests at least biannually.</t>
  </si>
  <si>
    <t>Security education and training needs to be established in industries, including knowledge of state- of-the-art, best practices, reference architectures and availability of building blocks, methodologies and tools for secure IoT systems.</t>
  </si>
  <si>
    <t>End users and consumers have to be educated to be able to make informed decisions when buying IoT devices and systems. Campaigns raising awareness for IoT security are thus highly important, also in order to be able to maintain a basic level of cyber hygiene for the security of the “Things” that they have purchased or are operating. The role and initiatives of consumer rights associations should be highlighted in this respect.</t>
  </si>
  <si>
    <t>Among the developer community, awareness needs to be raised to adopt fundamental security principles that are cross vertical rather than being tied to any silo industry. Corporate trainings focused on IoT security are also beneficial and should be pursued.</t>
  </si>
  <si>
    <t>Developers, manufacturers and providers of IOT products and solutions should integrate and adopt a secure software development lifecycle (SSDLC) for their IoT offerings and incorporate relevant processes in their operations. Security must be implemented as a whole, at the application level, and in each of the phases of the SDLC. It is therefore important to encourage more companies to offer secure components that are at the same time usable for developers and end users/consumers.</t>
  </si>
  <si>
    <t xml:space="preserve">
In the case of IoT, competitive advantage is currently placed and focussed on the time to market rather than secure to market. This balance should be shifted so that a specific level of security and privacy before market deployment is encouraged. Defining security frameworks supported by baseline security measures can be a way forward in this direction. Use of other schemes such as certification and labelling can also encourage better understanding and transparency in terms of IoT security and thus should be considered (also benefitting end users and consumers in educating them and making them more aware of IoT security), albeit in a context and risk specific manner per use case/application sector. Subject to such approaches, subsequently regulative efforts and initiatiaves could then be put in place to follow the same path.</t>
  </si>
  <si>
    <t>Security plays an important role within all the phases of an IoT product’s/service’s lifecycle. These phases include design, development, testing, production, deployment, maintenance, end-of-support, and end-of- life (i.e. decommissioning). It is recommeneded that specific, focussed and targeted security processes be defined for all these phases.</t>
  </si>
  <si>
    <t xml:space="preserve">Furthermore, security processes have to be properly implemented. In order to satisfy this need, fundamental security requirements and building blocks have to be specified to be available within each phase. </t>
  </si>
  <si>
    <t>A noteworthy aspect involves security updates that constitute a significant issue in the context of IoT. After deployment, security updates need to be provided where practically possible whithout special knowledge requirements or financial obligations on the end user/consumer within a defined term and conditions until “end-of-support”. The latter must be clearly defined by the manufacturer/provider of the IoT product and must be clearly communicated to the end user/consumer.</t>
  </si>
  <si>
    <t>As identified by the interviews with the experts a very important issue when IoT is considered is that of liability. It is of particular importance in the IoT domain, since the cyber-physical nature of IoT relates and tightly binds security to safety. The question of liability needs to be addressed. The question of where liability may fall lies between the different and diverse stakeholders of the IoT ecosystem, such as developers, manufacturers, providers, vendors, aftermarket support operators, third party providers and the end users, to name a few.</t>
  </si>
  <si>
    <t xml:space="preserve">
The liability issues have to be addressed in the context of European and national legislation and case law. Where gaps are identified in said legislation, these should be addressed.</t>
  </si>
  <si>
    <t xml:space="preserve">
The current fragmentation of IoT security guidelines, initiatives, standards and other schemes needs to be addressed. A first and solid step in the direction is to define a list of best practices and guidelines for IoT security and privacy, which can be used as a baseline for the development and deployment of IoT systems in the market (for example consult reports from AIOTI and ECSO). The current ENISA report provides such a list and goes one step further by categorizing all security measures according to a well-defined and structured set of security domains.</t>
  </si>
  <si>
    <t>In terms of harmonization of standards, it is interesting to note that the notion of standard is appreciated and supported by the industry but groups of stakeholders have different R&amp;D chains and this inherently drives fragmentation. The recommendation to counter this fragmentation refers to establishing a set of practices, guidelines and security requirements in IoT, which are common over Europe. The Commission should be facilitator of this process and this ENISA report can serve as the springboard for related efforts. Subsequently, each sector can focus on defining the specific sets of practices, guidelines, requirements for its own needs based on the particular context and risk factors inherent in each sector. European Commission and member states government could drive the coordination and collaboration of stakeholders (industry, users) and ENISA can be an important facilitator in this process.</t>
  </si>
  <si>
    <t>Any applicable security features should be enabled by default.</t>
  </si>
  <si>
    <t>Any unused or insecure functionalities should be disabled by default.</t>
  </si>
  <si>
    <t>Authentication mechanisms must use strong passwords or personal identification numbers (PINs).</t>
  </si>
  <si>
    <t>Use two-factor authentication (2FA) or multi-factor authentication (MFA) like Smartphones, Biometrics, etc., on top of certificates.</t>
  </si>
  <si>
    <t>Device firmware should be designed to isolate privileged code, processes and data from portions of the firmware that do not need access to them.</t>
  </si>
  <si>
    <t>Device hardware should provide isolation concepts to prevent unprivileged from accessing security sensitive code.</t>
  </si>
  <si>
    <t>Measures for tamper protection and detection.</t>
  </si>
  <si>
    <t>Detection and reaction to hardware tampering should not rely on network connectivity.</t>
  </si>
  <si>
    <t>Ensure that devices only feature the essential physical external ports (such as USB) necessary for them to function and that the test/debug modes are secure, so they cannot be used to maliciously access the devices.</t>
  </si>
  <si>
    <t>Lock down physical ports to only trusted connections.</t>
  </si>
  <si>
    <t>Lock physical ports.</t>
  </si>
  <si>
    <t>Ensure that the device software/firmware, its configuration and its applications have the ability to update Over-The-Air (OTA).</t>
  </si>
  <si>
    <t>Ensure that the update server is secure.</t>
  </si>
  <si>
    <t>Ensure that the update file is transmitted via a secure connection.</t>
  </si>
  <si>
    <t>Ensure that the update file does not contain sensitive data (e.g. hardcoded credentials).</t>
  </si>
  <si>
    <t>Ensure that the update file is signed by an authorized trust entity.</t>
  </si>
  <si>
    <t>Device must verify the update files digital signature, signing certificate, and signing certificate chain before updating.</t>
  </si>
  <si>
    <t>dtp</t>
  </si>
  <si>
    <t>Third-Party</t>
  </si>
  <si>
    <t>Ensure a proper and effective use of cryptography for data at rest.</t>
  </si>
  <si>
    <t>Ensure a proper and effective use of cryptography for data in transit.</t>
  </si>
  <si>
    <t>Verify the robustness of the cryptographic implementation.</t>
  </si>
  <si>
    <t>Ensure the proper selection of standard and strong encryption algorithms and strong keys, and disable insecure protocols.</t>
  </si>
  <si>
    <t>Implement a logging system that records events relating to user authentication, management of accounts and access rights, modifications to security rules, and the functioning of the system.</t>
  </si>
  <si>
    <t>Logs must be preserved on durable storage and retrievable via authenticated connections.</t>
  </si>
  <si>
    <t>Conduct periodic audits and reviews of security controls to ensure that the controls are effective.</t>
  </si>
  <si>
    <t>Perform penetration tests at least biannually.</t>
  </si>
  <si>
    <t>Use proven comunications protocols.</t>
  </si>
  <si>
    <t>Use proven cryptographic algorithms instead of custom ones.</t>
  </si>
  <si>
    <t>Discover, identify and verify/authenticate the devices connected to the network before trust can be established, and preserve their integrity for reliable solutions and services.</t>
  </si>
  <si>
    <t>Do not trust data received and always verify any interconnections.</t>
  </si>
  <si>
    <t>For IoT hardware manufacturers and IoT software developers it is necessary to implement test plans to verify whether the product performs as it is expected.</t>
  </si>
  <si>
    <t>Software Testing and Assessments</t>
  </si>
  <si>
    <t>Set up a keylock on your smartphone</t>
  </si>
  <si>
    <t>Set up a keylock on your smartphone depending how likely your device is to be stolen and the type of info stored on it.</t>
  </si>
  <si>
    <t>Use a password with at least 8 characters.</t>
  </si>
  <si>
    <t>Use a mix of numbers, symbols, and captial and lowered cased letters.</t>
  </si>
  <si>
    <t>Avoid lazy substitutes like "1" for "l" and "0" for "o".</t>
  </si>
  <si>
    <t>Avoid words or phrases that include personal details in passwords.</t>
  </si>
  <si>
    <t>Use an acronym that is easy to remember.</t>
  </si>
  <si>
    <t>Instead of answering correctly, use something arbitrary but memorable for security questions. E.g. for place of birth - TheMoon.</t>
  </si>
  <si>
    <t>Use a phrase that is long and personal for passwords that most people don't know about you. E.g. IHateBrownSnails.</t>
  </si>
  <si>
    <t>Visualise a bizarre image that could be turned into words and use it to create a password. For example, a duck wearing a top hat sitting in a bucket could become ‘Quack, hat, bucket’ and therefore: Qu4ckHatB0kit</t>
  </si>
  <si>
    <t>Lazy substitutes – while it’s a good idea to swap letters for symbols, don’t think just swapping an ‘l’ for a ‘1’ , or an O for an ‘0’ is enough – you need to get more creative.</t>
  </si>
  <si>
    <t>Words or phrases that include personal details about you that could be found online. For example: mother’s maiden name, place of birth, the street you live in, part of a telephone number, where you went to school, favourite sports team</t>
  </si>
  <si>
    <t>Using real words or combinations of words, or obvious phrases such as ‘CatInAHat’</t>
  </si>
  <si>
    <t>Try an acronym for an easy to remember quote or phrase - for example ‘I love Marmite on toast’ could become ILuvMM80T</t>
  </si>
  <si>
    <t>When it comes to ‘security questions’ for resetting passwords, don’t enter the correct information. Instead choose something funny and memorable – for example Place of Birth: TheMoon, Mother’s Maiden Name: TheQueen</t>
  </si>
  <si>
    <t>If you’re struggling with one too many letter and number combinations, get personal. The main question to ask when choosing a word or phrase for a password is “do lots of people know this about me or could they easily find it online?” Pick a habit, pet hate or fear that hardly anyone knows about – for example IHateBrownSnails. This is a good idea for solid ‘Tier 3’ passwords.</t>
  </si>
  <si>
    <t>A minimum of 8 characters; A mix of alphabetical and numeric characters; A mixture of upper and lowercase – passwords are case sensitive; Use of symbols if possible (spaces shouldn’t be used as they aren’t recognised by some password systems)</t>
  </si>
  <si>
    <t>Change your WiFi password</t>
  </si>
  <si>
    <t>Change a router password</t>
  </si>
  <si>
    <t>Change the router password from the default to something strong.</t>
  </si>
  <si>
    <t>Change your WiFi password from the default to something strong.</t>
  </si>
  <si>
    <t xml:space="preserve">It is imperative that all stakeholders collaborate to take a thoughtful, holistic approach to securing the
various parts of networks and complex ecosystems that make up the IoT. </t>
  </si>
  <si>
    <t>An inclusive process must focus on end-to-end security, including security-by-design techniques and secure development lifecycles.</t>
  </si>
  <si>
    <t>BG-20XX</t>
  </si>
  <si>
    <t>ITIC-20XX</t>
  </si>
  <si>
    <t>While ecosystem-wide security is important, there is a need to develop a consensus around baseline security capabilities for IoT devices. Developing a common set of best practices and secure capabilities that are broadly applicable across all IoT devices with varying levels of complexity and are driven by market demand will help to improve all new IoT devices’ cybersecurity.</t>
  </si>
  <si>
    <t>Building broad industry consensus around an IoT security baseline will also facilitate more effective
government-industry collaboration on this issue, helping to drive interoperable IoT security policies
worldwide. In addition, establishing a core baseline will promote globally interoperable standards and
advance innovation worldwide to improve IoT security. Governments should continue to encourage open
and international security standards to maintain the long-term viability of the IoT and to foster solutions
that are interoperable and reusable across a variety of use case deployments, vendors, sectors, and
geographies.</t>
  </si>
  <si>
    <t>1. Focus Beyond the Device</t>
  </si>
  <si>
    <t>2. Lead With Industry-Driven Core Baselines and Standards</t>
  </si>
  <si>
    <t>3. Avoid Regulatory Fragmentation and Duplication</t>
  </si>
  <si>
    <t>To fully realize the benefits offered by IoT, governments should promote policies that help break down barriers to connecting devices and correlating data while protecting privacy and security. Government bodies should examine the technologies underlying the IoT and assess where current authority, oversight, and regulation already exist and avoid siloed, sector-specific regulatory approaches.</t>
  </si>
  <si>
    <t xml:space="preserve">Policymakers and regulators should reinforce private-public cooperation on IoT issues to help identify cybersecurity solutions and better coordinate the many IoT security-related policy efforts currently in progress across the U.S. government and globally. In the United States, the National Institute of Science and Technology’s (NIST) ongoing commitment to industry outreach in developing an IoT security framework provides an excellent example of such cooperation. </t>
  </si>
  <si>
    <t xml:space="preserve">The viability of security labels as effective and efficient tools for consumers requires further discussion, particularly since there is currently no consensus amongst policymakers and industry stakeholders regarding the benefits and drawbacks of such a scheme. For example, providing consumers with clear information about critical security features in IoT devices may foster market competition based on security, build trust in the security of IoT products, and help consumers fulfill their role in maintaining security. However, such a scheme may communicate a false sense of security and if made mandatory, would only serve to further fragment markets and raise the cost of compliance. Policymakers should proceed carefully on this front, ensuring that any contemplated scheme is voluntary and carefully considered. </t>
  </si>
  <si>
    <t>4. Promote Global Harmonization</t>
  </si>
  <si>
    <t xml:space="preserve">The long-term security and resilience of the internet and communications ecosystem requires a global and holistic approach involving the adoption of baseline security practices by stakeholders in many different countries, industries, and segments of the ecosystem. To combat an increasingly divergent policy environment, policymakers should prioritize global harmonization and regulatory cooperation to support a voluntary, industry-driven consensus around core baseline capabilities for IoT security that are grounded in global standards. </t>
  </si>
  <si>
    <t>6.2.1 Promote harmonization of IoT security initiatives and regulations</t>
  </si>
  <si>
    <t>6.2.2 Raise awareness for the need for IoT cybersecurity
Recommendation intended for: mfr, gov</t>
  </si>
  <si>
    <t xml:space="preserve">6.2.3 Define secure software/hardware development lifecycle guidelines for IoT
Recommendation intended for: </t>
  </si>
  <si>
    <t>6.2.4 Achieve consensus for interoperability across the IoT ecosystem
Recommendation intended for: mfr, gov</t>
  </si>
  <si>
    <t>6.2.5 Foster economic and administrative incentives for IoT security
Recommendation intended for: mfr, gov</t>
  </si>
  <si>
    <t>6.2.6 Establishment of secure IoT product/service lifecycle management
Recommendation intended for: mfr</t>
  </si>
  <si>
    <t>6.2.7 Clarify liability among IoT stakeholders
Recommendation intended for: mfr, gov</t>
  </si>
  <si>
    <t>Clarify liability among IoT stakeholders</t>
  </si>
  <si>
    <t>Address gaps in liability legislation.</t>
  </si>
  <si>
    <t>Liability</t>
  </si>
  <si>
    <t>Corporate trainings focused on IoT security are also beneficial and should be pursued.</t>
  </si>
  <si>
    <t>Define secure software/hardware development lifecycle guidelines for IoT</t>
  </si>
  <si>
    <t xml:space="preserve">
Moreover, market demands on cybersecurity are somewhat low because of the lack of consumer perception in the added value of cybersecurity. Consumer involvement is quite important and it should be supported more. Communication campaigns should be implemented by the government (e.g., the Commission, member states) in order to increase and sustain said perception and thus inherently necessitate the adoption of further mechanisms to promote IoT cybersecurity.</t>
  </si>
  <si>
    <t>Define security frameworks supported by baseline security measures.</t>
  </si>
  <si>
    <t>Use certifcation and labelling to encourage better understanding and transparency in terms of IoT security.</t>
  </si>
  <si>
    <t>Fundamental security requirements and building blocks must be specificed within each phase of the product lifecycle.</t>
  </si>
  <si>
    <t>Define a list of best practices and guidelines for IoT security and privacy, which can be used as a baseline for the development and depolyment of IoT systesms.</t>
  </si>
  <si>
    <t>Establish a set of common practices, guidelines, and security requirements in IoT to counter fragmentation (across Europe).</t>
  </si>
  <si>
    <t>Define specific, focused, and targeted security processes for all phases of IoT device lifecycle.</t>
  </si>
  <si>
    <t>Terms and conditions until "end of support" must be clearly communicated to the end user.</t>
  </si>
  <si>
    <t>Security updates need to be easy to implement and free.</t>
  </si>
  <si>
    <t>Achieve consensus for interoperability across the IoT ecosystem</t>
  </si>
  <si>
    <t>Achieve consensus for interoperability across the IoT ecosystem by doing the following.
 Encourage the use of open interoperability frameworks that incorporate security
 Provide transparency on the security of interoperability frameworks
 Promote open and accessible interoperability laboratories and testbeds for security</t>
  </si>
  <si>
    <t>Governments should encourage interoperability across the IoT ecosystem</t>
  </si>
  <si>
    <t>Governments should hold communication campaings to increase and sustain consumer perception on added value of cybersecurity.</t>
  </si>
  <si>
    <t>Governments should promote policies that help break down barriers to connecting devices and correlating data while protecting security and privacy.</t>
  </si>
  <si>
    <t>Develop a common set of best practices and secure capabilities.</t>
  </si>
  <si>
    <t xml:space="preserve">All stakeholders should collaborate to take a thoughtful, holistic approach to securing the
various parts of networks and complex ecosystems that make up the IoT. </t>
  </si>
  <si>
    <t>Governments should encourage use of open and international security standards.</t>
  </si>
  <si>
    <t>Do not hardcode passwords</t>
  </si>
  <si>
    <t>Passwords must be changeable.</t>
  </si>
  <si>
    <t>Secure network services.</t>
  </si>
  <si>
    <t>Remove unneeded network services.</t>
  </si>
  <si>
    <t>All interfaces (web, API, cloud) must have proper authentication/authorization.</t>
  </si>
  <si>
    <t>All interfaces (web, API, cloud) must have strong encryption.</t>
  </si>
  <si>
    <t>All interfaces (web, API, cloud) must have filter input and output.</t>
  </si>
  <si>
    <t>Device must validate updates before installation.</t>
  </si>
  <si>
    <t>Updates must be delivered securely/encrypted.</t>
  </si>
  <si>
    <t>Devices must have anti-rollback mechanisms.</t>
  </si>
  <si>
    <t>Devices must provide notifications of security changes due to updates.</t>
  </si>
  <si>
    <t>OWASP-2018</t>
  </si>
  <si>
    <t>User's personal information stored on the device must be used securely, properly, and with permission.</t>
  </si>
  <si>
    <t>Encypt and access control sensitive data in transit.</t>
  </si>
  <si>
    <t>Encypt and access control sensitive data at rest.</t>
  </si>
  <si>
    <t>Devices should be decommissioned securely.</t>
  </si>
  <si>
    <t>Devices should be shipped with secure default settings.</t>
  </si>
  <si>
    <t>Do not use weak, guessable, brutoeforceable passwords.</t>
  </si>
  <si>
    <t>Devices shoud be physical hardened.</t>
  </si>
  <si>
    <t>Developers must use up-to-date software libraries.</t>
  </si>
  <si>
    <t>Employ asset management methods.</t>
  </si>
  <si>
    <t xml:space="preserve">Each organization should develop a process for identifying and articulating IoT device cybersecurity requirements that aligns with their existing policies and procedures (e.g., acquisitions, security, system administration). The guidance presented in this publication provides a starting point for organizations—as well as additional resources organizations can use—in identifying IoT device cybersecurity requirements. The steps described in this section happen before an IoT device is purchased and/or integrated. At this stage, the IoT device itself may not be in the organization’s possession, which may result in some considerations, particularly those related to how risks can be mitigated, not being entirely known. Information about additional IoT device and support limitations should be identified through further engagement with the available producers and vendors.
 </t>
  </si>
  <si>
    <t>3 Indentifying Device Cybersecurity Requirements for IoT Devices</t>
  </si>
  <si>
    <t>NIST-2021</t>
  </si>
  <si>
    <t>Organizations should fully understand the specific use case for an IoT device since the use case could impact risk to the system and organization. The following questions can help organizations think through some of the common considerations for IoT devices, but this list is not exhaustive. The answers to these and other questions can ultimately help organizations assess risk and identify IoT device cybersecurity requirements for their use case(s). Accurately and completely answering these questions for many IoT devices will require consultation with IT personnel within the organization.</t>
  </si>
  <si>
    <t>1. What is the benefit of the IoT device and how will it be utilized? Organizations can help ensure that device cybersecurity requirements receive proper consideration by establishing an explicit benefit for integrating the IoT device and understanding how the IoT device will be used. For example, if the IoT device is replacing equipment that did not previously connect to the system, organizations should holistically consider the benefit of the connection to the system compared to the potential risks. It may be the case that a connected motion sensor can detect potential intruders but may also introduce security vulnerabilities that may outweigh the proposed benefits.</t>
  </si>
  <si>
    <t>2. What data is collected? IoT devices can collect many kinds of data, some innocuous, others of concern to organizations. Any data collected could be a risk to the organization. All data collected or reported by IoT devices should be understood, but three main types of data may be of concern: 
a. Personal data: Many IoT devices can sense or collect data of, from, or about people, which can constitute personal data and represent privacy sensitive data.
b. Confidential organizational/Federal government data: The IoT device may collect restricted or confidential data, which could influence its risk level. For example, IoT devices may help create or have access to organization-restricted test results, analysis materials, or device prototypes that require special protection.
c. Environmental data: Many IoT devices can sense and/or collect data of, from, or about the physical environment. Organizations should consider whether the collection of environmental data poses any risk to individuals or the organizational mission.</t>
  </si>
  <si>
    <t>3. In what technologies will the data be stored and how will it be transmitted? Many IoT devices maintain connections to cloud services and mobile/web applications that are central to the device’s functionality. IoT devices can also connect to additional external services, which may be provided and hosted by a number of third parties. Organizations should consider where the IoT device might store data —in the device, the manufacturer’s network, a manufacturer-contracted entity’s network (e.g., cloud service provider14), etc. In addition, organizations should consider how the data will be secured in transit as connections to external services and third parties are made and used.</t>
  </si>
  <si>
    <t>4. In what geographic areas will the data be shared and/or stored? The architecture that supports IoT devices is increasingly global. Organizations should consider where data from prospective IoT devices will be transmitted and stored to ensure applicable security requirements are met. An IoT device may connect to and transmit data to systems in many diverse areas, including other cities, states, and countries. These connections may change over time due to the dynamic nature of IoT systems.</t>
  </si>
  <si>
    <t>5. With what other third parties will data from, or about, the IoT devices be shared and/or stored? In some cases, an IoT device will only exchange data with the owner and manufacturer-owned and operated systems. In other instances, the IoT device will share data with third parties. For example, many manufacturers use cloud storage and services from other providers to support their IoT devices’ back end infrastructure.</t>
  </si>
  <si>
    <t xml:space="preserve">
a. Could the IoT device introduce privacy or safety risks for people? IoT devices could collect and share sensitive data about people, including, but not limited to, audio and video data. An IoT device can also interact with the physical world (e.g., IoT vehicle) or might be intended to protect human safety (e.g., an IoT smoke alarm), potentially posing safety risks. Considering if an IoT device may introduce privacy or safety risks is critical to planning for risk mitigation.</t>
  </si>
  <si>
    <t>b. Could the IoT device interfere with system reliability or resiliency? The diversity of IoT device use cases also creates the possibility that the IoT device’s expected operational environment may vary from where it is actually deployed. In such an instance, the IoT device might negatively interact with other system elements or operational systems if not properly planned for. For example, an IoT device may go offline to apply a software update. This behavior is acceptable in many circumstances but may impact system reliability if the offline device hurts operations in other parts of the system. Likewise, IoT devices may not be as digitally and physically resilient as their IT or OT counterparts since IoT devices must sometimes attempt to deliver both IT and OT functionality. This can lead to inherent practicality and cost constraints that result in a focus or prioritization of some features or aspects of functionality over others (e.g., safety over cybersecurity) in the design of the IoT device.</t>
  </si>
  <si>
    <t>2. Would the IoT device introduce unacceptable risks to the organization or result in non-compliance with cybersecurity requirements? Some IoT devices might be unable to support the organization’s current security controls as they are implemented due to their design, requiring organizations to implement compensating controls (e.g., additional organizational controls or alternative technical controls) to manage risk. Organizations should consider the proposed IoT device use case and whether the risk introduced is acceptable. In some use cases, the IoT device might provide an additional point of access to the system from which an attacker could pivot to other system elements or networks.</t>
  </si>
  <si>
    <t>3. Does the IoT device have known security and/or privacy vulnerabilities? Like all connected products, IoT devices attract attention from security professionals and researchers who identify security and/or privacy concerns. Manufacturers also commonly publish similar information concerning their devices. Understanding known vulnerabilities can inform an organization’s acquisition, risk assessment, and possible integration of an IoT device. For example, if known vulnerabilities exist that the manufacturer cannot mitigate, organizations would have to identify and address risks introduced by the IoT device through other means.</t>
  </si>
  <si>
    <t>1. What organization-specific information is important to defining key device cybersecurity requirements? Organizations often invest in specific solutions or implementations that would be the preferred support for various security controls. Identifying this kind of organizational information can help guide a purchase and reduce conflicts in applying security controls if the IoT device is integrated into a system. Since IoT devices can interact with an organization in many ways (e.g., via the network, but also in a physical way), many different kinds of organization-specific information can impact what is acceptable to an organization, which mitigations are practical and appropriate, and the determination of device cybersecurity requirements.</t>
  </si>
  <si>
    <t>2. Does the IoT device lack key device cybersecurity requirements? Key device cybersecurity requirements are those the organization has determined that the IoT device must possess in order for the device to be integrated in the system and make external connections to other systems or the Internet. Lack of key device cybersecurity requirements indicates that the IoT device cannot support existing information system controls, which subsequently introduces unacceptable levels of risk16. To support information system security controls, the organization may need to consider if other system elements (e.g., a gateway, hub, cloud service) can provide the capabilities missing from the IoT device but should keep in mind those key device cybersecurity requirements that cannot be provided elsewhere, otherwise compensated for, or omitted without introducing unacceptable risk to the organization.</t>
  </si>
  <si>
    <t>3. Will the implementation or maturity of device cybersecurity capabilities and/or non- technical supporting capabilities fail to satisfy key device cybersecurity requirements? Some IoT devices may completely lack key device cybersecurity requirements, potentially making the IoT device unusable by the organization. Other IoT devices may provide device cybersecurity requirements but not in the manner expected by the organization. For example, an IoT device may have a unique device identifier, but it may not be in a format the organization uses with other equipment. The organization will need to plan for how this identifier will be incorporated into its asset management processes. When an IoT device’s cybersecurity capabilities lack maturity, the task of securing the device may be much more difficult. For example, an IoT device may encrypt data, but use a deprecated encryption module due to device resource constraints. In this case, the organization may need to apply significant compensating controls.</t>
  </si>
  <si>
    <t>4. What are the physical, logical access, network, and other requirements of the IoT device and how do they relate to key device cybersecurity requirements? An understanding of how the IoT device will interact with the digital and physical worlds is important to understanding whether the device should be used by the organization and, if so, the cybersecurity risks and corresponding mitigations that are practical, possible, and appropriate. For example, knowing the endpoints (both internet domains and local devices) the IoT device must connect to can help an organization ensure all connections the device will make (and the logical access via those endpoints) are acceptable within the organization’s security policy. Physical requirements, such as the need to access the device for maintenance or diagnostics may conflict with how some devices are deployed (e.g., if they must be placed in an inaccessible location making physical maintenance difficult or impossible).</t>
  </si>
  <si>
    <t>1. Does the manufacturer use secure development17 and supply chain practices18 to support their operations? The use of secure development and supply chain practices in the manufacture of IoT devices will not solve all cybersecurity issues but will help reduce cybersecurity issues with IoT devices and provide additional assurances to organizations of the cybersecurity posture of the manufacturer and IoT device.</t>
  </si>
  <si>
    <t>3. What are the expectations around delivery of software updates in response to discovered vulnerabilities? Since removal of vulnerabilities is important to maintaining an organization’s risk posture, understanding expectations around update delivery can avoid the introduction and exploitation of vulnerabilities by allowing organizations to adequately plan for the delivery (or absence) of an update to apply.</t>
  </si>
  <si>
    <t xml:space="preserve">2. How robust and mature are the manufacturer’s vulnerability disclosure and remediation practices? Organizations should consider whether the manufacturer has an established vulnerability disclosure program with a history of timely updates and should look to these disclosures to inform themselves of known vulnerabilities. </t>
  </si>
  <si>
    <t>3.3 Identifying Device Cybersecurity Requirements</t>
  </si>
  <si>
    <t>Device cybersecurity requirements should be based on the security capabilities and security requirements of the system and organization while also accounting for considerations like those highlighted in Section 3.1 and updates to the system risk assessment that may be necessary as discussed in Section 3.2. Figure 7 below illustrates this process and how it will draw on the considerations and guidance from the prior sections to inform the device cybersecurity requirements.</t>
  </si>
  <si>
    <t>4.2 Managing Gaps in IoT Device Cybersecurity Requirements</t>
  </si>
  <si>
    <t>Organizations should be strategic and deliberate in their planning for device cybersecurity requirements, including how to mitigate gaps between desired cybersecurity requirements and the capabilities provided by the IoT device. As organizations examine IoT devices available on the market, they shall determine which device cybersecurity requirements are provided by the IoT device (or manufacturer/third party in the case of non-technical supporting capabilities).  The organization can make the following determinations as to how any gaps in capability support impact the organization’s use of the IoT device:
1. Determine that the capability’s support for the security control is justifiably missing from the IoT device and document as such. Justifiable reasons include:
a. The goal of the security control does not apply to the proposed use case,
b. Another security control that does not require direct support from the IoT
device/manufacturer may be selected, or
c. The residual risk introduced by the lack of support for the security control is
acceptable to the organization.
2. Determine that support for the security control provided by an alternative capability is acceptable and requires no change in security control.
3. Determine that support provided by an alternative capability is acceptable but requires a change in security control.
4. Determine that the IoT device’s lack of support or alternative support for the security control is unacceptable.</t>
  </si>
  <si>
    <t>Determine and understand all data collected or reported by IoT devices.</t>
  </si>
  <si>
    <t xml:space="preserve">Ensure that device cybersecurity requirements receive proper consideration by establishing an explicit benefit for integrating the IoT device and understanding how the IoT device will be used. </t>
  </si>
  <si>
    <t>Understand the specific use case for an IoT device since the use case could impact risk to the system and organization.</t>
  </si>
  <si>
    <t xml:space="preserve">Develop a process for identifying and articulating IoT device cybersecurity requirements that aligns with their existing policies and procedures (e.g., acquisitions, security, system administration). </t>
  </si>
  <si>
    <t>Determine what privacy or safety risks the IoT device could cause to people.</t>
  </si>
  <si>
    <t>Determine how the device could affect the overall system relaibility or resiliency.</t>
  </si>
  <si>
    <t>Determine if the device could introduce unacceptable risks or non-compliance with security requirements.</t>
  </si>
  <si>
    <t>Determine if the device known security and/or privacy vulnerabilities.</t>
  </si>
  <si>
    <t>Determine what org-specific information is important to defining key device security requirements.</t>
  </si>
  <si>
    <t>Determine if the device lacks any key security requirements.</t>
  </si>
  <si>
    <t>Determine if the device lacks any capabilities that will fail to integrate securely in the entire system.</t>
  </si>
  <si>
    <t>Determine the physical, logical access, network, and other capabilities of the device and how they relate to device security requirements.</t>
  </si>
  <si>
    <t>Determine if the manufacturer secure development and supply chain practices.</t>
  </si>
  <si>
    <t>Deteremine if the manufacturers' vulnerability disclosure and remediation practices are robust and mature.</t>
  </si>
  <si>
    <t>Determine the expectations around the delivery of third-party software updates in response to discovered vulnerabilities.</t>
  </si>
  <si>
    <t>Device security requirements should be based on the security capabilities and requirements of the organization.</t>
  </si>
  <si>
    <t>dsel</t>
  </si>
  <si>
    <t xml:space="preserve">Organizations should consider how the data will be secured in transit as connections to external services and third parties are made and used. </t>
  </si>
  <si>
    <t xml:space="preserve">Consider where data from prospective devices will be transmitted and stored to ensure applicable security requirements are met. </t>
  </si>
  <si>
    <t>Determine with which other third parties will device data be shared and/or stored.</t>
  </si>
  <si>
    <t>Perform a risk assessment whenever incorporating a new device.</t>
  </si>
  <si>
    <t xml:space="preserve">Organizations should remember that the incorporation of an IoT device can alter the information system’s risk assessment. Any change in the risk assessment may require the allocation of additional security controls or the introduction of compensating controls to reduce risk to acceptable levels. Section 3.1 provides a starting point for considerations about IoT devices that may help organizations determine the risk associated with an IoT device. Organizations assess risk to IoT devices using the organization-defined approach based on guidance in NIST SP 800- 30 but supplement the risk model for IoT using the guidance in this section. Consider:
How does the IoT device affect the threat sources and events that must be considered as part of a risk assessment?
How does the IoT device affect vulnerabilities and predisposing conditions considered as part of a risk assessment?
How does the IoT device affect likelihood(s) of occurrence determinations as part of a risk assessment?
How does the IoT device affect magnitude(s) of impact considered as part of a risk assessment?
</t>
  </si>
  <si>
    <t>Perform a gap analysis for the security capabilities of the device.</t>
  </si>
  <si>
    <t>Threat modeling – This involves the analysis of infrastructure design to discover threats and define mitigations. There are several tools available to help with this evaluation, but one popular option is the STRIDE Threat Modeling tool.</t>
  </si>
  <si>
    <t>Deployment reviews – This involves a formal review and analysis of plans throughout the design, development, and deployment stages of an IoT infrastructure. Security processes for provisioning devices and maintaining fleets may be evaluated in this review. For an existing infrastructure, businesses may also evaluate audit logs and device configurations. A deployment review may include reviewing strategies for de-commissioning or changing ownership of IoT devices. These reviews are important to maintain both user and organizational privacy. Finally, deployment reviews may also be conducted on any planned or existing cloud services and gateways.</t>
  </si>
  <si>
    <t>Authentication and access control review – This review involves an end-to-end analysis of authentication and access control models used in an IoT deployment. This should involve a complete analysis of a device’s operating system as well as any authentication scheme used in the cloud or the device, including certificate management. This also involves a review of existing password creation and change policies.</t>
  </si>
  <si>
    <t>Device risk analysis – IoT devices are designed and created by a variety of device manufacturers, who must adhere to various standards and regulations. A thorough analysis of device hardware and software provides a better understanding of the attack surface and threats associated with the device. This can also be used to discover any exploits of the device during its operation in order to ensure healthy operations.</t>
  </si>
  <si>
    <t xml:space="preserve">
Device firmware deployment review – During the lifetime of an IoT device, new bugs will be discovered and the firmware will inevitably need to be updated. A review of the firmware deployment and re-deployment strategy provides a clear understanding of gaps in this process. Some IoT devices and gateways may host more featured operating systems, which need to be updated frequently.</t>
  </si>
  <si>
    <t>Protocol fuzzing – Communications between devices, gateways, and cloud services are made possible by using various protocols. A standards-based approach allows greater compatibility and security. Minimizing the vulnerabilities in protocol design and implementation reduces the risk of protocols being exploited.</t>
  </si>
  <si>
    <t>Network traffic analysis – Many of the threats listed above exploit network topologies and traffic patterns. This exploit is exacerbated by specialized protocols such as Supervisory Control and Data Acquisition (SCADA)3 which may not have been designed with an IoT architecture in mind. A thorough analysis of network traffic mitigates this risk.</t>
  </si>
  <si>
    <t>Code Review – A black and white box review of all code running on devices, gateways, and the cloud helps uncover vulnerabilities created during software development or integration.</t>
  </si>
  <si>
    <t>MSFT-2017</t>
  </si>
  <si>
    <t>Perform threat modeling. E.g. STRIDE.</t>
  </si>
  <si>
    <t>Review decommissioning or change of ownership strategies during the deployment review.</t>
  </si>
  <si>
    <t>Perform an end-to-end analysis of authentication and access control models used in an IoT deployment.</t>
  </si>
  <si>
    <t>Perform a thorough analysis of device HW/SW for attack surfaces and threats.</t>
  </si>
  <si>
    <t>Review the firmware deployment and re-deployment (update) strategies.</t>
  </si>
  <si>
    <t>Review the the encryption algorithms used by the devices and cloud.</t>
  </si>
  <si>
    <t>Conduct an end-to-end penetration test.</t>
  </si>
  <si>
    <t>Perform an end-to-end review of the IoT infrastructure design to evaluate if privacy is maintained.</t>
  </si>
  <si>
    <t>Conduct black and white box reviews of all code running on devices, gateways, and the cloud.</t>
  </si>
  <si>
    <t>Perform a thorough analysis of the network traffic.</t>
  </si>
  <si>
    <t>Perform protocol fuzzing on the network.</t>
  </si>
  <si>
    <t>Evaluate audit logs.</t>
  </si>
  <si>
    <t>Evaluate device configurations.</t>
  </si>
  <si>
    <t>aud</t>
  </si>
  <si>
    <t>eval</t>
  </si>
  <si>
    <t>Processes done to check if device/system is secure.</t>
  </si>
  <si>
    <t>Device Selection Considerations</t>
  </si>
  <si>
    <t>dseld</t>
  </si>
  <si>
    <t>Data Considerations</t>
  </si>
  <si>
    <t>Security Gap Considerations</t>
  </si>
  <si>
    <t>dselsf</t>
  </si>
  <si>
    <t>dselsg</t>
  </si>
  <si>
    <t>dselr</t>
  </si>
  <si>
    <t>Risk Considerations</t>
  </si>
  <si>
    <t>Security Feature Considerations</t>
  </si>
  <si>
    <t>IIC-2019</t>
  </si>
  <si>
    <t xml:space="preserve">Document the internal and external issues relevant to security management. </t>
  </si>
  <si>
    <t>Identify security management structure, measures, responsibilities, and methods to communicate this information to personnel.</t>
  </si>
  <si>
    <t xml:space="preserve">Coordinate and align roles and responsibilities including expertise in devices, networks and IoT infrastructure with internal roles and external partners. </t>
  </si>
  <si>
    <t xml:space="preserve">Describe general security provisions. </t>
  </si>
  <si>
    <t xml:space="preserve">Identify and document systems, networks, and processes to be managed to address the security issues. </t>
  </si>
  <si>
    <t>Plan the resources for security management, communication, training and awareness.</t>
  </si>
  <si>
    <t xml:space="preserve">Create skill centers for the identified roles. Senior executives support security initiatives and understand their roles and responsibilities. OT stakeholders provide operational viewpoint. </t>
  </si>
  <si>
    <t xml:space="preserve">Create a security program aligned with organizational structure and systems. </t>
  </si>
  <si>
    <t>Align the security program with appropriate standards to meet regulatory requirements or to achieve consistency across the organization, including subsidiaries.</t>
  </si>
  <si>
    <t xml:space="preserve">Incorporate understanding of standards into security management, communication, training and awareness programs. </t>
  </si>
  <si>
    <t xml:space="preserve">Integrate teams across skill centers. </t>
  </si>
  <si>
    <t>Perform critical infrastructure and sector-specific (IT and OT) risk analysis to inform the organization’s determination of risk tolerance.</t>
  </si>
  <si>
    <t>Ensure that third- party stakeholders (e.g., suppliers, customers, partners) understand their roles and responsibilities.</t>
  </si>
  <si>
    <t xml:space="preserve">Align the security program with appropriate widely recognized security standards. </t>
  </si>
  <si>
    <t>Manage security program over time: Implement clear planning, timely provision and control of security activities with periodic assessments.</t>
  </si>
  <si>
    <t>Achieve situational awareness by tracking threats, regulatory requirements and evolving technologies over time.</t>
  </si>
  <si>
    <t xml:space="preserve">Set the timeframes for periodic reviews and updates of measures, plan the efforts and resources. </t>
  </si>
  <si>
    <t xml:space="preserve">Conduct periodic training and awareness-building and testing activities. </t>
  </si>
  <si>
    <t xml:space="preserve">Scale integrated teams by creating an IoT center of excellence and adjust teams for proof of concept, pilot, system scaling, and production phases. </t>
  </si>
  <si>
    <t xml:space="preserve">Create organizational awareness of the need for compliance. </t>
  </si>
  <si>
    <t>Identify and monitor the general security- related compliance drivers, including compliance with protocols, plug and play and consortia certification.</t>
  </si>
  <si>
    <t>Outsource all or most of the activities regarding keeping the system compliant to security standards.</t>
  </si>
  <si>
    <t>Analyze and understand compliance requirements for implementation.</t>
  </si>
  <si>
    <t>Define a plan to meet external compliance requirements based on details research of relevant compliance regime.</t>
  </si>
  <si>
    <t>Check if the implemented practices accurately represent requirements and reconsider if they diverge.</t>
  </si>
  <si>
    <t>Perform the conformance and compliance assessment activities using an internal or outsourced team.</t>
  </si>
  <si>
    <t xml:space="preserve">Ensure implementation meets obligatory compliance requirements and audit leads to certification. </t>
  </si>
  <si>
    <t>Perform the compliance audits and consider regulatory guidelines from the controlling authorities to align the systems, networks, or processes with the appropriate requirements.</t>
  </si>
  <si>
    <t xml:space="preserve">Systematically, but independently, manage the compliance for IT, OT and IoT. </t>
  </si>
  <si>
    <t>Manage compliance with systematic techniques including automation and well- established assessment process.</t>
  </si>
  <si>
    <t>Proactively stay abreast of upcoming changes to compliance regimes and ensure adherence to those changes before they come into effect.</t>
  </si>
  <si>
    <t xml:space="preserve">Automate and conduct on a regular basis the collection, analysis, storing and retrieval of audit data. </t>
  </si>
  <si>
    <t>Keep the current and historic audit data per project centralized and allow access to approved individuals only.</t>
  </si>
  <si>
    <t>Establish a process for assessment for those requirements from the regulatory authorities that do not allow automated checks by implementing the similar scheme of obtaining and storing the data.</t>
  </si>
  <si>
    <t>Consider IT, OT, and IoT holistically.</t>
  </si>
  <si>
    <t>Consider general IT security issues as threats.</t>
  </si>
  <si>
    <t>Collect the available information about typical IT security vulnerabilities and incidents and recognize those which are relevant as threats.</t>
  </si>
  <si>
    <t>Perform vulnerability analysis to Identify threats. Address in an ad-hoc manner.</t>
  </si>
  <si>
    <t>Perform a vulnerability assessment for IT, OT, and IoT. (At this level, they are typically managed separately).</t>
  </si>
  <si>
    <t>Use the generally accepted vulnerability evaluation schemes (such as Common Vulnerability Scoring System or CVSS).</t>
  </si>
  <si>
    <t xml:space="preserve">Describe and classify threats in an accurate (optionally formal) way. </t>
  </si>
  <si>
    <t>Describe the threats during the analysis using generally accepted classifications like CAPEC or OWASP Top10.</t>
  </si>
  <si>
    <t xml:space="preserve">Optionally use the tools to describe the architecture of the system to identify threats automatically and possible resolution. </t>
  </si>
  <si>
    <t>Address the IT, OT, and IoT-specific (for example, edge device physical compromise) threats.</t>
  </si>
  <si>
    <t>Consider the results of threat modeling and risk assessments as a part of formal processes to address and prevent the identified concerns.</t>
  </si>
  <si>
    <t xml:space="preserve">Reveal and clearly describe IT, OT and IoT factors both known and specific that may put the system at risk. </t>
  </si>
  <si>
    <t xml:space="preserve">Validate the security threats against objectives set according to business needs. </t>
  </si>
  <si>
    <t xml:space="preserve">Base the threat model upon the set of clearly identified security assumptions about system environment (including physical security), trustworthiness constraints, and key actor’s behavior. </t>
  </si>
  <si>
    <t xml:space="preserve">IT, OT, and IoT threats are integrated. </t>
  </si>
  <si>
    <t xml:space="preserve">Organize the particular threats and attack vectors as a consistent hierarchical structure, including all identified security issues. </t>
  </si>
  <si>
    <t xml:space="preserve">Informally define risk notion at a high level. </t>
  </si>
  <si>
    <t>Apply a general risk management approach for all types of information security risks, as well as other types of risks.</t>
  </si>
  <si>
    <t>Optionally, involve third parties to perform the risk analysis.</t>
  </si>
  <si>
    <t>Establish procedures for detailed risk assessment, differentiating the importance of risks.</t>
  </si>
  <si>
    <t>Apply a more detailed approach to risk analysis, assessment and concrete countermeasures.</t>
  </si>
  <si>
    <t>Multiple mitigations are applied to each threat.</t>
  </si>
  <si>
    <t>Countermeasures mitigate the consequences of a successful attack on any one vector.</t>
  </si>
  <si>
    <t>Consider external and internal issues that are relevant to the purpose of the system of interest and that affect its ability to achieve the intended outcomes.</t>
  </si>
  <si>
    <t>Consider risks related to outsourcing, third- party contractors or other partners in the supply chain. Consider devices at this level.</t>
  </si>
  <si>
    <t>Enable procedures to address risks and ensure the system of interest can achieve its intended outcomes; prevent, or reduce, undesired effects; and achieve continual improvement.</t>
  </si>
  <si>
    <t>Consider IT, OT and IoT independently with a discrete coordination with third parties.</t>
  </si>
  <si>
    <t xml:space="preserve">Systematically measure and appropriately manage risks. </t>
  </si>
  <si>
    <t xml:space="preserve">Systematically address IT, OT, and IoT. (At this level, they are typically managed separately). </t>
  </si>
  <si>
    <t xml:space="preserve">Identify, prioritize and analyze potential security threats, vulnerabilities, and consequences using accepted methods. </t>
  </si>
  <si>
    <t xml:space="preserve">Use methods that characterize risks quantitatively or qualitatively and structure as scenario based or asset based. </t>
  </si>
  <si>
    <t>Third parties are part of the process.</t>
  </si>
  <si>
    <t>Integrate risk management with strategy.</t>
  </si>
  <si>
    <t xml:space="preserve">Establish a continuous process of risk management to include appropriate decisions based on identified risks. </t>
  </si>
  <si>
    <t xml:space="preserve">Establish the risk- management strategy and identify the harm and its likelihood of threats. </t>
  </si>
  <si>
    <t xml:space="preserve">Integrate IT, OT and IoT. </t>
  </si>
  <si>
    <t>Identify the alternative courses of action and responses, evaluate and determine if they are consistent with organizational risk tolerance.</t>
  </si>
  <si>
    <t xml:space="preserve">Establish integrity procedures for suppliers and their supplied components and monitor their accomplishment. </t>
  </si>
  <si>
    <t>Implement common measures to reduce the risks posed by the supply chain agents and third parties. Such measures include at least tamper evidence protection during shipping and warehousing, physical access control of the personnel providing integration and maintenance, wiping memory and factory reset of the equipment before its disposal.</t>
  </si>
  <si>
    <t>Ensure the authenticity of supplier to validate that counterfeit or alternate components are not substituted en route. Consider the entire supply chain, beginning with measures at the chip manufacturer, and all the way to the cloud</t>
  </si>
  <si>
    <t>Implement analysis, contracts and methods for reviewing and protecting the supply chain.</t>
  </si>
  <si>
    <t>The analysis of certain supply chain threats is added and all-source intelligence analysis is used to tailor acquisition strategies, tools, and methods.</t>
  </si>
  <si>
    <t>Implement the methods for reviewing and protecting development plans, evidence, and documentation that are commensurate with the role of the appropriate system or component, its level of criticality and exposure to attacks.</t>
  </si>
  <si>
    <t xml:space="preserve">Apply the measures at each phase of the supply chain and contract separately. </t>
  </si>
  <si>
    <t xml:space="preserve">Identify the dependencies and critical functions for delivery of critical services. </t>
  </si>
  <si>
    <t xml:space="preserve">Consider provisioning solutions for independent components. </t>
  </si>
  <si>
    <t>Obtain certificates or other security assurance artifacts for essential components.</t>
  </si>
  <si>
    <t>Identify process- defined supply chains.</t>
  </si>
  <si>
    <t>Implement a set of methods to address supply-chain risk with respect to computer systems, networks and their components, and to educate the acquisition workforce on threats, risk and required security controls.</t>
  </si>
  <si>
    <t>Consider an integrated end-to-end provisioning solution.</t>
  </si>
  <si>
    <t xml:space="preserve">Manage third-party vulnerabilities and risks by requiring them to be addressed by the third parties. </t>
  </si>
  <si>
    <t>Conduct random audits of suppliers to verify their compliance with contractual obligations.</t>
  </si>
  <si>
    <t>Codify the supply chain risk management policy and processes.</t>
  </si>
  <si>
    <t>Implement a standardized process to address supply-chain risk with respect to information systems and system components, and to educate the acquisition workforce on supply- chain threats, risk, and required security controls.</t>
  </si>
  <si>
    <t>Use the acquisition and procurement processes early in the system development life cycle to provide an important vehicle to protect the supply chain.</t>
  </si>
  <si>
    <t>Ensure that a comprehensive verification process makes suppliers consistently adhere to security requirements.</t>
  </si>
  <si>
    <t>Anticipate third-party risks and create incident plans to handle potential situations and provide redundancy.</t>
  </si>
  <si>
    <t>Establish resilience requirements for third- party critical services for all operating states (e.g., normal oper- ations, under attack, during recovery).</t>
  </si>
  <si>
    <t>Monitor the reputation of contractors and establish basic contracts.</t>
  </si>
  <si>
    <t xml:space="preserve">Require all third-party agents including technology providers, partners, contractors and managed services to comply with the security requirements in accordance with established agreements. </t>
  </si>
  <si>
    <t xml:space="preserve">Note that these agreements can be made in a variety of ways, as requirements for the agreements are very basic and may not prevent abuses that exploit the weaknesses of complex agreements. </t>
  </si>
  <si>
    <t>Provide quality of the services with SLAs and KPIs in the contracts.</t>
  </si>
  <si>
    <t>Establish the contracts, business exchange agreements, and SLAs define KPIs and measurable outcomes and responses to noncompliance. The KPIS and SLAs for IT, OT, and IoT are separate.</t>
  </si>
  <si>
    <t>Requirements set by the regulating authorities are considered as obligatory.</t>
  </si>
  <si>
    <t>Provide the compliance with regulations such as GDPR and quality requirements such as Baldrige.</t>
  </si>
  <si>
    <t>Obtain third-party evidence for the service quality.</t>
  </si>
  <si>
    <t>Implement the defined agreements ranging from extensive control (contracts), to very limited control (acquire external services).</t>
  </si>
  <si>
    <t>Ensure the clear understanding of which level is acceptable for the system of interest and supporting this level by the organizational measures.</t>
  </si>
  <si>
    <t>Consider the chains of trust.</t>
  </si>
  <si>
    <t>Note that risk management for use of external services is shared with third parties according to business and legal agreements.</t>
  </si>
  <si>
    <t>Track and report IT-, OT- and IoT-incidents with tools. (At this level, they are typically managed separately).</t>
  </si>
  <si>
    <t>Push the quality requirements and compliance of regulations into the third-party organizations.</t>
  </si>
  <si>
    <t>Codify the trust management policy for contractors.</t>
  </si>
  <si>
    <t>Require a security assessment to be conducted before the acquisition or outsourcing to ensure it does not pose significant risks.</t>
  </si>
  <si>
    <t>Consider the permeation of trust and document and monitor the basis for trust.</t>
  </si>
  <si>
    <t>Identify chains of trust and consider the trust of every involved party and its impact on the whole level of trust to the chain.</t>
  </si>
  <si>
    <t>Share the risk management relating to the use of third- party services with third parties according to business and legal agreements and regulatory needs.</t>
  </si>
  <si>
    <t>Codify the approach so that requirements and complete system view are well understood.</t>
  </si>
  <si>
    <t xml:space="preserve">Basic people and device identity. </t>
  </si>
  <si>
    <t>Ensure that valuable devices in the organization can be identified and managed.</t>
  </si>
  <si>
    <t>Ensure that those who need access can access the assets.</t>
  </si>
  <si>
    <t xml:space="preserve">Dynamic device identity. </t>
  </si>
  <si>
    <t xml:space="preserve">Each device has a unique persistent identity. </t>
  </si>
  <si>
    <t xml:space="preserve">
Certificates are used for mutual authentication with other devices and the cloud.</t>
  </si>
  <si>
    <t xml:space="preserve">Human identities are associated with roles. </t>
  </si>
  <si>
    <t>Device identity management is unified with people and system-identity management.</t>
  </si>
  <si>
    <t>At this level, the organization comprehensively manages the identities of people, systems and things and begins to implement roots of trust.</t>
  </si>
  <si>
    <t xml:space="preserve">Implement inventory of equipment, systems and devices and human identity management automatically. </t>
  </si>
  <si>
    <t>Maintain and control the use of identities of people, systems and things throughout their lifecycle.</t>
  </si>
  <si>
    <t xml:space="preserve">At this level, the organization manages the full identity lifecycle and requires roots of trust for all identities. </t>
  </si>
  <si>
    <t>Implement automated unified identity management that addresses the entire identity lifecycle.</t>
  </si>
  <si>
    <t>Implement identity proofing in accordance with relevant regulations or system requirements.</t>
  </si>
  <si>
    <r>
      <t xml:space="preserve">Any approved device capable of connecting to the Internet has to be added to the enterprise's information asset register and included in the </t>
    </r>
    <r>
      <rPr>
        <sz val="11"/>
        <color rgb="FF0089BF"/>
        <rFont val="Calibri"/>
        <family val="2"/>
        <scheme val="minor"/>
      </rPr>
      <t>patch management process</t>
    </r>
    <r>
      <rPr>
        <sz val="11"/>
        <color theme="1"/>
        <rFont val="Calibri"/>
        <family val="2"/>
        <scheme val="minor"/>
      </rPr>
      <t>, as well as included in any penetration tests.</t>
    </r>
  </si>
  <si>
    <r>
      <t xml:space="preserve">Any approved device capable of connecting to the Internet has to be added to the enterprise's information asset register and included in the </t>
    </r>
    <r>
      <rPr>
        <sz val="11"/>
        <color rgb="FF0089BF"/>
        <rFont val="Calibri"/>
        <family val="2"/>
        <scheme val="minor"/>
      </rPr>
      <t>patch management process</t>
    </r>
    <r>
      <rPr>
        <sz val="11"/>
        <color theme="1"/>
        <rFont val="Calibri"/>
        <family val="2"/>
        <scheme val="minor"/>
      </rPr>
      <t xml:space="preserve">, as well as included in any penetration tests, as they are a possible attack vector. </t>
    </r>
  </si>
  <si>
    <r>
      <t xml:space="preserve">Configuration settings should always be hardened; IoT devices typically use </t>
    </r>
    <r>
      <rPr>
        <sz val="11"/>
        <color rgb="FF0089BF"/>
        <rFont val="Calibri"/>
        <family val="2"/>
        <scheme val="minor"/>
      </rPr>
      <t>default accounts and passwords</t>
    </r>
    <r>
      <rPr>
        <sz val="11"/>
        <color theme="1"/>
        <rFont val="Calibri"/>
        <family val="2"/>
        <scheme val="minor"/>
      </rPr>
      <t xml:space="preserve">, making them easy to compromise. </t>
    </r>
  </si>
  <si>
    <r>
      <t xml:space="preserve">Encryption review </t>
    </r>
    <r>
      <rPr>
        <sz val="11"/>
        <color theme="1"/>
        <rFont val="Calibri"/>
        <family val="2"/>
        <scheme val="minor"/>
      </rPr>
      <t xml:space="preserve">– Reviewing the encryption algorithms using by both the devices and the cloud allow a better understanding of the attack surface. </t>
    </r>
  </si>
  <si>
    <r>
      <t xml:space="preserve">Penetration testing </t>
    </r>
    <r>
      <rPr>
        <sz val="11"/>
        <color theme="1"/>
        <rFont val="Calibri"/>
        <family val="2"/>
        <scheme val="minor"/>
      </rPr>
      <t xml:space="preserve">– Conducting an end-to-end penetration test of the solution can uncover risks in each component and at the interfaces of components. </t>
    </r>
  </si>
  <si>
    <r>
      <t xml:space="preserve">Privacy Review </t>
    </r>
    <r>
      <rPr>
        <sz val="11"/>
        <color theme="1"/>
        <rFont val="Calibri"/>
        <family val="2"/>
        <scheme val="minor"/>
      </rPr>
      <t xml:space="preserve">– This includes an end-to-end review of an IoT infrastructure design to evaluate if individual and organization privacy is maintained. This also includes the protection of an organization’s IP. </t>
    </r>
  </si>
  <si>
    <t xml:space="preserve">Constrain the ability of external agents to access devices and IT components. </t>
  </si>
  <si>
    <t>Implement generic access control based on common-purpose mechanisms supported by application, service, operating system, network or device.</t>
  </si>
  <si>
    <t>Ensure that these common-purpose mechanisms provide proper segregation of external and internal agents and limit access to external agents.</t>
  </si>
  <si>
    <t xml:space="preserve">Constrain the ability of both internal and external agents to access devices and IT components. </t>
  </si>
  <si>
    <t xml:space="preserve">Describe the goals for access control for both external and internal agents with the available use cases. </t>
  </si>
  <si>
    <t>Verify the access control policy against these goals.</t>
  </si>
  <si>
    <t>To minimize exposure and risk the Trusted Computing Base should be as small as possible.</t>
  </si>
  <si>
    <t>Manage access to devices and IT components in a unified, consistent manner.</t>
  </si>
  <si>
    <t>Ensure that access control policy is appropriate for both IT and OT components.</t>
  </si>
  <si>
    <t>Define the reference points at which to monitor and control access and implement access control requirements.</t>
  </si>
  <si>
    <t>Subject highly privileged users to screening.</t>
  </si>
  <si>
    <t>Implement a consistent process for managing access over the lifecycle of both users and IT and OT systems, enforcing access control with high assurance, monitoring, testing, and revoking the rights in a way that meets business needs and constraints.</t>
  </si>
  <si>
    <t xml:space="preserve">Define and implement access management and lifecycle practices that address access to IT and OT systems, including de- provisioning once users no longer require access. </t>
  </si>
  <si>
    <t xml:space="preserve">Ensure the consistency of access control across the whole organization or system. </t>
  </si>
  <si>
    <t>Conduct access control periodic testing (penetration testing, red/blue team exercises).</t>
  </si>
  <si>
    <t xml:space="preserve">Manage configurations and changes of isolated assets. </t>
  </si>
  <si>
    <t>Establish and document acceptable use for critical assets.</t>
  </si>
  <si>
    <t xml:space="preserve">Ensure that acceptable use rules are followed. These rules can address device and media handling, access restrictions, limiting asset distribution to a minimum required to support the functionality, etc. </t>
  </si>
  <si>
    <t>Create an asset inventory and assign a designated owner for valuable assets.</t>
  </si>
  <si>
    <t>Classify and label the physical and information assets involved in the main use cases.</t>
  </si>
  <si>
    <t xml:space="preserve">Develop procedures for handling, processing, storing, and communicating assets consistent with their classification. </t>
  </si>
  <si>
    <t>Create baseline configurations for systems, change and configuration management procedures where appropriate.</t>
  </si>
  <si>
    <t xml:space="preserve">Manage assets as a system of systems, with hierarchies and inherited policies. </t>
  </si>
  <si>
    <t xml:space="preserve">Manage IT and OT assets in an integrated manner. </t>
  </si>
  <si>
    <t xml:space="preserve">Ensure that asset management, change management and configuration management policies cover IT and OT assets. </t>
  </si>
  <si>
    <t>Develop guidelines for protecting software assets, including boot- process integrity, software integrity (e.g., malware detection), memory protection and secure updates.</t>
  </si>
  <si>
    <t>Incorporate principle of least functionality by configuring systems to provide only essential capabilities.</t>
  </si>
  <si>
    <t>Manage the process for the asset lifecycle from provisioning to replacing, including emergency changes.</t>
  </si>
  <si>
    <t>Expand asset management policy to provide a lifecycle structure for managing IT and OT assets from procurement and enrollment to decommission and disposal.</t>
  </si>
  <si>
    <t xml:space="preserve">Ensure policy addresses both individual components and complete systems (e.g., plane engine and complete plane) at all stages of the lifecycle. </t>
  </si>
  <si>
    <t xml:space="preserve">Generally, constrain the access to physical assets. </t>
  </si>
  <si>
    <t>Adopt physical security policies to protect devices from accidental or intentional physical damage or operational disruption.</t>
  </si>
  <si>
    <t>Establish and manage physical security perimeters.</t>
  </si>
  <si>
    <t>Define trust zones in IT system architecture and establish physical security perimeters in IT and OT deployments to separate and protect the systems within each zone.</t>
  </si>
  <si>
    <t>Automate finer grained physical access control, customizing constraints for factors such as time and manner of physical access.</t>
  </si>
  <si>
    <t>Automate identity management and alerting systems to manage and report on physical access to locations and assets.</t>
  </si>
  <si>
    <t>Enforce more granular access control rules, such as time of day.</t>
  </si>
  <si>
    <t>Address all aspects of physical security and safety, prevent theft, and ensure ongoing safe operation.</t>
  </si>
  <si>
    <t>Clearly define security perimeters, with their siting and strength dependent upon the assets contained within the perimeter and the results of a risk assessment.</t>
  </si>
  <si>
    <t>Declare that IT and OT data should be protected from unauthorized access.</t>
  </si>
  <si>
    <t xml:space="preserve">Develop data classification systems within discrete environments. </t>
  </si>
  <si>
    <t xml:space="preserve">Implement data protection policy based upon relevant laws and regulation. </t>
  </si>
  <si>
    <t xml:space="preserve">Address the security concerns for data in motion, data at rest and data in use. </t>
  </si>
  <si>
    <t xml:space="preserve">Expand data protection policy to include data classification, tying the data to its business and security objectives within different IT and OT environments. </t>
  </si>
  <si>
    <t xml:space="preserve">Determine specific measures for protecting different classes of data. </t>
  </si>
  <si>
    <t xml:space="preserve">Data protection policy is unified across IT and OT. </t>
  </si>
  <si>
    <t>Create unified data policy to address data generated from and processed through IT and OT sources.</t>
  </si>
  <si>
    <t>Substantiate data protection rules by referring relevant standards, guidelines, and best practices.</t>
  </si>
  <si>
    <t xml:space="preserve">Categorize and consistently protect the data according to the requirements of stakeholders throughout the data lifecycle. </t>
  </si>
  <si>
    <t xml:space="preserve">Expand data protection policy to include the complete data lifecycle. </t>
  </si>
  <si>
    <t>Integrate the data protection policy with change and configuration management policy.</t>
  </si>
  <si>
    <t>Take advantage of built-in protection controls (OS, network, services).</t>
  </si>
  <si>
    <t>Use built in controls to meet the data protection policy requirements.</t>
  </si>
  <si>
    <t>Employ common- purpose measures such as encryption of data in motion by common-purpose mechanisms such as TLS.</t>
  </si>
  <si>
    <t xml:space="preserve">Apply additional mechanisms to protect data groups. </t>
  </si>
  <si>
    <t xml:space="preserve">Assess data protection strategy for broader sub- systems or for larger groups of data. </t>
  </si>
  <si>
    <t>Implement relevant network and application controls to constrain access to data such as network segmentation, filtering, virtual machines, gateways and other measures to manage data flow.</t>
  </si>
  <si>
    <t xml:space="preserve">Implement systematic data protection measures across the entire system. </t>
  </si>
  <si>
    <t>Implement data protection requirements systematically.</t>
  </si>
  <si>
    <t xml:space="preserve">Ensure that data protection controls are chosen to fit the data protection policy and rules, as recommended by the standards and best practices. </t>
  </si>
  <si>
    <t xml:space="preserve">In many cases, data protection measures are automated. </t>
  </si>
  <si>
    <t xml:space="preserve">Ensure the required protection of each data element in transit, at rest and in use. </t>
  </si>
  <si>
    <t xml:space="preserve">Ensure that key management is in place to protect access to encrypted data. </t>
  </si>
  <si>
    <t xml:space="preserve">Conduct periodic assessment of data flow control mechanisms. </t>
  </si>
  <si>
    <t xml:space="preserve">Introduce detection mechanisms supporting the work of data protection policies and controls. </t>
  </si>
  <si>
    <t xml:space="preserve">Consider whether widely known vulnerabilities are present in organizational assets. </t>
  </si>
  <si>
    <t xml:space="preserve">Appoint a person for assessing well-known vulnerabilities in any given component. </t>
  </si>
  <si>
    <t xml:space="preserve">Informally describe the types and examples information sources for the assessment. </t>
  </si>
  <si>
    <t>Verify whether business critical assets are adequately protected from known vulnerabilities.</t>
  </si>
  <si>
    <t>Identify critical components.</t>
  </si>
  <si>
    <t>Appoint personnel, detail and prioritize their responsibilities for the vulnerability assessment, and establish reporting procedures.</t>
  </si>
  <si>
    <t xml:space="preserve">Describe the obligatory and optional information sources for the assessment. </t>
  </si>
  <si>
    <t xml:space="preserve">Perform holistic vulnerability analysis of the system as a whole using automation and third- party evaluations. </t>
  </si>
  <si>
    <t xml:space="preserve">Establish an assessment scheme involving regular vulnerability scanning of all assets using automated tools and third-party evaluations. </t>
  </si>
  <si>
    <t xml:space="preserve">Incorporate threat intelligence received from information sharing forums and sources into vulnerability assessment program. </t>
  </si>
  <si>
    <t xml:space="preserve">Ensure the vulnerability program accounts for changes in the organization’s inventory in near real- time. </t>
  </si>
  <si>
    <t>Describe the supposed types of vulnerabilities, level of details in their description, format of the report.</t>
  </si>
  <si>
    <t>Establish program to improve quality of components during entire lifecycle, including design and development.</t>
  </si>
  <si>
    <t>Establish process for continuous improvement of vulnerability assessment process.</t>
  </si>
  <si>
    <t xml:space="preserve">Perform regular deep customized vulnerability assessments throughout lifecycle. </t>
  </si>
  <si>
    <t xml:space="preserve">Implement periodic activities involving third parties to discover the vulnerabilities. </t>
  </si>
  <si>
    <t>Negotiate the methods, tools, and prioritize the activities according to the exposure of components to attacks and the associated risks.</t>
  </si>
  <si>
    <t>Review the results of third-party assessments and the vulnerability management program to identify strategic process improvements.</t>
  </si>
  <si>
    <t>Follow security advisories issued by vendors and install the provided patches.</t>
  </si>
  <si>
    <t xml:space="preserve">Establish the rules for installing software patches provided by vendors. </t>
  </si>
  <si>
    <t xml:space="preserve">Adjust the automated updates where possible. </t>
  </si>
  <si>
    <t xml:space="preserve">Prioritize patching based on risks and confirm that specific components are protected against the most probable attacks. Periodically review patch status. </t>
  </si>
  <si>
    <t>Prioritize the software update process according to the risk analysis and vulnerability assessment results.</t>
  </si>
  <si>
    <t>Include the preliminary testing of the security patches and updates where required.</t>
  </si>
  <si>
    <t xml:space="preserve">Automate patching with centralized support for patch management. </t>
  </si>
  <si>
    <t xml:space="preserve">Establish the rules for patching uniformly and consistently using automation and centralized management. </t>
  </si>
  <si>
    <t>Initiate the process of replacing the appropriate software with another version or other similar software when it is not possible to install a security update that is necessary to decrease the risks to acceptable values.</t>
  </si>
  <si>
    <t xml:space="preserve">Protect components with a long lifecycle and those that are not easily patched due to certification or operational requirements. </t>
  </si>
  <si>
    <t>Establish and manage patch management process continuously over time with considerations for the lifecycle of both IT and OT components.</t>
  </si>
  <si>
    <t>Examine the software of critical systems to understand it deeply, including the vulnerabilities leading to patches.</t>
  </si>
  <si>
    <t>From time to time check individual diagnostic logs of components, devices, sensors and systems.</t>
  </si>
  <si>
    <t>Follow existing general security guidance on basic security monitoring using existing mechanisms without any specific concerns for the particulars of the specific system.</t>
  </si>
  <si>
    <t xml:space="preserve">Obtain status events from devices and check for correct expected operation. Malware is detected. </t>
  </si>
  <si>
    <t>Consider events caused by both human actions (e.g., access to the sensitive resources, credentials management) and existing processes (e.g., software updates, periodic on- demand malware scans). Failure reporting provides insight into device and application failures and visibility into emerging security threats.</t>
  </si>
  <si>
    <t>Focus on the events that may have most significant impact on the normal system functioning, so the recommendations for analysis refer the results of risk assessment.</t>
  </si>
  <si>
    <t>Communicate the information about events within the organization.</t>
  </si>
  <si>
    <t xml:space="preserve">Collect, consolidate, and analyze moni- toring information holistically from a variety of sources with human expertise for analysis. </t>
  </si>
  <si>
    <t>Consider different sources and various additional advanced monitoring systems (intrusion detection systems, SIEMs, etc.).</t>
  </si>
  <si>
    <t xml:space="preserve">Involve skilled security personnel or third-party contractors that track security events and provide information about the current security state to the responsible stakeholders. </t>
  </si>
  <si>
    <t xml:space="preserve">Protect the monitoring information, for example with secure logging. </t>
  </si>
  <si>
    <t>Automate most of the analysis of security events and conduct required manual review where appropriate.</t>
  </si>
  <si>
    <t>Perform the monitoring at various system levels – hosts, network, specific equipment and may involve the skilled security personnel or third-party contractors (e.g., in a form of Security Operation Center).</t>
  </si>
  <si>
    <t>Implement the whole cycle of monitoring from establishing incident indicators tied to risks to the protection and backup of monitoring data.</t>
  </si>
  <si>
    <t>Test and continuously improve detection processes.</t>
  </si>
  <si>
    <t xml:space="preserve">Use automation and continuous monitoring with analytics to identify concerns. </t>
  </si>
  <si>
    <t xml:space="preserve">Obtain information on external incidents as needed. Provide some information to external parties need- to-know and as needed. </t>
  </si>
  <si>
    <t>Specify the incident and vulnerability disclosure policy according to the legislative and regulatory background and necessary expertise- exchange considerations.</t>
  </si>
  <si>
    <t>Share incident information about general security incidents with external parties.</t>
  </si>
  <si>
    <t>General security incidents include malware infection, unauthorized access to the service or software, compromised credentials, use of unauthorized equipment or media, etc.</t>
  </si>
  <si>
    <t>Include into the appropriate instructions the recommendations on the means and process of the communication regarding security issues (the intended recipients, way of communication, etc.).</t>
  </si>
  <si>
    <t>Awareness and communication of the security incidents is need-to-know.</t>
  </si>
  <si>
    <t xml:space="preserve">Keep abreast of product recalls and news. </t>
  </si>
  <si>
    <t xml:space="preserve">Have a general awareness of external incidents and implement a policy sharing information to external parties on a need-to-know basis. </t>
  </si>
  <si>
    <t xml:space="preserve">Analyze which types of security incidents may particularly affect the system or organization. </t>
  </si>
  <si>
    <t xml:space="preserve">Provide appropriate instructions on when to share information on incidents, to whom, and how. </t>
  </si>
  <si>
    <t>Devices automatically produce failure reports that can be shared with manufacturers and central management systems.</t>
  </si>
  <si>
    <t>Learn information about external incidents in systematic manner. Information sharing policy supports responsible disclosure.</t>
  </si>
  <si>
    <t>Maintain subscriptions to security advisories, mailing lists of vendors, sector communities to keep the situational awareness about security issues arising in the particular sector or relevant to the used technologies.</t>
  </si>
  <si>
    <t>Obtain information from software and services, including anti-malware solutions and other security software that perform monitoring of the security state automatically sending reports about detected security events and vulnerabilities upon appearance this information.</t>
  </si>
  <si>
    <t xml:space="preserve">Devices automatically produce failure reports that can be shared with manufacturers and central management systems. </t>
  </si>
  <si>
    <t>Include into the instructions for the personnel and guidance for the configuration of monitoring software the recommendations on the means and process of the communication (the intended recipients, way of communication, etc.) and the general strategy in disclosure of vulnerabilities to the external agents (e.g., responsible disclosure).</t>
  </si>
  <si>
    <t xml:space="preserve">Set up a two-way sharing of zero-day threats and incidents across the industry. </t>
  </si>
  <si>
    <t>Share the zero-day vulnerabilities with the vendor of the software or equipment and inform the relevant authorities, agencies and security companies to enable joint work to mitigate the effect of possible future exploitation of these vulnerabilities in the wild.</t>
  </si>
  <si>
    <t xml:space="preserve">Define the policy describing the appropriate use of data about security incidents, discovered vulnerabilities, and applied practices from other participants of IoT community and specifying how and when to collaborate with regulatory authorities, standardization committees, and voluntary organizations for providing the feedback on the regulatory acts, guidelines, standards, and recommendations. </t>
  </si>
  <si>
    <t xml:space="preserve">Define incidents and basic response actions. </t>
  </si>
  <si>
    <t xml:space="preserve">The policy addresses well-known incidents by type and responsible personnel. </t>
  </si>
  <si>
    <t>These incidents may include denial-of- service attacks, unauthorized access to networks, accessing protected and private information, defacing web pages, misuse of services, etc.</t>
  </si>
  <si>
    <t>Base the detection actions for every type of security incident on clear indicators of security violation</t>
  </si>
  <si>
    <t>Consider the information about information flows and general use of IT components for incident examination.</t>
  </si>
  <si>
    <t>Define the basic response plan that does not consider any deviations from the prescribed actions.</t>
  </si>
  <si>
    <t xml:space="preserve">Provide guidance on how to detect and respond to incidents that can impact critical components. </t>
  </si>
  <si>
    <t xml:space="preserve">Determine which security incidents may require immediate reaction, enumerate the types, and outline the steps that should be taken to respond to the incident and mitigate damage. </t>
  </si>
  <si>
    <t>Describe the personnel roles and order of operations when a response is needed.</t>
  </si>
  <si>
    <t xml:space="preserve">Employ basic analysis, including manual deep examination of the incident-related data for certain use cases. </t>
  </si>
  <si>
    <t>Perform analysis as a part of forensics activities.</t>
  </si>
  <si>
    <t xml:space="preserve">Align the notification actions with situational awareness policy. </t>
  </si>
  <si>
    <t>Prescribe the response that includes the actions for the system recovery, remediation, and support of operations continuity also aligned with appropriate policy.</t>
  </si>
  <si>
    <t xml:space="preserve">Set up the basis for the automatic execution of response procedures within the organization. </t>
  </si>
  <si>
    <t>Use advanced monitoring techniques and automated solutions such as network and device logging, IDS/IPS, NGFW, for incident detection and analysis.</t>
  </si>
  <si>
    <t>Implement automated notification about the security incident including all relevant information delivered to those responsible for system recovery, remediation and maintaining continuous system operation.</t>
  </si>
  <si>
    <t>Integrate the incident response with Situational Awareness as well as the Remediation, Recovery, and Continuity of Operations SMM practices.</t>
  </si>
  <si>
    <t>Include partners and other organizations in an incident response approach that also has a view beyond isolated incidents, enabling the organization to detect early stages of an attack as well prevent incidents.</t>
  </si>
  <si>
    <t xml:space="preserve">Consider the secondary symptoms of the security violation or system misuse such as unusually heavy traffic or high CPU usage, locked-up accounts, cleared log file, unexpected changes in configuration, and correlate these symptoms. </t>
  </si>
  <si>
    <t xml:space="preserve">Optionally implement an approach based on the correlation of symptoms to prevent the incident. </t>
  </si>
  <si>
    <t>Precisely define the notion of a security- relevant event that is typically wider than a security violation.</t>
  </si>
  <si>
    <t>Implement the response to prevent such events.</t>
  </si>
  <si>
    <t xml:space="preserve">Provide basic instructions for the system recovery. </t>
  </si>
  <si>
    <t>Identify critical components and provide basic instructions for recovery based on general mechanisms.</t>
  </si>
  <si>
    <t>Define a policy and plans to handle possible known incidents and to confirm the complete recovery of the system.</t>
  </si>
  <si>
    <t>Define a remediation and recovery policy, establish contingency plans for particular use case scenarios.</t>
  </si>
  <si>
    <t>Maintain all backup systems to the same level as the primary systems.</t>
  </si>
  <si>
    <t>Establish measures to confirm complete recovery.</t>
  </si>
  <si>
    <t>Consider additional approaches to recovery such as using redundant components or on-demand data recovery.</t>
  </si>
  <si>
    <t>Devices can be automatically restored to a secure state following a compromise.</t>
  </si>
  <si>
    <t>Compartmentalization through hardware- enforced barriers between software components prevent a breach in one from propagating to others.</t>
  </si>
  <si>
    <t xml:space="preserve">Enable automated remediation and recovery procedures. </t>
  </si>
  <si>
    <t>Automated removal of malware, restoring backup data to databases, systematically removing temporary containment actions, and restarting all operational systems and applications.</t>
  </si>
  <si>
    <t>Define procedures for operational continuity.</t>
  </si>
  <si>
    <t>Upon detection of a security incident these mechanisms immediately enable the secondary mechanisms.</t>
  </si>
  <si>
    <t>Support operations continuity based on user observation (after-the-fact approach). Note, that this approach can carry number of adverse risks. In particular it does not prevent damage to the primary equip- ment or other consequences of the incident while preven- ting the interruption.</t>
  </si>
  <si>
    <t>Support technical and organizational measures to facilitate quick system recovery and establish policies and technologies to enable forensic investigations.</t>
  </si>
  <si>
    <t xml:space="preserve">Establish the policy for regular and planned testing of continuous operation at a scheduled time to verify that the backup and fail-over systems will work properly when called upon and that the system can be restored to a pre- incident state. </t>
  </si>
  <si>
    <t>Support automated operations continuity, enabling the use of redundant mechanisms and data upon receiving information about the possible interrupt or damage of primary ones.</t>
  </si>
  <si>
    <t>Ensure that recovery both restores the system and makes it more secure by keeping the same operational capabilities and protecting against the exploit that caused the incident.</t>
  </si>
  <si>
    <t>Establish the policies and technologies to enable forensic examinations.</t>
  </si>
  <si>
    <t>Providing Software Updates</t>
  </si>
  <si>
    <t>psu</t>
  </si>
  <si>
    <t>Assign the responsibility for the analysis of security related events to the system administrator or other person responsible for the software, system and network in daily use.</t>
  </si>
  <si>
    <t>scc</t>
  </si>
  <si>
    <t>Contracts</t>
  </si>
  <si>
    <t>scssv</t>
  </si>
  <si>
    <t>Supplier Service Verification</t>
  </si>
  <si>
    <t>scstm</t>
  </si>
  <si>
    <t>Supplier Trust Management</t>
  </si>
  <si>
    <t>Suppliers usually sell components that go into the end product</t>
  </si>
  <si>
    <t>Vendors usually sell end products.</t>
  </si>
  <si>
    <t>Create an asset inventory.</t>
  </si>
  <si>
    <t>Assign a designated owner for valuable assets.</t>
  </si>
  <si>
    <t>Disable non-essential, insecure, unused etc. functionality by default.</t>
  </si>
  <si>
    <t>dmid</t>
  </si>
  <si>
    <t>Device Identity</t>
  </si>
  <si>
    <t>Integrate authen tication schemes, including multi-factor authentication where appropriate.</t>
  </si>
  <si>
    <t>Integrate authentication schemes, including multi-factor authentication where appropriate.</t>
  </si>
  <si>
    <t>Data Policy</t>
  </si>
  <si>
    <t>Access Control</t>
  </si>
  <si>
    <t>ac</t>
  </si>
  <si>
    <t>scrm</t>
  </si>
  <si>
    <t>Risk Management</t>
  </si>
  <si>
    <t>scvv</t>
  </si>
  <si>
    <t>Vendor Verification</t>
  </si>
  <si>
    <t>Awareness</t>
  </si>
  <si>
    <t>aw</t>
  </si>
  <si>
    <t>dmr</t>
  </si>
  <si>
    <t>Recovery</t>
  </si>
  <si>
    <t>Security Program Management</t>
  </si>
  <si>
    <t>spm</t>
  </si>
  <si>
    <t>tm</t>
  </si>
  <si>
    <t>Threat Modeling</t>
  </si>
  <si>
    <t>Apply multiple mitigations to each threat.</t>
  </si>
  <si>
    <t>Keeping up-to-date with current events, mostly security related.</t>
  </si>
  <si>
    <t>A cyber security program is a documented set of your organization’s information security policies, procedures, guidelines, and standards.</t>
  </si>
  <si>
    <t>Employee Skills</t>
  </si>
  <si>
    <t>es</t>
  </si>
  <si>
    <t xml:space="preserve">When it comes to security, attempts to regulate today will become outdated tomorrow. Flexible approaches to collaboration and cooperation to combat shared threats have significant advantages over national regulation which serves to fragment the global economy and lags behind technological innovation. </t>
  </si>
  <si>
    <t xml:space="preserve">Security demands should never be used as industrial policy to advance protectionism or favor national economic interests. </t>
  </si>
  <si>
    <t xml:space="preserve">Global standards work is the best way to promote common approaches and technology solutions. Such standards should be open, transparent, and technology-neutral. </t>
  </si>
  <si>
    <t xml:space="preserve">Any government IoT strategy should promote technical compatibility and interoperability to the maximum extent possible. </t>
  </si>
  <si>
    <t xml:space="preserve">Manufacturers and vendors should be encouraged to routinely evaluate and improve endpoint security. </t>
  </si>
  <si>
    <t xml:space="preserve">End users need to be educated about their roles and responsibilities in this digital age. </t>
  </si>
  <si>
    <t>US-CoC-2017</t>
  </si>
  <si>
    <t xml:space="preserve">Any approach to IoT security should be data-driven, based on empirical evidence of a specific harm, and be adaptable both overtime and cross-border. </t>
  </si>
  <si>
    <t xml:space="preserve">Governments should proactively collaborate with industry to identify and facilitate voluntary use of best practices. </t>
  </si>
  <si>
    <t xml:space="preserve">Governments should establish international multi-stakeholder forums for discussion and education about security and privacy regulations, and trust enhancing certification and labeling frameworks. </t>
  </si>
  <si>
    <t>Governments should avoid picking winners and losers when it comes to technical standards, this is especially true as it relates to cybersecurity, as approaches are continuously evolving alongside threats. What is thought of as a best practice today may become outdated—or worse, ill-advised—tomorrow. For example, long-standing advice about changing passwords has been reconsidered. What once was a best practice is now viewed as counterproductive.</t>
  </si>
  <si>
    <t>GOVERNMENTS SHOULD AVOID CREATING A FALSE SENSE OF SECURITY THROUGH TRUST LABELS, WHICH NEED FURTHER STUDY.</t>
  </si>
  <si>
    <t>Policy makers should reinforce private-public cooperation on IoT issues.</t>
  </si>
  <si>
    <t>Policy makers should be careful about promoting security labels, as they may provide consumers a false sense of security</t>
  </si>
  <si>
    <t>gov</t>
  </si>
  <si>
    <t>Governments should avoid creating a false sense of security through trust labels.</t>
  </si>
  <si>
    <t>Governments should encourage and incentivize manufacturers to pursue security by design.</t>
  </si>
  <si>
    <t>Government should support international law enforcement collaboration.</t>
  </si>
  <si>
    <t>Governments should avoid picking winners and losers when it comes to technical standards.</t>
  </si>
  <si>
    <t>The international community must collectively condemn criminal activities that infect and exploit the openness and connectivity of the internet and our digital future. Governments must work together to shut down illegal activities and bring bad actors to justice.
"Government should support international law enforcement collaboration. Recent prosecutions in the United States demonstrate the power of cooperation to increase the costs to those who would compromise the security of our digital economy. Argentina and the United States have formed a cyber policy partnership that
would enhance collaboration in cybersecurity, cyber defense, international security in cyberspace, and law enforcement responses to cybercrime, and to strengthen collaboration on cyber issues in relevant international fora.92 Estonia and the United States formed a similar partnership in 2014, which included bilateral cooperation
in law enforcement, academia, internet freedom, and strategic engagement in international fora.93 The United Kingdom’s cybersecurity strategy makes international law enforcement collaboration a priority as well.94 Such collaborative partnerships will help strengthen law enforcement around the world and mitigate threats."</t>
  </si>
  <si>
    <t>Similarly, increased attention is being paid to hardening endpoint security. Here, manufacturers and vendors are leveraging existing industry-developed best practices. They should be encouraged and incentivized to pursue security by design. 
Device manufacturers should be encouraged to support and empower better end user choices. Incentives to produce more secure devices and create more secure networks will line up better if all players have a finer understanding of the ecosystem and what is at stake. Device manufacturers and vendors should consider how they communicate with consumers and the public about security. Tips for smart device and network use can be provided.</t>
  </si>
  <si>
    <t xml:space="preserve">									Device manufacturers should be encouraged to support and empower better end user choices. Incentives to produce more secure devices and create more secure networks will line up better if all players have a finer understanding of the ecosystem and what is at stake. Device manufacturers and vendors should consider how they communicate with consumers and the public about security. Tips for smart device and network use can be provided.											</t>
  </si>
  <si>
    <t xml:space="preserve">Device manufacturers and vendors should consider how they communicate with consumers and the public about security. </t>
  </si>
  <si>
    <t>Education</t>
  </si>
  <si>
    <t>Globalization</t>
  </si>
  <si>
    <t xml:space="preserve">Government should facilitate and protect vital information sharing across borders. </t>
  </si>
  <si>
    <t>National boundaries need not become arbitrary obstacles to the movement of devices or data, or to the offering of IoT-related services. Everybody is vulnerable, cyber threats must be met with global information sharing and collaboration to improve and safeguard the IoT ecosystem. 
Government should facilitate and protect vital information sharing. Governments should provide legal certainties to companies that voluntarily choose to share cyber threat information. This will better secure networks and foster more trust between industry and government. Governments should collaborate on information sharing as well as work to align existing domestic regulation from hindering collaboration.</t>
  </si>
  <si>
    <t>Learn about differences between OT and IT environments, including taking training on OT-specific networking and cyber security</t>
  </si>
  <si>
    <t>Spend time with OT colleagues to understand their challenges</t>
  </si>
  <si>
    <t>Educate your OT team on possible cyber risk threat scenarios and how they might impact uptime and safety</t>
  </si>
  <si>
    <t>Find out which compliance requirements and security standards apply to your OT and IT networks</t>
  </si>
  <si>
    <t xml:space="preserve">Identify all OT and IT assets, assess for risk and implement defenses and mitigations </t>
  </si>
  <si>
    <t xml:space="preserve">Implement real-time threat detection technology that is safe for OT networks and facilitates fast incident response </t>
  </si>
  <si>
    <t xml:space="preserve">Invest in technology with extensive support for OT and IT protocols, and deep integration with IT/OT environments </t>
  </si>
  <si>
    <t xml:space="preserve">Create a baseline of network traffic on OT and IT networks to spot anomalies and address threats that migrate across networks </t>
  </si>
  <si>
    <t xml:space="preserve">Invest in technology that can deliver unified data protection and support disaster recovery efforts for all assets </t>
  </si>
  <si>
    <t>Enable people with training and tools that drive consensus and unify security monitoring across your IT and OT networks by:
y Having IT and OT report to a single executive leader.
y Cross-training IT and OT teams.
y Using a single platform for detecting operational and security risks.</t>
  </si>
  <si>
    <t>Facilitate new processes by using an automated OT and IoT asset inventory tool that provides an accurate network map. Such
a tool will help orchestrate workflows for managing risks to all environments.</t>
  </si>
  <si>
    <t>1. Do No Harm – Public safety is one of the first principles of OT risk management. That’s why in many cases, you’ll find outdated firmware or software being run in these environments. Many companies view upgrades and patches as having a high risk to safety and availability. Gain consensus on remediation strategies before upgrading everything and asking questions later. Be patient, and remember that some exceptions are worth making, and at the end of the day, everything becomes a risk calculation.</t>
  </si>
  <si>
    <t>2. Recognize That the Stakes Are High – Mistakes made in managing an OT network may put human lives at risk. They can also bring production or services to a crawl, putting the business at serious financial risk.
An intranet site being down for a few minutes or a few emails stuck in a queue are child’s play compared to the potential damage that could be caused by downtime to a critical OT asset. Seek to expand your knowledge of these types of devices and networks, and the risks involved in various use cases. In other words, one size does not fit all.</t>
  </si>
  <si>
    <t>4. Unify Visibility and Destroy Silos – Since cyber attackers typically make lateral moves across a network, it only makes sense to implement a unified approach to security monitoring. Unifying visibility across HQ offices, warehouses, data centers, industrial sites, and field offices destroys blind spots that attackers can exploit, and enables IT pros to maintain a cohesive defense program.</t>
  </si>
  <si>
    <t>6. Share Insights Across the Business – Gaining unprecedented visibility into your OT and IoT networks will reveal insights that transcend line of business silos. Improved resiliency and security are certainly the start, but in-depth analytics can also shed light on how to optimize operations and increase business value. With this level of visibility, IT pros can offer insights to executives and OT teams that go beyond risk management and lead to positive business outcomes. Ultimately, everyone wins.</t>
  </si>
  <si>
    <t>5. Integrate with Existing Products and Processes – Chances are, you’ve already invested in a variety of IT and security technologies to manage your core IT assets. Rather than disrupt your existing technologies and procedures, look for tools that easily integrate into your organization’s systems and workflows.
For example, accommodating technical requirements such as agent installation or cumbersome APIs can extend deadlines and jeopardize project timelines. Additionally, tools that are complicated to manage or aren’t easily integrated into your existing workflows are often more trouble than they’re worth.</t>
  </si>
  <si>
    <t>Device Management &amp; Operations</t>
  </si>
  <si>
    <t xml:space="preserve">3. Know What’s Normal to Spot What’s Not – The assumption underlying most signature-based security tools is that there are a known set of bad things to look for (‘known bads’). Everything else is assumed to be innocuous or authorized. Unfortunately, this approach fails to recognize emerging malicious activity and indicators (‘unknown bads’) that haven’t yet been added to signature files, exposing organizations that are at risk. Stuxnet and WannaCry are just two examples of attacks that evaded this threat detection approach and caused billions of dollars in damage worldwide. </t>
  </si>
  <si>
    <t>NZMI-2020</t>
  </si>
  <si>
    <t>Use an automated OT and IoT asset inventory tool.</t>
  </si>
  <si>
    <t>Enable people with training and tools that drive consensus and unify security monitoring across your IT and OT networks by:
Having IT and IoT teams report to a single executive leader</t>
  </si>
  <si>
    <t>Enable people with training and tools that drive consensus and unify security monitoring across your IT and OT networks by: 
Cross training IT and IoT teams</t>
  </si>
  <si>
    <t>Enable people with training and tools that drive consensus and unify security monitoring across your IT and OT networks by:
Using a single platform for detecting operational and security risks</t>
  </si>
  <si>
    <t>Rely on a technology solution that has been proven to monitor and secure ICS devices at a global scale. Such a solution should detect threats and anomalies in realtime and integrate with IT systems and workflows for fast containment and mitigation.</t>
  </si>
  <si>
    <t>Gain consensus on remediation strategies before upgrading everything and asking questions later.</t>
  </si>
  <si>
    <t xml:space="preserve">Seek to expand your knowledge on OT/IoT devices and networks, and the risks involved in various use cases. </t>
  </si>
  <si>
    <t>Whitelist instead of blacklist.</t>
  </si>
  <si>
    <t>Implement a unified approach across HQ offices, warehouses, data centers, industrial sites, and field offices to security monitoring.</t>
  </si>
  <si>
    <t>Rather than disrupt your existing technologies and procedures, look for tools that easily integrate into your organization’s systems and workflows.</t>
  </si>
  <si>
    <t>Share insight about the network across the organization.</t>
  </si>
  <si>
    <t xml:space="preserve">The privacy policy must be readily available to review prior to product purchase, download or activation and be easily discoverable by the user. Such policies should disclose the consequences of opting in or out of policy elements. </t>
  </si>
  <si>
    <t xml:space="preserve">Privacy policy </t>
  </si>
  <si>
    <t xml:space="preserve">Display of the privacy policy should be optimised for the reading device to ensure maximum readability. </t>
  </si>
  <si>
    <t xml:space="preserve">Privacy policy reading </t>
  </si>
  <si>
    <t xml:space="preserve">Manufacturers must conspicuously disclose all personally identifiable data types and attributes collected. </t>
  </si>
  <si>
    <t xml:space="preserve">Disclosure </t>
  </si>
  <si>
    <t xml:space="preserve">Default personal data sharing must be limited to third parties who agree to confidentiality and limitation of use. </t>
  </si>
  <si>
    <t xml:space="preserve">Personal data sharing </t>
  </si>
  <si>
    <t xml:space="preserve">The term of data retention should be disclosed. </t>
  </si>
  <si>
    <t xml:space="preserve">Data retention </t>
  </si>
  <si>
    <t xml:space="preserve">Sanitisation </t>
  </si>
  <si>
    <t xml:space="preserve">Personal data at rest and in motion must be encrypted using industry best standards. </t>
  </si>
  <si>
    <t xml:space="preserve">Encryption </t>
  </si>
  <si>
    <t xml:space="preserve">Default passwords must be changed on first use. </t>
  </si>
  <si>
    <t xml:space="preserve">Default password </t>
  </si>
  <si>
    <t xml:space="preserve">All device sites must adhere to SSL best practices using industry standard testing mechanisms. </t>
  </si>
  <si>
    <t xml:space="preserve">All device sites and cloud services must employ HTTPS encryption by default. </t>
  </si>
  <si>
    <t xml:space="preserve">HTTPS </t>
  </si>
  <si>
    <t xml:space="preserve">Manufacturers must conduct penetration testing for devices, applications, and services. </t>
  </si>
  <si>
    <t xml:space="preserve">Penetration testing </t>
  </si>
  <si>
    <t xml:space="preserve">Vulnerabilities </t>
  </si>
  <si>
    <t xml:space="preserve">Manufacturers must have an up-to-date breach response plan and consumer safety notification plan. </t>
  </si>
  <si>
    <t xml:space="preserve">Data breach </t>
  </si>
  <si>
    <t xml:space="preserve">Manufacturers must provide secure recovery mechanisms for passwords. </t>
  </si>
  <si>
    <t xml:space="preserve">Password recovery </t>
  </si>
  <si>
    <t xml:space="preserve">Devices must provide a visible indicator when they are pairing with another device. </t>
  </si>
  <si>
    <t xml:space="preserve">Pairing indicator </t>
  </si>
  <si>
    <t xml:space="preserve">All patches, updates, etc. need to be signed and verified. </t>
  </si>
  <si>
    <t xml:space="preserve">Signed updates </t>
  </si>
  <si>
    <t xml:space="preserve">For products and services which collect personal information and are designed to be used by multiple users, manufacturers need to incorporate the ability to create and manage personal profiles and/or have parental controls. </t>
  </si>
  <si>
    <t xml:space="preserve">Profiles </t>
  </si>
  <si>
    <t xml:space="preserve">Manufacturers must publish and provide a mechanism for users to contact the company regarding issues including but not limited to the loss of the device, device malfunction, device compromise, etc. </t>
  </si>
  <si>
    <t xml:space="preserve">Contact </t>
  </si>
  <si>
    <t xml:space="preserve">Transfer of ownership </t>
  </si>
  <si>
    <t xml:space="preserve">Manufacturers must provide a mechanism for transfer of ownership including providing updates for consumer notices and access to documentation and support. </t>
  </si>
  <si>
    <t xml:space="preserve">Manage privacy </t>
  </si>
  <si>
    <t xml:space="preserve">The device must have controls and/or documentation enabling the consumer to set, revise, and manage privacy and security preferences including what information is transmitted via the device. </t>
  </si>
  <si>
    <t xml:space="preserve">Support </t>
  </si>
  <si>
    <t xml:space="preserve">Manufacturers must disclose what functions will work if smart functions are disabled or stopped. </t>
  </si>
  <si>
    <t xml:space="preserve">Disabling smart functions </t>
  </si>
  <si>
    <t xml:space="preserve">Configure all security and privacy related email communications to adopt email authentication protocols. </t>
  </si>
  <si>
    <t xml:space="preserve">Email authentication </t>
  </si>
  <si>
    <r>
      <t>SSL</t>
    </r>
    <r>
      <rPr>
        <sz val="6"/>
        <color theme="1"/>
        <rFont val="Calibri"/>
        <family val="2"/>
        <scheme val="minor"/>
      </rPr>
      <t xml:space="preserve">4 </t>
    </r>
    <r>
      <rPr>
        <sz val="11"/>
        <color theme="1"/>
        <rFont val="Calibri"/>
        <family val="2"/>
        <scheme val="minor"/>
      </rPr>
      <t xml:space="preserve">best practices </t>
    </r>
  </si>
  <si>
    <r>
      <t>Manufacturers must have capabilities to remediate vulnerabilities in a prompt and reliable manner either through remote updates and/or consumer notifications.</t>
    </r>
    <r>
      <rPr>
        <sz val="6"/>
        <color theme="1"/>
        <rFont val="Calibri"/>
        <family val="2"/>
        <scheme val="minor"/>
      </rPr>
      <t xml:space="preserve">5 </t>
    </r>
  </si>
  <si>
    <t>AUS-IoTA-2016</t>
  </si>
  <si>
    <t xml:space="preserve">Does the data need to be private? </t>
  </si>
  <si>
    <t xml:space="preserve">Be designed with security, appropriate to the threat and device capability, in mind from the outset. </t>
  </si>
  <si>
    <t xml:space="preserve">Offer appropriate protection for all potential attack surfaces (e.g. device, network, server, cloud etc.) </t>
  </si>
  <si>
    <t xml:space="preserve">Inform users what private data is required in order for the device to function. </t>
  </si>
  <si>
    <t xml:space="preserve">Allow users and security products to review sensitive data to verify the device is maintaining privacy. </t>
  </si>
  <si>
    <t xml:space="preserve">Ensure identifiers are removed or anonymised where necessary. </t>
  </si>
  <si>
    <t>Manage encryption keys securely.</t>
  </si>
  <si>
    <t>Does the data need to be trusted?</t>
  </si>
  <si>
    <t xml:space="preserve">Integrity of software is verified (e.g. secure boot). </t>
  </si>
  <si>
    <t xml:space="preserve">The device or system uses a hardware-rooted trust chain. </t>
  </si>
  <si>
    <t xml:space="preserve">Authentication and integrity protection are applied to data. </t>
  </si>
  <si>
    <t xml:space="preserve">Compromised or malfunctioning devices can be identified and revoked. </t>
  </si>
  <si>
    <t xml:space="preserve">Data is isolated from other systems or services where applicable. </t>
  </si>
  <si>
    <t xml:space="preserve">System testing and calibration ensures data is handled correctly. </t>
  </si>
  <si>
    <t xml:space="preserve">Device metadata is trusted and verifiable. </t>
  </si>
  <si>
    <t xml:space="preserve">Re-using existing good security architectures rather than designing brand new ones. </t>
  </si>
  <si>
    <t xml:space="preserve">Is the safe and/or timely arrival of data important? </t>
  </si>
  <si>
    <t xml:space="preserve">Data is accurately timestamped. </t>
  </si>
  <si>
    <t xml:space="preserve">Integrity of data in the device, server and other parts of the system is designed in from outset. </t>
  </si>
  <si>
    <t xml:space="preserve">Devices should provide failure handling and status monitoring to meet availability requirements. </t>
  </si>
  <si>
    <t xml:space="preserve">Carriers and device managers can identify safety and timeliness needs in a secure, trusted fashion. </t>
  </si>
  <si>
    <t xml:space="preserve">Any reliance on other systems or devices for availability is clearly detailed to the user. </t>
  </si>
  <si>
    <t xml:space="preserve">Devices should identify themselves to a network using a secure identifier. </t>
  </si>
  <si>
    <t xml:space="preserve">Be clear what functionality the device is offering and its intended use. Make users aware of any restrictions or limitations. </t>
  </si>
  <si>
    <t>Is it necessary to restrict access to, or control of, the device?</t>
  </si>
  <si>
    <t xml:space="preserve">Defences against hacking are designed in from the outset. </t>
  </si>
  <si>
    <t xml:space="preserve">Development processes incorporate secure coding standards, penetration testing etc. </t>
  </si>
  <si>
    <t xml:space="preserve">Service management occurs over an authenticated channel. </t>
  </si>
  <si>
    <t>Is it necessary to update software on the device?</t>
  </si>
  <si>
    <t xml:space="preserve">The vendor update and management process follows best security practice. </t>
  </si>
  <si>
    <t xml:space="preserve">Only authenticated sources are able to provide security updates or patches. </t>
  </si>
  <si>
    <t xml:space="preserve">Users and managers are easily able to see a device’s patching update status. </t>
  </si>
  <si>
    <t xml:space="preserve">Provide a secure method to transfer ownership of the device to another user. </t>
  </si>
  <si>
    <t xml:space="preserve">Be clear which system components (devices, data, network etc.) are owned by the user. </t>
  </si>
  <si>
    <t xml:space="preserve">Ensure that change of ownership does not impact security updates. </t>
  </si>
  <si>
    <t>Will ownership of the device need to be managed or transferred in a secure manner?</t>
  </si>
  <si>
    <t xml:space="preserve">Does the data need to be audited? </t>
  </si>
  <si>
    <t xml:space="preserve">Managed access to IoT data (for example at a local hub). </t>
  </si>
  <si>
    <t xml:space="preserve">Policy controls to disable unwanted features. </t>
  </si>
  <si>
    <t xml:space="preserve">The industry should work to develop programs to create educated customers who understand their rights and responsibilities. Contracts should use using simple, easy to understand language.
 </t>
  </si>
  <si>
    <t xml:space="preserve">Farmers set the agreements on data use and sharing with the other stakeholders with an economic interest, such as the tenant, landowner, cooperative, owner of the precision agriculture system hardware, and/or technology provider.
 </t>
  </si>
  <si>
    <t>Ownership</t>
  </si>
  <si>
    <t>The collection, access and use of farm data by technology providers should be granted only with the affirmative and explicit consent of the farmer through contract agreements.</t>
  </si>
  <si>
    <t>Collection, Access and Control</t>
  </si>
  <si>
    <t xml:space="preserve">Farmers must be notified that their data is being collected and about how the farm data will be disclosed and used. This notice must be provided in an easily located and readily accessible format.
  </t>
  </si>
  <si>
    <t>Notice</t>
  </si>
  <si>
    <t xml:space="preserve">Transparency and Consistency </t>
  </si>
  <si>
    <t xml:space="preserve">Technology providers should notify farmers about the purposes for which they collect and use farm data, and provide contacts for inquiries or complaints. They should explicitly state the types of third parties to which they disclose the data
and options for limiting its use and disclosure. The technology provider’s principles, policies and practices should be transparent and fully consistent with the terms and conditions in their contracts. Customer contract should not be changed without agreement.
 </t>
  </si>
  <si>
    <t xml:space="preserve">Technology providers should explain the effects and abilities of a farmer’s decision to opt in, opt out or disable the availability of services and features offered by the technology and services. If multiple options are offered, farmers should be able to choose some, all, or none of the options offered.
 </t>
  </si>
  <si>
    <t xml:space="preserve">Choice </t>
  </si>
  <si>
    <t xml:space="preserve">Within the context of the agreement and retention policy, farmers should be able to retrieve their data for storage or use in other systems, with the exception of the data that has been made anonymous or aggregated and is no longer specifically identifiable. </t>
  </si>
  <si>
    <t>Portability</t>
  </si>
  <si>
    <t xml:space="preserve">Farmers should know the third parties, partners, business partners, or affiliates of their technology provider which have access to their data. Clear language should be used in terms, conditions and agreements. </t>
  </si>
  <si>
    <t>Terms and Definitions</t>
  </si>
  <si>
    <t xml:space="preserve">Technology providers must not sell and/or disclose non-aggregated farm data to a third party without first securing a legally binding commitment to be bound by the same terms and conditions that are in place with the farmer. Farmers must be notified if such a sale is going to take place and have the option to opt out or have their data removed prior to that sale. </t>
  </si>
  <si>
    <t>Disclosure, Use and Sale Limitation</t>
  </si>
  <si>
    <t xml:space="preserve">The technology provider should provide for the removal, secure destruction and return of original farm data from the farmer’s account upon the request of the farmer or after a pre-agreed period of time. Personally identifiable data retention, availability and disposal policies should be documented.
 </t>
  </si>
  <si>
    <t>Data Retention and Availability</t>
  </si>
  <si>
    <t xml:space="preserve">Farmers should be allowed to discontinue a service or halt the collection of data at any time subject to appropriate ongoing obligations. Procedures for termination of services should be clearly defined in the contract.
 </t>
  </si>
  <si>
    <t>Contract Termination</t>
  </si>
  <si>
    <t xml:space="preserve">Technology providers should not use the data for unlawful or anti-competitive activities, such as a prohibition on the use of farm data by the ATP to speculate in commodity markets. </t>
  </si>
  <si>
    <t>Unlawful or Anti- Competitive Activities</t>
  </si>
  <si>
    <t xml:space="preserve">Technology providers should clearly define terms of liability. Farm data should be protected with reasonable security safeguards against risks such as loss or unauthorised access, destruction, use, modification or disclosure. Polices for notification and response in the event of a breach should be established.
 </t>
  </si>
  <si>
    <t>Liability &amp; Security Safeguards</t>
  </si>
  <si>
    <t xml:space="preserve">Assume a Hostile Edge </t>
  </si>
  <si>
    <t xml:space="preserve">Edge components are likely to fall into adversarial hands. Assume attackers will have physical access to edge components and can manipulate them, move them to hostile networks, and control resources such as DNS, DHCP, and internet routing. </t>
  </si>
  <si>
    <t xml:space="preserve">The volume of IoT means that every design and security consideration must also take into account scale. Simple bootstrapping into an ecosystem can create a self-denial of service condition at IoT scale. Security counter measures must perform at volume. </t>
  </si>
  <si>
    <t xml:space="preserve">Test for Scale </t>
  </si>
  <si>
    <t xml:space="preserve">Internet of Lies </t>
  </si>
  <si>
    <t>Automated systems are extremely capable of presenting misinformation in convincing formats. IoT systems should always verify data from the edge in order to prevent autonomous misinformation from tainting a system.</t>
  </si>
  <si>
    <t>Exploit Autonomy</t>
  </si>
  <si>
    <t>Automated systems are capable of complex, monotonous, and tedious operations that human users would never tolerate. IoT systems should seek to exploit this advantage for security.</t>
  </si>
  <si>
    <t xml:space="preserve">The advantage of autonomy should also extend to situations where a component is isolated. Security countermeasures must never degrade in the absence of connectivity. </t>
  </si>
  <si>
    <t xml:space="preserve">Expect Isolation </t>
  </si>
  <si>
    <t xml:space="preserve">Data encryption only protects encrypted pathways. Data that is transmitted over an encrypted link is still exposed at any point it is unencrypted, such as prior to encryption, after decryption, and along any communications pathways that do not enforce encryption. Careful consideration must be given to full data lifecycle to ensure that encryption is applied uniformly and appropriately to guarantee protections. Encryption is not total – be aware that metadata about encrypted data might also provide valuable information to attackers. </t>
  </si>
  <si>
    <t xml:space="preserve">Protect Uniformly </t>
  </si>
  <si>
    <t xml:space="preserve">It is very easy for developers to make mistakes when applying encryption. Using encryption but failing to validate certificates, failing to validate intermediate certificates, failing to encrypt traffic with a strong key, using a uniform seed, or exposing private key material are all common pitfalls when deploying encryption. Ensure a thorough review of any encryption capability to avoid these mistakes. </t>
  </si>
  <si>
    <t>Encryption is Tricky</t>
  </si>
  <si>
    <t>Be sure that IoT components are stripped down to the minimum viable feature set to reduce attack surface. Unused ports and protocols should be disabled, and unnecessary supporting software should be uninstalled or turned off. Be sure to track third party components and update them where possible.</t>
  </si>
  <si>
    <t>System Hardening</t>
  </si>
  <si>
    <t>To the extent possible limit access based on acceptable use criteria. There's no advantage in exposing a sensor interface to the entire internet if there's no good case for a remote user in a hostile country. Limit access to white lists of rules that make sense.</t>
  </si>
  <si>
    <t>Limit What You Can</t>
  </si>
  <si>
    <t xml:space="preserve">IoT systems should be able to quickly on-board new components, but should also be capable of re-credentialing existing components, and de-provisioning components for a full device lifecycle. This capability should include all components in the ecosystem from devices to users. </t>
  </si>
  <si>
    <t>Lifecycle Support</t>
  </si>
  <si>
    <t>IoT systems are capable of collecting vast quantities of data that may seem innocuous at first, but complex data analysis may reveal very sensitive patterns or information hidden in data. IoT systems must prepare for the data stewardship responsibilities of unexpected information sensitivity that may only be revealed after an ecosystem is deployed.</t>
  </si>
  <si>
    <t>Data in Aggregate is Unpredictable</t>
  </si>
  <si>
    <t>IoT systems should have capabilities to respond to compromises, hostile participants, malware, or other adverse events. There should be features in place to re-issue credentials, exclude participants, distribute security patches and updates, and so on, before they are ever necessary.</t>
  </si>
  <si>
    <t xml:space="preserve">Plan for the Worst </t>
  </si>
  <si>
    <t xml:space="preserve">IoT system designers must recognise the extended lifespan of devices will require forward compatible security features. IoT ecosystems must be capable of aging in place and still addressing evolving security concerns. New encryption, advances in protocols, new attack methods and techniques, and changing topology all necessitate that IoT systems be capable of addressing emerging security concerns for years after they are deployed. </t>
  </si>
  <si>
    <t xml:space="preserve">The Long Haul </t>
  </si>
  <si>
    <t xml:space="preserve">Ensure that security controls are equivalent across interfaces in an ecosystem. Attackers will identify the weakest component and attempt to exploit it. Mobile interfaces, hidden API's, or resource constrained environments must enforce security in the same way as more robust or feature rich interfaces. Using multi-factor authentication for a web interface is useless if a mobile application allows access to the same API's with a four digit PIN. </t>
  </si>
  <si>
    <t xml:space="preserve">Attackers Target Weakness </t>
  </si>
  <si>
    <t xml:space="preserve">IoT components are often sold or transferred during their lifespan. Plan for this eventuality and be sure IoT systems can protect and isolate data to enable safe transfer of ownership, even if a component is sold or transferred to a competitor or attacker. </t>
  </si>
  <si>
    <t xml:space="preserve">Transitive Ownership </t>
  </si>
  <si>
    <t xml:space="preserve">Realise that IoT does not follow a traditional 1:1 model of users to applications. Each component may have more than one user and a user may interact with multiple components. Several users might access different data or capabilities on a single device, and one user might have varying rights to multiple devices. Multiple devices may need to broker permissions on behalf of a single user account, and so on. Be sure the IoT system can handle these complex trust and authentication schemes. </t>
  </si>
  <si>
    <t xml:space="preserve">N:N Authentication </t>
  </si>
  <si>
    <t xml:space="preserve">Insecure Web Interface </t>
  </si>
  <si>
    <t xml:space="preserve">Assess any web interface to determine if weak passwords are allowed </t>
  </si>
  <si>
    <t xml:space="preserve">Assess the account lockout mechanism </t>
  </si>
  <si>
    <t xml:space="preserve">Assess the web interface for XSS, SQLi and CSRF vulnerabilities and other web application vulnerabilities </t>
  </si>
  <si>
    <t xml:space="preserve">Assess the use of HTTPS to protect transmitted information </t>
  </si>
  <si>
    <t xml:space="preserve">Assess the ability to change the username and password </t>
  </si>
  <si>
    <t xml:space="preserve">Determine if web application firewalls are used to protect web interfaces </t>
  </si>
  <si>
    <t xml:space="preserve">Insufficient Authentication/Authorisation </t>
  </si>
  <si>
    <t xml:space="preserve">Assess the solution for the use of strong passwords where authentication is needed </t>
  </si>
  <si>
    <t xml:space="preserve">Assess the solution for multi-user environments and ensure it includes functionality for role separation </t>
  </si>
  <si>
    <t xml:space="preserve">Assess the solution for Implementation two-factor authentication where possible </t>
  </si>
  <si>
    <t>Assess password recovery mechanisms</t>
  </si>
  <si>
    <t xml:space="preserve">Assess the solution for the option to require strong passwords </t>
  </si>
  <si>
    <t xml:space="preserve">Assess the solution for the option to force password expiration after a specific period </t>
  </si>
  <si>
    <t xml:space="preserve">Assess the solution for the option to change the default username and password </t>
  </si>
  <si>
    <t xml:space="preserve">Insecure Network Services </t>
  </si>
  <si>
    <t xml:space="preserve">Assess the solution to ensure network services don't respond poorly to buffer overflow, fuzzing or denial of service attacks </t>
  </si>
  <si>
    <t xml:space="preserve">Assess the solution to ensure test ports are not present </t>
  </si>
  <si>
    <t xml:space="preserve">Lack of Transport Encryption </t>
  </si>
  <si>
    <t>Assess the solution to determine the use of encrypted communication between devices and between devices and the internet</t>
  </si>
  <si>
    <t xml:space="preserve">Assess the solution to determine if accepted encryption practices are used and if proprietary protocols are avoided </t>
  </si>
  <si>
    <t xml:space="preserve">Assess the solution to determine if a firewall option available is available </t>
  </si>
  <si>
    <t xml:space="preserve">Privacy Concerns </t>
  </si>
  <si>
    <t xml:space="preserve">Assess the solution to determine the amount of personal information collected </t>
  </si>
  <si>
    <t xml:space="preserve">Assess the solution to determine if collected personal data is properly protected using encryption at rest and in transit </t>
  </si>
  <si>
    <t xml:space="preserve">Assess the solution to ensure end-users are given a choice for data collected beyond what is needed for proper operation of the device </t>
  </si>
  <si>
    <t xml:space="preserve">Insecure Cloud Interface </t>
  </si>
  <si>
    <t xml:space="preserve">Assess the cloud interfaces for security vulnerabilities (e.g. API interfaces and cloud-based web interfaces) </t>
  </si>
  <si>
    <t xml:space="preserve">Assess the cloud-based web interface to ensure it disallows weak passwords </t>
  </si>
  <si>
    <t xml:space="preserve">Assess the cloud-based web interface to ensure it includes an account lockout mechanism </t>
  </si>
  <si>
    <t xml:space="preserve">Assess the cloud-based web interface to determine if two- factor authentication is used </t>
  </si>
  <si>
    <t xml:space="preserve">Assess any cloud interfaces for XSS, SQLi and CSRF vulnerabilities and other vulnerabilities </t>
  </si>
  <si>
    <t xml:space="preserve">Assess all cloud interfaces to ensure transport encryption is used </t>
  </si>
  <si>
    <t xml:space="preserve">Assess the cloud interfaces to determine if the option to require strong passwords is available </t>
  </si>
  <si>
    <t xml:space="preserve">Assess the cloud interfaces to determine if the option to force password expiration after a specific period is available </t>
  </si>
  <si>
    <t xml:space="preserve">Assess the cloud interfaces to determine if the option to change the default username and password is available </t>
  </si>
  <si>
    <t xml:space="preserve">Insecure Mobile Interface </t>
  </si>
  <si>
    <t xml:space="preserve">Assess the mobile interface to ensure it disallows weak passwords </t>
  </si>
  <si>
    <t xml:space="preserve">Assess the mobile interface to ensure it includes an account lockout mechanism </t>
  </si>
  <si>
    <t xml:space="preserve">Assess the mobile interface to determine if it Implements two- factor authentication (e.g. Apple's Touch ID) </t>
  </si>
  <si>
    <t xml:space="preserve">Assess the mobile interface to determine if it uses transport encryption </t>
  </si>
  <si>
    <t xml:space="preserve">Assess the mobile interface to determine if the option to require strong passwords is available </t>
  </si>
  <si>
    <t xml:space="preserve">Assess the mobile interface to determine if the option to force password expiration after a specific period is available </t>
  </si>
  <si>
    <t xml:space="preserve">Assess the mobile interface to determine if the option to change the default username and password is available </t>
  </si>
  <si>
    <t xml:space="preserve">Assess the mobile interface to determine the amount of personal information collected </t>
  </si>
  <si>
    <t xml:space="preserve">Insufficient Security Configurability </t>
  </si>
  <si>
    <t xml:space="preserve">Assess the solution to determine if password security options (e.g. Enabling 20 character passwords or enabling two-factor authentication) are available </t>
  </si>
  <si>
    <t xml:space="preserve">Assess the solution to determine if encryption options (e.g. Enabling AES-256 where AES-128 is the default setting) are available </t>
  </si>
  <si>
    <t xml:space="preserve">Assess the solution to determine if logging for security events is available </t>
  </si>
  <si>
    <t xml:space="preserve">Assess the solution to determine if alerts and notifications to the user for security events are available </t>
  </si>
  <si>
    <t xml:space="preserve">Insecure Software/Firmware </t>
  </si>
  <si>
    <t xml:space="preserve">Assess the device to ensure it includes update capability and can be updated quickly when vulnerabilities are discovered </t>
  </si>
  <si>
    <t xml:space="preserve">Assess the device to ensure it uses encrypted update files and that the files are transmitted using encryption </t>
  </si>
  <si>
    <t xml:space="preserve">Assess the device to ensure it utilises a minimal number of physical external ports (e.g. USB ports) on the device </t>
  </si>
  <si>
    <t xml:space="preserve">Poor Physical Security </t>
  </si>
  <si>
    <t xml:space="preserve">Assess the device to determine if it can be accessed via unintended methods such as through an unnecessary USB port </t>
  </si>
  <si>
    <t xml:space="preserve">Assess the device to determine if it allows for disabling of unused physical ports such as USB </t>
  </si>
  <si>
    <t xml:space="preserve">Assess the device to determine if it includes the ability to limit administrative capabilities to a local interface only </t>
  </si>
  <si>
    <t>Implement an endpoint trusted computing base Utilise a trust anchor</t>
  </si>
  <si>
    <t>Use a tamper resistant trust anchor</t>
  </si>
  <si>
    <t xml:space="preserve">Define an API for using the TCB </t>
  </si>
  <si>
    <t xml:space="preserve">Define an organisational root of trust </t>
  </si>
  <si>
    <t xml:space="preserve">Personalise each endpoint device prior to fulfilment </t>
  </si>
  <si>
    <t xml:space="preserve">Logging and diagnostics </t>
  </si>
  <si>
    <t xml:space="preserve">Enforce memory protection </t>
  </si>
  <si>
    <t xml:space="preserve">Boot loading outside of internal ROM </t>
  </si>
  <si>
    <t xml:space="preserve">Locking critical sections of memory </t>
  </si>
  <si>
    <t xml:space="preserve">Insecure bootloaders </t>
  </si>
  <si>
    <t xml:space="preserve">Perfect forward secrecy </t>
  </si>
  <si>
    <t xml:space="preserve">Endpoint communications security </t>
  </si>
  <si>
    <t xml:space="preserve">Authenticating an endpoint </t>
  </si>
  <si>
    <t>Define a bootstrap method</t>
  </si>
  <si>
    <t xml:space="preserve">Define an administration model </t>
  </si>
  <si>
    <t>Define a recovery model</t>
  </si>
  <si>
    <t xml:space="preserve">Define a sun-setting model </t>
  </si>
  <si>
    <t>Endpoint critical</t>
  </si>
  <si>
    <t>Ecosystem critical</t>
  </si>
  <si>
    <t>Endpoint high-priority</t>
  </si>
  <si>
    <t xml:space="preserve">Use internal memory for secrets </t>
  </si>
  <si>
    <t xml:space="preserve">Anomaly detection </t>
  </si>
  <si>
    <t xml:space="preserve">Use tamper resistant product casing </t>
  </si>
  <si>
    <t xml:space="preserve">Enforce confidentiality/integrity to/from the trust anchor </t>
  </si>
  <si>
    <t xml:space="preserve">Over the air application updates </t>
  </si>
  <si>
    <t xml:space="preserve">Improperly engineered or Unimplemented mutual authentication </t>
  </si>
  <si>
    <t xml:space="preserve">Privacy management </t>
  </si>
  <si>
    <t xml:space="preserve">Privacy and unique endpoint identities </t>
  </si>
  <si>
    <t xml:space="preserve">Run applications with appropriate privilege levels </t>
  </si>
  <si>
    <t xml:space="preserve">Enforce a separation of duties in the application architecture </t>
  </si>
  <si>
    <t xml:space="preserve">Enforce language security </t>
  </si>
  <si>
    <t xml:space="preserve">Use network authentication services </t>
  </si>
  <si>
    <t xml:space="preserve">Provisioning servers where possible </t>
  </si>
  <si>
    <t xml:space="preserve">Define an update model </t>
  </si>
  <si>
    <t xml:space="preserve">Define a breach policy for abused data </t>
  </si>
  <si>
    <t xml:space="preserve">Force authentication through the service ecosystem </t>
  </si>
  <si>
    <t xml:space="preserve">Enforce strong password policy </t>
  </si>
  <si>
    <t xml:space="preserve">Define application layer authentication and authorisation </t>
  </si>
  <si>
    <t>Ecosystem high-priority</t>
  </si>
  <si>
    <t>Endpoint medium-priority</t>
  </si>
  <si>
    <t xml:space="preserve">Enforce operating system level security enhancements </t>
  </si>
  <si>
    <t xml:space="preserve">User interface security </t>
  </si>
  <si>
    <t xml:space="preserve">Third party code auditing </t>
  </si>
  <si>
    <t xml:space="preserve">Utilise a private access point name </t>
  </si>
  <si>
    <t xml:space="preserve">Implement environmental lock-out thresholds </t>
  </si>
  <si>
    <t xml:space="preserve">Enforce power warning thresholds </t>
  </si>
  <si>
    <t xml:space="preserve">Environment without backend connectivity </t>
  </si>
  <si>
    <t xml:space="preserve">Device decommissioning and sun-setting </t>
  </si>
  <si>
    <t xml:space="preserve">Unauthorised metadata harvesting </t>
  </si>
  <si>
    <t xml:space="preserve">Define an application execution environment </t>
  </si>
  <si>
    <t xml:space="preserve">Use partner-enhanced monitoring services </t>
  </si>
  <si>
    <t xml:space="preserve">Use a private access point name for cellular connectivity </t>
  </si>
  <si>
    <t>Ecosystem medium-priority</t>
  </si>
  <si>
    <t xml:space="preserve">Intentional and unintentional denial of service </t>
  </si>
  <si>
    <t xml:space="preserve">Safety critical analysis </t>
  </si>
  <si>
    <t xml:space="preserve">Defeating shadowed components and untrusted bridges </t>
  </si>
  <si>
    <t xml:space="preserve">Defeating a cold boot attack </t>
  </si>
  <si>
    <t>Non-obvious security risks</t>
  </si>
  <si>
    <t xml:space="preserve">Lawful interception </t>
  </si>
  <si>
    <t>Endpoint low-priority</t>
  </si>
  <si>
    <t xml:space="preserve">Build an API for users to control privacy attributes </t>
  </si>
  <si>
    <t xml:space="preserve">Define a false positive/negative assessment model </t>
  </si>
  <si>
    <t>Ecosystem low-priority</t>
  </si>
  <si>
    <t>Analyse privacy impacts to stakeholders and adopt a Privacy-by-Design approach to IoT development and deployment</t>
  </si>
  <si>
    <t xml:space="preserve">Apply a Secure Systems Engineering approach to architecting and deploying a new IoT System. </t>
  </si>
  <si>
    <t>Implement layered security protections to defend IoT assets</t>
  </si>
  <si>
    <t xml:space="preserve">Implement data protection best-practices to protect sensitive information </t>
  </si>
  <si>
    <t>Define lifecycle controls for IoT devices</t>
  </si>
  <si>
    <t>Define and implement an authentication/authorisation framework for the organisation’s IoT Deployments</t>
  </si>
  <si>
    <t xml:space="preserve">Define and implement a logging/audit framework for the organisation’s IoT ecosystem. </t>
  </si>
  <si>
    <t>CSA: Security Guidance for Early Adopters of the Internet of Things</t>
  </si>
  <si>
    <t>Use passwords policy to enforce strong passwords.</t>
  </si>
  <si>
    <t>Use passwords policy to enforce duration validity.</t>
  </si>
  <si>
    <t xml:space="preserve">Assess the solution to determine if collected personal data is properly protected using encryption in transit </t>
  </si>
  <si>
    <t>Assess the solution to determine if collected personal data is properly protected using encryption at rest</t>
  </si>
  <si>
    <t xml:space="preserve">Assess the ability to change the password </t>
  </si>
  <si>
    <t>The device must have the ability to change the username</t>
  </si>
  <si>
    <t>cr</t>
  </si>
  <si>
    <t>Credentials</t>
  </si>
  <si>
    <t>Default username must be changeable</t>
  </si>
  <si>
    <t>Default password must be changeable.</t>
  </si>
  <si>
    <t>Devices should limit admin capabilities to a local interface only</t>
  </si>
  <si>
    <t xml:space="preserve">Assess the device to ensure it uses signed files and then validates that file before installation </t>
  </si>
  <si>
    <t>Device must not be able to be accessed through unintended methods (such as some USB port)</t>
  </si>
  <si>
    <t>Devices must have the ability to enable custom authentication options</t>
  </si>
  <si>
    <t>Devices should alert and notify the user in case of a security event</t>
  </si>
  <si>
    <t>Devices should allow stronger encryption options if the default isn't the strongest</t>
  </si>
  <si>
    <t>IoT system should have a firewall</t>
  </si>
  <si>
    <t>Devices should have web application firewalls</t>
  </si>
  <si>
    <t>Devices should allow multi-user environments and separate roles</t>
  </si>
  <si>
    <t xml:space="preserve">Personal data at rest must be encrypted using industry best standards. </t>
  </si>
  <si>
    <t xml:space="preserve">Personal data in motion must be encrypted using industry best standards. </t>
  </si>
  <si>
    <t xml:space="preserve">The manufacturer should provide a means of sanitising devices when the use is discontinued. </t>
  </si>
  <si>
    <t>IoT Device Requirements</t>
  </si>
  <si>
    <t>Securely erase data on device and systems storage.</t>
  </si>
  <si>
    <t xml:space="preserve">Manufacturers must publish to consumers a time frame for support after the device/app is discontinued or replaced by a newer version. </t>
  </si>
  <si>
    <t>The industry should work to develop programs to create educated customers who understand their rights and responsibilities.</t>
  </si>
  <si>
    <t>Contracts should use using simple, easy to understand language.</t>
  </si>
  <si>
    <t>Educate end users and consumers on how to make inforemed decisions when buying IoT devices by raising awareness through campains .</t>
  </si>
  <si>
    <t xml:space="preserve">Isolating in-vehicle electronics from external interfaces, with firewalls; </t>
  </si>
  <si>
    <t>Applying strict access control to only allow known/trusted entities (partial) access
to in-vehicle systems;</t>
  </si>
  <si>
    <t>Further adapting in-vehicle networks, in which systems with similar criticality are
clustered in separate networks, to better isolate safety-critical systems from others;</t>
  </si>
  <si>
    <t>Protecting messages exchanged over in-vehicle networks using cryptography
(authentication, and maybe also encryption);</t>
  </si>
  <si>
    <t>Using intrusion detection/prevention systems (IPS/IDS) to detect and possibly
counter attacks;</t>
  </si>
  <si>
    <t>Protecting the ECUs (microcontrollers and their software) themselves through
secure boot, secure update, and other measures.</t>
  </si>
  <si>
    <t>Development processes incorporate secure coding standards</t>
  </si>
  <si>
    <t>Development processes incorporate penetration testing</t>
  </si>
  <si>
    <t xml:space="preserve">Assess the solution to determine if data is de-identified or anonymised </t>
  </si>
  <si>
    <t xml:space="preserve">Users should be given a choice for data collected beyond what is needed for proper operation of the device </t>
  </si>
  <si>
    <t>Automobiles</t>
  </si>
  <si>
    <t xml:space="preserve">The software update and management process should follow best security practice. </t>
  </si>
  <si>
    <t>Obtain consumers' consent to collect/process their data validly and lawfully.</t>
  </si>
  <si>
    <t>Technology providers should notify farmers about the purposes for which they collect and use farm data</t>
  </si>
  <si>
    <t>Provide contacts for inquiries and complaints regarding data collection</t>
  </si>
  <si>
    <t xml:space="preserve">Technology providers should explicitly state the types of third parties to which they disclose the data and options for limiting its use and disclosure. </t>
  </si>
  <si>
    <t>Customer contract should not be changed without agreement.</t>
  </si>
  <si>
    <t>cdc</t>
  </si>
  <si>
    <t>The technology provider’s principles, policies and practices should be transparent and fully consistent with the terms and conditions in their contracts.</t>
  </si>
  <si>
    <t>Technology providers should explain the effects and abilities of a farmer’s decision to opt in, opt out or disable the availability of services and features.</t>
  </si>
  <si>
    <t>IoT systems should always verify data from the edge in order to prevent autonomous misinformation from tainting a system.</t>
  </si>
  <si>
    <t>IoT systems should seek to exploit automation as an advantage for security.</t>
  </si>
  <si>
    <t xml:space="preserve">Security countermeasures must never degrade in the absence of connectivity. </t>
  </si>
  <si>
    <t xml:space="preserve">Security counter measures must perform at volume. </t>
  </si>
  <si>
    <t>Design Principles</t>
  </si>
  <si>
    <t>Generic design philosophies.</t>
  </si>
  <si>
    <t xml:space="preserve">Be sure that IoT components are stripped down to the minimum viable feature set to reduce attack surface. </t>
  </si>
  <si>
    <t>Unused ports and protocols should be disabled, and unnecessary supporting software should be uninstalled or turned off.</t>
  </si>
  <si>
    <t>Be sure to track third party components and update them where possible.</t>
  </si>
  <si>
    <t>To the extent possible limit access based on acceptable use criteria. There's no advantage in exposing a sensor interface to the entire internet if there's no good case for a remote user in a hostile country.</t>
  </si>
  <si>
    <t>Limit access to white lists of rules that make sense.</t>
  </si>
  <si>
    <t>IoT systems must prepare for the data stewardship responsibilities of unexpected information sensitivity that may only be revealed after an ecosystem is deployed.</t>
  </si>
  <si>
    <t>IoT systems should have capabilities to respond to compromises, hostile participants, malware, or other adverse events.</t>
  </si>
  <si>
    <t xml:space="preserve">IoT systems be capable of addressing emerging security concerns for years after they are deployed. </t>
  </si>
  <si>
    <t>Ensure that security controls are equivalent across interfaces in an ecosystem.</t>
  </si>
  <si>
    <t>dsgp</t>
  </si>
  <si>
    <t xml:space="preserve">Ensure a thorough review of any encryption capability to avoid mistakes. </t>
  </si>
  <si>
    <t>Ensure that encryption is applied uniformly and appropriately to guarantee protections.</t>
  </si>
  <si>
    <t>Technology providers should clearly define terms of liability for data.</t>
  </si>
  <si>
    <t xml:space="preserve">Procedures for termination of data collection services should be clearly defined in the contract.
 </t>
  </si>
  <si>
    <t>Users should be able to retrieve their data for storage or use in other systems</t>
  </si>
  <si>
    <t>Data must be securely removed from the user's accounts upon request.</t>
  </si>
  <si>
    <t>Personally identifiable data retention, availability and disposal policies should be documented.</t>
  </si>
  <si>
    <t>Protecting SW with SW</t>
  </si>
  <si>
    <t>Protecting SW with HW</t>
  </si>
  <si>
    <t>Protecting SW</t>
  </si>
  <si>
    <t>Protecting HW</t>
  </si>
  <si>
    <t>Automobiles: Protecting the ECUs (microcontrollers and their software) themselves through secure boot, secure update, and other measures.</t>
  </si>
  <si>
    <t>Automobiles: Using intrusion detection/prevention systems (IPS/IDS) to detect and possibly counter attacks;</t>
  </si>
  <si>
    <t>Automobiles: Protecting messages exchanged over in-vehicle networks using cryptography (authentication, and maybe also encryption);</t>
  </si>
  <si>
    <t>Automobiles: cluster systems with similar criticality into separate networks to isolate saftey-critical systems from others</t>
  </si>
  <si>
    <t xml:space="preserve">Automobiles: Isolating in-vehicle electronics from external interfaces, with firewalls; </t>
  </si>
  <si>
    <t>Apply strict access control to only allow known/trusted entities (partial) access</t>
  </si>
  <si>
    <t xml:space="preserve">Invest in technology that can deliver unified data protection </t>
  </si>
  <si>
    <t xml:space="preserve">Invest in technology that support disaster recovery efforts for all assets </t>
  </si>
  <si>
    <t>Cryptographically sign application images</t>
  </si>
  <si>
    <t xml:space="preserve">Remote endpoint administration </t>
  </si>
  <si>
    <t>Use a proven random number generator</t>
  </si>
  <si>
    <t>Minimum viable execution platform</t>
  </si>
  <si>
    <t>Uniquely provision each endpoint</t>
  </si>
  <si>
    <t>Endpoint password management</t>
  </si>
  <si>
    <t>Default-open of fail-open firewall rules</t>
  </si>
  <si>
    <t xml:space="preserve">Evaluate the communications privacy model </t>
  </si>
  <si>
    <t>Disable debugging and testing technologies</t>
  </si>
  <si>
    <t xml:space="preserve">Tainted memory via peripheral based attacks </t>
  </si>
  <si>
    <t>Define a third party data distribution policy</t>
  </si>
  <si>
    <t xml:space="preserve">Build a third party data filter </t>
  </si>
  <si>
    <t>Combating focused ion beams and x-rays</t>
  </si>
  <si>
    <t>Consider supply chain security</t>
  </si>
  <si>
    <t>Rowhammer and similar attacks</t>
  </si>
  <si>
    <t xml:space="preserve">Virtual machine compromises </t>
  </si>
  <si>
    <t>Implement input validation</t>
  </si>
  <si>
    <t xml:space="preserve">Implement output filtering </t>
  </si>
  <si>
    <t>Implement a service trusted computing base</t>
  </si>
  <si>
    <t>Define a security front-end for public systems</t>
  </si>
  <si>
    <t xml:space="preserve">Define a persistent storage model </t>
  </si>
  <si>
    <t>Define a systems logging and monitoring model</t>
  </si>
  <si>
    <t>Define an incident response model</t>
  </si>
  <si>
    <t>Define a set of security classifications</t>
  </si>
  <si>
    <t xml:space="preserve">Define classifications for sets of data types </t>
  </si>
  <si>
    <t>Define a clear authorisation model</t>
  </si>
  <si>
    <t>Manage the cryptographic architecture</t>
  </si>
  <si>
    <t xml:space="preserve">Define a communications model </t>
  </si>
  <si>
    <t>Adopt a Privacy-by-Design approach to IoT development and deployment</t>
  </si>
  <si>
    <t>Implement an endpoint trusted computing base (SW/HW/FW should should work together to provide security)</t>
  </si>
  <si>
    <t xml:space="preserve">Private and unique endpoint identities </t>
  </si>
  <si>
    <t>Power</t>
  </si>
  <si>
    <t>rpow</t>
  </si>
  <si>
    <t>rnet</t>
  </si>
  <si>
    <t xml:space="preserve">Device should have power warning thresholds </t>
  </si>
  <si>
    <t>Initial settings are configured properly, and are confirmed as appropriate.</t>
  </si>
  <si>
    <t>JPN-ITPA-2017</t>
  </si>
  <si>
    <t>Predictive signs of abnormalities can be identified.</t>
  </si>
  <si>
    <t>Functions and assets that should be protected can be protected.</t>
  </si>
  <si>
    <t>Safety/security/reliability are attained when the target IoT is introduced or when the use of IoT is started: Initial settings are configured properly, and are confirmed as appropriate.</t>
  </si>
  <si>
    <t>Preparations can be made for abnormalities.</t>
  </si>
  <si>
    <t>Occurrences of abnormalities can be monitored and notified.</t>
  </si>
  <si>
    <t>Events can be logged for identification of acuses of abnormalities.</t>
  </si>
  <si>
    <t>Configurations can be identified.</t>
  </si>
  <si>
    <t>Operation can be continued even when there is an abnormality.</t>
  </si>
  <si>
    <t>Use of the system/service can be terminated autonomously or suspended.</t>
  </si>
  <si>
    <t>Data can be erased.</t>
  </si>
  <si>
    <t>Have a notification method that considers various installation environments.</t>
  </si>
  <si>
    <t>When a system is developed or when a service is started, a function is necessary to make sure the initial settings, which are related to safety/security/reliability, are configured properly, and that they can be confirmed as correct. With IoT, a vast amount of equipment needs to be set, and it is necessary to have a notification method that considers various installation environments. It is also necessary to allow confirming of the initial settings to ensure safety/security/reliability.</t>
  </si>
  <si>
    <t>Device should confirm the initial setting to ensure safety/security/reliability.</t>
  </si>
  <si>
    <t>Furthermore, in addition to a general password setting function for administrators, it is recommended to have a function that issues a warning when initial settings of a device or system are not configured, and a function that provides current setting information for the whole system that is easy to understand.</t>
  </si>
  <si>
    <t>Device should provide current setting info to the rest of the IoT system that is easy to understand.</t>
  </si>
  <si>
    <t>Device should check if the the user (or another device) is authorized to use a service.</t>
  </si>
  <si>
    <t>Device should permit use of a service based on set criteria and restrict use if user is unauthorized.</t>
  </si>
  <si>
    <t>Some examples of these functions are: Assigning IDs to each function in the devices and authenticating them (in some cases, multiple types of sensors are installed on a single device at the same time, and their IDs may be different), and using access control that limits the usage. If a high level of security is required, then it is recommended to have a PKI authentication or biometric authentication function, or a function that checks the mutual trust assurance level and determines whether to permit the connection.</t>
  </si>
  <si>
    <t>Initiation: Safety/security/reliability are attained when the target IoT is introduced or when the use of IoT is started.</t>
  </si>
  <si>
    <t>Can confirm that permission is granted when beginning to use the service.
To prevent unauthorized access and data tampering, it is necessary to have a function that confirms if the user or device is authorized to use the service when the user or device makes a connection and permits its use according to the set criteria, and a function that restricts its use if the user or device is not authorized to use the service.</t>
  </si>
  <si>
    <t>Assign IDs to each function of the device and authenticate them.</t>
  </si>
  <si>
    <t>Limit usage of device functions by using access control.</t>
  </si>
  <si>
    <t>Device should support PKI authentication.</t>
  </si>
  <si>
    <t>Device should support biometric authentication.</t>
  </si>
  <si>
    <t>Device should check the mutual trust assurance level between another connecting device and itself to determine whether to permit the connection.</t>
  </si>
  <si>
    <t>Early recoverey is possible when there is an abnormality.</t>
  </si>
  <si>
    <t>Set the access permission based on the risk level.</t>
  </si>
  <si>
    <t>Permission setting based on risk level.
With IoT, we need to protect not just information assets, but also those that may affect the life of a person or property. Therefore, it is necessary to set the access permission based on the risk level.</t>
  </si>
  <si>
    <t>Considerations when a conflict can be expected.
When the currently used IoT devices and systems is newly connected to a different service, and a conflict can be expected to occur with the current environment, it is necessary to consider the function for resolving the conflict.</t>
  </si>
  <si>
    <t>Checking trust assurance level when making connections.
In addition to the Authentication function and Access Control function, it may be necessary to check the connection destination's trust assurance level and determine the scope of services based on the trust assurance level. For example, when introducing a never-before-used device in a factory line, checking the trust assurance level can help avoid adverse effects on the entire factory line. The trust assurance level can be checked when a service is started or when a new connection is made. Some examples of trust assurance level are: quality assurance level, security level, functional safety level, and information provided by an accreditation organization within the industry.</t>
  </si>
  <si>
    <t>Prevention: Abnormalities during operation can be prevented</t>
  </si>
  <si>
    <t>It is necessary to have a function for identifying events that might be predictive signs of abnormalities, collecting and analyzing information necessary for grasping these signs, predicting abnormalities based on decision criteria, and sharing the results. Some examples of these functions are: Logging various information during operation of the IoT devices and systems, and determining whether there is hardware deterioration that may lead to failure, depletion of resources, or security abnormality, and issuing a warning before an abnormality occurs.</t>
  </si>
  <si>
    <t>Other recommended functions for actively checking that the chances of abnormality occurring are not high are: Periodic diagnosis for checking the proper operation of hardware, boot diagnostics (POST) for IoT devices and systems, and Antivirus function for preventing security abnormalities.</t>
  </si>
  <si>
    <t>Functions are necessary for identifying what should be protected from the safety and security perspectives, protecting them, and checking that they are being protected. For examples of what should be protected, the IoT Safety/Security Development Guidelines categorizes them into: IoT functions, Intrinsic functions, Information, and Others (cash in ATMs, products inside vending machines, etc.). Some examples of Information are: User information, images, device information, and setting information. The IoT functions are connected to networks. Therefore, examples of network protection measures are firewalls and encrypted communication. Valid measures for protecting functions and data regarding intrinsic functions and Information are: memory protection, encryption, and access restriction to information. For others, measures such as the use of physical keys and alarms when opened (tamper resistant measures) are necessary. Additionally, because the capability of checking that the subjects of protection are being protected is important, it is recommended to consider implementing this capability using the Log Collection function.</t>
  </si>
  <si>
    <t>Actions to take when identification of predictive signs is difficult.
For some IoT devices and systems, identification of predictive signs may be difficult, for example, because they are not connected at all times or the environment keeps changing (e.g., mobile environment). It is necessary to connect the IoT devices and systems periodically if they are not connected at all times, and consider several environment patterns if the environment changes constantly.</t>
  </si>
  <si>
    <t>Considerations to make fixes possible.
For example, fixing the IoT devices and systems may not be possible due to depletion of resources, such as insufficient memory/disk space, when vulnerability fixes are conducted repeatedly over a long period. When fixing the IoT devices and systems, it is recommended to leave some room for necessary resources (e.g., work area for bug fixes) and issue a warning before the resources are depleted.</t>
  </si>
  <si>
    <t>3) Performance regarding log aggregation and predictive sign identification
For IoT devices with less resources (e.g., sensors), it may be difficult to have these devices analyze the logs. Therefore, the logs can be aggregated in an aggregation device and have it analyze the logs to identify the predictive signs of abnormalities. In this case, it is recommended to set the number of devices for
identifying predictive signs and amount of logs on the aggregation device, and limit the number of predictive signs to be identified at the same time.</t>
  </si>
  <si>
    <t>Considerations regarding performance impact
1) Load for identifying predictive signs
Large amounts of logs, antivirus scans, and periodic diagnostics for IoT devices and systems could lead to increased workloads. It recommended to consider implementing measures such as: Setting logging intervals, scheduling antivirus scans and periodic diagnostics at periods when usages are low, and implementing a priority control measure that gradually lowers the process execution priorities.</t>
  </si>
  <si>
    <t>When designing the monitoring of IoT devices and systems, it is necessary to determine the capabilities of each component in the system of monitoring faults/failures and security abnormalities, and make sure the whole system is monitored thoroughly. It is also necessary to clarify what should be monitored and introduce a State Visualization function that allows you to check the status in certain sequence. When monitoring IoT devices, a function to monitor not just faults/failures and security abnormalities in IoT devices and systems, but conflicts between control functions of these IoT devices and systems also needs to be introduced. Detection of control conflicts are described below.</t>
  </si>
  <si>
    <t>Detection: Early detection of abnormalities during operation is possible</t>
  </si>
  <si>
    <t>Fault tolerance &amp; recovery: Operation can be continued and early recovery is possible even when there is an abnormality</t>
  </si>
  <si>
    <t>Termination: Safety/security/reliability can be ensured even when the use of system/service is terminated or when the system/service is no longer available</t>
  </si>
  <si>
    <t>As many IoT devices and systems have complex configurations, logs are necessary for analyzing the faults/failures and security abnormalities. When IoT devices consist of those made by different manufacturers or when the IoT system is linked with other systems in different sectors, analyzing the failure when a fault/failure or security abnormality occurs may be difficult. Therefore, a logging function is necessary to prove that there is no problem with the IoT devices and systems in your company. As the log data itself may be tampered with, it is also necessary to introduce protection measures, such as encrypting log data.</t>
  </si>
  <si>
    <t>Because a wide array of IoT devices may be connected in an IoT system, there may be cases where the timestamps in logs do not match due to inconsistent clock settings on the IoT devices, making the log analysis impossible. Thus, it is necessary to have a function for time synchronization.</t>
  </si>
  <si>
    <t>When individual abnormality detection is not possible
For example, when many sensors are connected in a system, monitoring of individual sensor for failure can be challenging. In such a case, it may be possible to guess a sensor abnormality by comparing sensor values sent from multiple sensors and look for outliers (values that are way off from others in statistics). As such, if IoT device abnormalities cannot be detected individually, values other than abnormality information and other information to guess the existence of abnormalities.</t>
  </si>
  <si>
    <t>Considerations regarding conflicts
With IoT, there may be a case where various services are linked in a complex configuration, and IoT devices and systems may receive conflicting instructions at the same time from multiple services. In a house, for example, the "Comfort" service may send an instruction to open the windows because the temperature has risen, while the "Home Security" service may send an instruction to close the windows, thereby creating a conflicting situation. The key is being able to detect a conflict. Examples of conflicting situations include not just when there are multiple valid instructions, but also when there is a single invalid instruction.
Measures to take when a conflict is detected can be divided into user's judgment and automatic judgment. For the automatic judgment, priority control based on scenarios that consider the environment condition may be valid.</t>
  </si>
  <si>
    <t>Analyzing security attacks
It is necessary to give considerations to checking login failures using administration privileges (IDs) and the number of attacks, and issuing warnings when abnormal values are detected.</t>
  </si>
  <si>
    <t>Checking changes in IoT configuration
It is necessary to give considerations to checking unexpected installation, connection, and losing of IoT devices and systems, and issuing warnings.</t>
  </si>
  <si>
    <t>Measures regarding false positives
To prevent the system from stopping by mistake due to a false positive detection of abnormal event regarding important data, it may be better to combine data when detecting abnormalities. However, because combining data from all available information and analyzing it can lead to higher cost, one possible solution is to focus on detecting abnormalities in important data.</t>
  </si>
  <si>
    <t>IoT systems can be expected to change on a daily basis. Therefore, it is necessary to manage the configuration information to enable the continuation of system processing when a failure occurs, by switching over or degenerating, or to recover from the abnormality (including automatic recovery) and do a root cause analysis. Managing the connection information requires managing the types, versions, connection information, and state information of the hardware and software in the system. Particularly in a system where many IoT devices are connected or in an autonomous decentralized system, it is recommended to be able to acquire the configuration information automatically and periodically.</t>
  </si>
  <si>
    <t>It is necessary to have functions for continuing the processes by separating parts of the IoT devices and functions or isolating the application or IoT devices where the security abnormality occurred. Critical systems must be secure against faults and failures. Therefore, it is necessary for these systems to have the functions for continuing the processes by employing redundant configurations. It is recommended to periodically check the operation of functions and devices that are not used normally. The examples of this are standby functions and devices in a redundant configuration.</t>
  </si>
  <si>
    <t>If a failure occurs and continuing the processes is difficult, it is necessary to have functions to automatically stop the target IoT devices and systems, manually stop or use a monitoring server to stop the target IoT devices and systems, and separate them from the network. Quick recovery is required if the IoT devices and systems stop or if they are separated from the network. Functions for rebooting and reconnecting to the network are necessary for the recovery. For IoT devices and systems in remote locations, it is recommended to be able to reconnect them with remote operation. Additionally, it is recommended to have a function for checking if the data is corrupted and a function for rolling back the data as necessary. It is necessary to have a function for backing up important information about the failure, prior to performing the recovery, to be able to determine the cause of the failure.</t>
  </si>
  <si>
    <t>In addition to these temporary measures, another function is necessary to fix the software, through remote update or other means, if a bug is found in the software as a result of the root cause analysis.</t>
  </si>
  <si>
    <t>Considerations regarding degenerate operation
As there are many people involved in IoT systems, including multiple vendors, system developers, and service providers, information sharing between these parties is important during degenerate operation or recovery from the degenerate operation. Thus, it is recommended to consider introducing a mechanism for communicating to others when the system is in the degenerate operation mode. It is also recommended to give similar consideration to situations when recovering from the degenerate operation.</t>
  </si>
  <si>
    <t>Considerations pertaining to synchronization checks during recovery
During recovery, it is necessary to not just launch the systems and applications, but also execute many other processes, including data recovery and user state recovery. In some cases, considerations must be given to synchronization of launch order and data integrity. For example, if there is a large-scale failure in a system with many IoT devices and it needs to be recovered starting from powering on the system, the power-on procedure may fail when many devices are turned on at the same time and the power required exceeds the available power supply capacity. It is recommended to estimate the power supply capacity, and power on the devices in a certain order and group.</t>
  </si>
  <si>
    <t>When the recovery partially fails
When recovering an IoT system and there are many relevant IoT devices, some of these devices may not start up properly. When a recovery is completed, it is necessary to check that all managed IoT devices start up properly and that they are usable. If the system is linked with another system, it is recommended to check that the systems are linked properly from both sides.</t>
  </si>
  <si>
    <t>The IoT devices and systems are likely to be operated remotely, and they may remain operable even when the user exits, due to an operation mistake or communication error. For example, an air conditioner unit might be kept powered on. Smartphones can be operated improperly by a third person, if they are misplaced or stolen. To prevent these incidents, it is necessary to have a function to exit autonomously when a device is left operable for a long period and an operation protection (e.g., remote lock) function to make a device unusable temporarily if the device  is misplaced or stolen. Additionally, it is recommended to have a function to notify the usage time of the IoT devices and systems or end of operation time.</t>
  </si>
  <si>
    <t>IoT may be used as second-hand mobile devices or shared with other users. Because the user changes in these cases, for example car rentals, the information in the device needs to be erased when the user ends its use. Also, if a user stops using an IoT service or decides to dispose of an IoT device, the stored information needs to be erased.</t>
  </si>
  <si>
    <t>Considerations regarding unconditional implementation of autonomous termination/suspension
Autonomous termination and suspension are useful in maintaining safety, but they can also have the opposite effect. Thus, a function is necessary for setting the conditions.</t>
  </si>
  <si>
    <t>Complete data erasure
Data could in some cases be recovered, even when the settings are initialized or when the data is deleted. For example, normal deletion of data in HDD only clears the file allocation table. Because data recovery is still possible, a function is necessary to erase data based on how the IoT devices are used, such as random overwriting of data. Regarding data erasure, the locations and information leakage risks also needs to be taken into consideration.</t>
  </si>
  <si>
    <t>Considerations regarding usage time and operation time
The IoT devices and systems consist of various sensors, and because their numbers may increase or decrease daily and they have long life cycles, lifetime management can be cumbersome. To solve this problem, a function is necessary to have the IoT devices perform lifetime management on their own, including the usage time and operation time, and notify the users of their lifetime information.</t>
  </si>
  <si>
    <t>Device should issue a warning if initial settings are not configured.</t>
  </si>
  <si>
    <t>Device must support data deletion.</t>
  </si>
  <si>
    <t>Data on the device needs to be erased when the user ends its use.</t>
  </si>
  <si>
    <t>Device should erase data based on how the IoT devices are used, such as random overwriting of data.</t>
  </si>
  <si>
    <t>Devices should perform lifetime management on their own, including the usage time and operation time, and notify the users of their lifetime information.</t>
  </si>
  <si>
    <t>Device should exit autonomously when it's left operable for a long time.</t>
  </si>
  <si>
    <t>Device should be unsable temporarily if it's misplaced or stolen.</t>
  </si>
  <si>
    <t>Some examples of these functions are: Assigning IDs to each function in the devices and authenticating them (in some cases, multiple types of sensors are installed on a single device at the same time, and their IDs may be different), and using access control that limits the usage. If a high level of security is required, then it is recommended to have a PKI authentication or biometric authentication function, or a function that checks the mutual trust assurance level and determines whether to permit the connection.
Checking trust assurance level when making connections.
In addition to the Authentication function and Access Control function, it may be necessary to check the connection destination's trust assurance level and determine the scope of services based on the trust assurance level. For example, when introducing a never-before-used device in a factory line, checking the trust assurance level can help avoid adverse effects on the entire factory line. The trust assurance level can be checked when a service is started or when a new connection is made. Some examples of trust assurance level are: quality assurance level, security level, functional safety level, and information provided by an accreditation organization within the industry.</t>
  </si>
  <si>
    <t>Device should identify signs of abnormalities.</t>
  </si>
  <si>
    <t>Device should collect and analyze info necessary to identify signs of abnormailities.</t>
  </si>
  <si>
    <t>Device should share results of identified signs of abnormalities.</t>
  </si>
  <si>
    <t>Device should use antivirus if possible.</t>
  </si>
  <si>
    <t>Device should support boot diagnostics.</t>
  </si>
  <si>
    <t>Device should perform periodic diagnosis to check properation operation of hardware.</t>
  </si>
  <si>
    <t>To maintain the IoT devices and systems in a healthy state, it is necessary to deal with hardware deterioration and poor performance, existing software bugs, security vulnerabilities, and other issues as soon as possible. Hardware replacement, resource enhancement, and software updates are necessary, to solve the problems of life spans and known issues for the IoT devices and systems. It is recommended that the software update, in particular, be executed using the Remote Update function that allows you to fix the software from a remote site. As the update data itself may be tampered with, additional consideration is necessary to introduce (secure update) measures using, for example, digital signatures. It is recommended to keep track of the parts that were fixed. Remote update is positioned as a preventive measure against abnormalities, but it can also be positioned as a recovery measure, as it is about fixing software.</t>
  </si>
  <si>
    <t>Device should support remote software updates.</t>
  </si>
  <si>
    <t>Device updates should use digital signatures.</t>
  </si>
  <si>
    <t>Keep track of the device components that were fixed, both HW and SW.</t>
  </si>
  <si>
    <t>Device should at least periodically connect to the network to assist identifying predictive signs, if it's not connected permanently.</t>
  </si>
  <si>
    <t>Device should dedicate memory/disk space specifically for fixes (e.g. bug fixes).</t>
  </si>
  <si>
    <t>Device should issue a warning before resources are completely depleted.</t>
  </si>
  <si>
    <t>Device should perform security audits when resource usage is low.</t>
  </si>
  <si>
    <t>2) Load for fixing
As remote updates can impose a high load on target devices, measures for reducing impacts on execution of intrinsic functions are necessary, similar to the measures described in 1). Additional considerations are necessary regarding the distribution method, which accommodates the increase in load on the networks used. For example, the distribution server can manage the number of target devices, controlling the number of updates sent simultaneously to prevent an overload on certain networks.</t>
  </si>
  <si>
    <t>Distribution server should manage the number of target devices, controlling the number of updates sent simultaneously to prevent an overload on certain networks.</t>
  </si>
  <si>
    <t>If the device is not capable of analyzing logs, use another device that is capable of doing so to analyze them.</t>
  </si>
  <si>
    <t>Device should be able to log data to help analyze faults/failures and security abnormalities.</t>
  </si>
  <si>
    <t>If multiple devices are connected in the system, use time synchronization so that log time stamps are consistent.</t>
  </si>
  <si>
    <t>If IoT device abnormalities cannot be detected individually, values other than abnormality information and other information to guess the existence of abnormalities.</t>
  </si>
  <si>
    <t>Check login failures that for admin users.</t>
  </si>
  <si>
    <t>Check the number of attacks.</t>
  </si>
  <si>
    <t>When there are large amounts or many types of logs
When there are many devices from which the logs are collected, you might run out of space for storing these logs. In such a case, it is recommended to rotate the logs or specifically select and store important information, such as the latest failure information. When there are many types of logs, it is recommended to make sure the important ones, such as failure and security abnormality logs, are saved. The failure logs can be compressed if the same event occurs frequently. In some cases, the information that cannot be acquired from the target device or system can be acquired from the other devices or connected systems.</t>
  </si>
  <si>
    <t>When there are large amounts or many types of logs
When the IoT devices consist of those made by different manufacturers, you may not be able to analyze the logs because there are no logs, even when they are necessary to determine the causes of abnormalities. Log designs require determining what kind of logs are necessary for what purpose, and considering which log collection method ensures that the necessary logs do not get deleted.</t>
  </si>
  <si>
    <t>Manage configuration info to assist in recovery when a failure occurs.</t>
  </si>
  <si>
    <t>Periodically check the devices that are not used regularly.</t>
  </si>
  <si>
    <t>Critical systems should have redundant configurations to ensure that it's functional if some components have been affected.</t>
  </si>
  <si>
    <t>Devices should automatically stop if a failure occurs and continued operation is difficult or dangerous.</t>
  </si>
  <si>
    <t>Devices should support remote reconnection.</t>
  </si>
  <si>
    <t>Devices should be able to check if data is corrupted.</t>
  </si>
  <si>
    <t>Devices should be able to roll back data to earlier versions.</t>
  </si>
  <si>
    <t>Device should backup important info about the failure.</t>
  </si>
  <si>
    <t>Handling changes in configuration information
The configuration of IoT systems is likely to change and it may be difficult to grasp the configuration information in some cases. Thus, it is necessary to consider using a function that allows you to not just manage the configuration information statically, but also manage the information dynamically.</t>
  </si>
  <si>
    <t>Device should notify users and other devices if its operating in a degenerate state.</t>
  </si>
  <si>
    <t>If a large number of devices need to powered on, power on the devices in a certain order and group to prevent overloading the power supply.</t>
  </si>
  <si>
    <t>rt</t>
  </si>
  <si>
    <t>Termination</t>
  </si>
  <si>
    <t>Device should notify the usage time or end of operation time after termination.</t>
  </si>
  <si>
    <t>Check unexpected installation, connection, and loss of devices.</t>
  </si>
  <si>
    <t>Check all failed devices (and any linked devices) can boot properly upon recovery.</t>
  </si>
  <si>
    <t>Clarify what should be monitored.</t>
  </si>
  <si>
    <t>Monitor faults, failures, security abnormalities, and conflicts between control functions.</t>
  </si>
  <si>
    <t>Device should compress failure logs if the same event occurs frequently.</t>
  </si>
  <si>
    <t>If space is limited, device should rotate the logs or store only the most important info (e.g. latest failure).</t>
  </si>
  <si>
    <t>Device's log collection method that ensures necessary logs are not deleted.</t>
  </si>
  <si>
    <t>Device should analyze only but all the important data to reduce false positives (regarding anomalies) and to lower cost.</t>
  </si>
  <si>
    <t>Device should self-recover when there is an abnormality.</t>
  </si>
  <si>
    <t>Devices should isolate the component from which the security abnormability occurred to prevent spread.</t>
  </si>
  <si>
    <t>Device should give the option to operate even when there is an abnormality.</t>
  </si>
  <si>
    <t>Check the configuration info regularly by acquiring it automatically.</t>
  </si>
  <si>
    <t>Check the trust assurance level of the device before incoorporating it into the infrastructure.</t>
  </si>
  <si>
    <t>Security Policies</t>
  </si>
  <si>
    <t>Security Model</t>
  </si>
  <si>
    <t>Attackers and Threats</t>
  </si>
  <si>
    <t>Identifying who might attack a device provides insight into possible motives and levels of sophistication, which in turn helps define the threats and determine what potential attacks to expect For example, unsophisticated attackers like script kiddies may not employ complex attacks, but since knowledge spreads quickly on the Internet, high levels of attack sophistication should be assumed</t>
  </si>
  <si>
    <t>Implement Security Measures</t>
  </si>
  <si>
    <t>Ensuring the use of a secure boot process to establish a root of trust (e g , using digital signatures of binary images)—for integrity</t>
  </si>
  <si>
    <t>Using secure architecture design and processes from the start of development</t>
  </si>
  <si>
    <t>Securing data-at-rest and data-in-motion, and providing sanitization of resources—for confidentiality and integrity</t>
  </si>
  <si>
    <t>Securing the supply chain from chipmaker to original equipment manufacturer (OEM) to application provider so that components can be trusted—for integrity</t>
  </si>
  <si>
    <t>Defense-in-Depth: Many Silver Bullets Are Better Than One</t>
  </si>
  <si>
    <t>Adapting Cybersecurity for IoT Security</t>
  </si>
  <si>
    <t>Designing security into both a device’s hardware and software</t>
  </si>
  <si>
    <t>Ensuring the secure provisioning of devices to manage deployment, lifecycle updates and upgrades, and eventual decommissioning—for integrity and availability</t>
  </si>
  <si>
    <t>Incorporating Device-Specific Security</t>
  </si>
  <si>
    <t>RESPOND AND RECOVER</t>
  </si>
  <si>
    <t>Shutting down an aberrant or misbehaving application</t>
  </si>
  <si>
    <t>Reloading a compromised application’s image and restarting it</t>
  </si>
  <si>
    <t>Updating the device’s firmware or other software</t>
  </si>
  <si>
    <t>Securing device communications with secure technologies and protocols (e g , HTTPS, TLS), and using firewalls for both wired and wireless connections—for confidentiality and integrity</t>
  </si>
  <si>
    <t>Providing secure encryption key management (key generation, key distribution, key storage) with periodic key updates—for confidentiality and integrity</t>
  </si>
  <si>
    <t>Providing authentication, authorization, and accounting (AAA) services on devices for applications as well as users—for integrity</t>
  </si>
  <si>
    <t>Utilizing whitelisting for applications on the device with periodic whitelist updates—for availability</t>
  </si>
  <si>
    <t>Implementing intrusion prevention and intrusion detection with periodic updates of these mechanisms—for availability</t>
  </si>
  <si>
    <t>Protecting the physical packaging of the device by providing anti-tamper—for availability</t>
  </si>
  <si>
    <t>Leveraging hardware-based security where possible, such as encryption engines and the Trusted Platform Module (TPM)18—for confidentiality, integrity, and availability</t>
  </si>
  <si>
    <t>Securing the applications on the device (e g , requiring users to change default passwords and to use strong passwords when doing so)—for availability</t>
  </si>
  <si>
    <t>Locking any software debug interface (e g , using a secure shell with usernames and passwords)—for availability</t>
  </si>
  <si>
    <t>Using bi-directional identification and authentication of devices and servers to ensure that each entity engaged in IoT communications knows exactly with whom it is communicating—for integrity and confidentiality</t>
  </si>
  <si>
    <t>Incorporating a secure, runtime, monitor application on the device to oversee communications and overall device behavior, and to detect anomalies such as denial-of-service attacks or other security breaches (e g , noticing abnormally high network traffic or detecting anomalous communication paths, such as the in-dash infotainment system commanding the anti-lock brakes)—for availability</t>
  </si>
  <si>
    <t>Incorporating a security management application on the device to manage provisioning, device configuration, security measure configurations, security policies, security event monitoring and responses, and ongoing software and patch management—for confidentiality, integrity, and availability</t>
  </si>
  <si>
    <t>Shutting down the device completely to avoid further potential data loss or attacker incursion</t>
  </si>
  <si>
    <t>Locking out administrator access (such as if the wrong username and password combination is presented n times)</t>
  </si>
  <si>
    <t>WRS-2016</t>
  </si>
  <si>
    <t>Providing secure patch and update management—for availability</t>
  </si>
  <si>
    <t>Providing mechanisms for system and software attestation at boot time and periodically during run time—for integrity and availability</t>
  </si>
  <si>
    <t>Secure data at rest</t>
  </si>
  <si>
    <t>Secure data in motion</t>
  </si>
  <si>
    <t>Sanitize resources</t>
  </si>
  <si>
    <t>Securing device communications with secure technologies and protocols (e.g. TLS)</t>
  </si>
  <si>
    <t>Securing device communications with secure technologies and protocols (e.g. HTTPS)</t>
  </si>
  <si>
    <t>Use firewalls for both wired and wireless connections</t>
  </si>
  <si>
    <t>Device should update crypto keys periodically</t>
  </si>
  <si>
    <t>Device should securely manage crypto keys</t>
  </si>
  <si>
    <t>Use whitelisting for device apps</t>
  </si>
  <si>
    <t>Whitelist should be periodically updated</t>
  </si>
  <si>
    <t>Default passwords must be changed.</t>
  </si>
  <si>
    <t>Passwords must be strong.</t>
  </si>
  <si>
    <t>Lock out user after multiple failed authentication attempts</t>
  </si>
  <si>
    <t>Device HW and SW should both have security features</t>
  </si>
  <si>
    <t>Use hardware-based security like Trusted Platform Module</t>
  </si>
  <si>
    <t>Update device FW and other SW</t>
  </si>
  <si>
    <t>Reload a compromised application’s image and restart it upon detecting intrusion</t>
  </si>
  <si>
    <t>Device should have properly implemented mutual authentication</t>
  </si>
  <si>
    <t>Secure the supply chain from chipmaker to original equipment manufacturer (OEM) to application provider so that components can be trusted</t>
  </si>
  <si>
    <t>The update file is encrypted using accepted encryption methods.</t>
  </si>
  <si>
    <t>The risk management strategy for the device should be defined. Risk management involves identifying the desired security policies that will be enforced to manage the perceived risks to the information system. Manufacturers will need to define relevant security policies for their IoT devices based on their risk management strategy. The most relevant security policy for IoT devices covers information security: “Protecting information and information systems from unauthorized access, use, disclosure, disruption, modification, or destruction, in order to provide integrity, confidentiality, and availability ”15. Policies to cover password control, physical access, and privacy would also help manage risk to consumer IoT devices, and manufacturers may additionally consider defining security policies to govern device development, testing, and analysis for vulnerabilities.</t>
  </si>
  <si>
    <t>With security policies defined, the security model then needs to be developed. The model translates the abstract, desired security policies specifically into how the device will implement and enforce them The model is usually the basis for the device’s security architecture, but the model alone is insufficient and further information is needed For example: How strongly should device security be implemented? What physical tamper-proofing measures will suffice? To answer these types of questions, the manufacturer will need to define the device assets that must be protected, which threats and attacks the device is to protect against, and how the ,device will react when (and not if) such attacks are detected.</t>
  </si>
  <si>
    <t>Define the device assets that must be protected.</t>
  </si>
  <si>
    <t>Define which threats and attacks the device should protect against.</t>
  </si>
  <si>
    <t>Define what should happen when the device detects an attack.</t>
  </si>
  <si>
    <t>Knowing the assets to protect and their value will help identify potential attackers. That list16 includes national governments, terrorists, criminals, spies, black hat and grey hat hackers, “hacktivists,” and script kiddies. Not all of these may be relevant for a given device, so the device’s security model will need to hone in on potential attackers who are most interested in the device’s assets, as well as those assets accessible from the device</t>
  </si>
  <si>
    <t>The expected strength of those threats also influences how security measures will be implemented. Persistent and well-funded attackers pose the highest risk to device security, so a conservative assumption when considering potential attacks is the best approach Since security is a war of escalation, it may be only a matter of time before a device will be compromised. Making a device as strong as economically feasible is always prudent</t>
  </si>
  <si>
    <t>The device should be as secure as possible.</t>
  </si>
  <si>
    <t>Define a risk management strategy.</t>
  </si>
  <si>
    <t>unique?</t>
  </si>
  <si>
    <t>increase</t>
  </si>
  <si>
    <t>Device should have an application dedicated to monitoring device security status.</t>
  </si>
  <si>
    <t>One concept security architects need to employ in IoT device security is the defense-in-depth methodology, involving the use of multiple layers of security techniques. A DHS paper17 on recommended practices for industrial control cybersecurity states there is no silver-bullet solution for security, stating “A single countermeasure cannot be depended on to mitigate all security issues ”. The report continues: “In order to effectively protect industrial control systems from cyber-attacks, multiple countermeasures are needed that will disseminate risk over an  ggregate of security mitigation techniques The strategy of implementing multiple layers of defense to combat  multiple security issues is commonly referred to as defense-in-depth ” The use of defense-in-depth dates to medieval times, when castles were built to protect a kingdom’s assets A castle’s moat, drawbridge, portcullis, parapets and crenels, machicolations in thick stone walls, multiple layers of those walls, inner keeps, bowmen
and swordsmen atop every wall and tower—none of these defense mechanisms alone would suffice to repel an attack, but layering these complementary countermeasures would slow attackers, thin the attacking horde, or even deter the attack altogether</t>
  </si>
  <si>
    <t>Beyond the immediate attack response, other recovery actions should be taken to help improve the security posture of the device. For example, attack event records should be securely logged for subsequent retrieval and analysis. Post-event analysis can lead to remedial design activity and potential future device software updates or upgrades, helping devices continually adapt to an ever-changing threat environment</t>
  </si>
  <si>
    <t>Analyze logs post incidence.</t>
  </si>
  <si>
    <t>Device should log attack event records securely.</t>
  </si>
  <si>
    <t>Device should have an application dedicated to managing security configurations.</t>
  </si>
  <si>
    <t>Devices should be securely provisioned.</t>
  </si>
  <si>
    <t>Use secure architecture design and processes from the start of development</t>
  </si>
  <si>
    <t>Define relevant security policies for the devices based on the risk management strategy.</t>
  </si>
  <si>
    <t>Count towards saturation?</t>
  </si>
  <si>
    <t># spec unq</t>
  </si>
  <si>
    <t># tree unq</t>
  </si>
  <si>
    <t># spec unq|dup</t>
  </si>
  <si>
    <t># tree unq|dup</t>
  </si>
  <si>
    <t>Establishing and Protecting Device Identity</t>
  </si>
  <si>
    <t>IoT devices should have the ability to perform mutual authentication with IoT
services or with other IoT devices. All parties can then use the results of this
authentication to determine authorization and/or to log the identity of other parties.
This prevents unauthorized IoT devices from gaining access to IoT services and
prevents unauthorized parties from masquerading as IoT services. Further, it
promotes accountability and enables forensic analysis.</t>
  </si>
  <si>
    <t>Protection Against Malware Infection</t>
  </si>
  <si>
    <t>IoT devices should be able to resist malware infections, both volatile and persistent.
If a malware infection takes place, these devices should minimize the impact and
enable recovery.</t>
  </si>
  <si>
    <t>Protecting Device Health</t>
  </si>
  <si>
    <t>IoT devices should include a mechanism for securely determining
software/firmware versions and a secure software/firmware update mechanism.
This helps devices stay one step ahead of malware by rapidly and securely
installing updates to known vulnerabilities.</t>
  </si>
  <si>
    <t>Detecting Malware Infections</t>
  </si>
  <si>
    <t>Malware detection enables a variety of responses such as mitigation and
remediation. However, malware is often stealthy, employing a variety of ruses to
avoid detection. Therefore, malware detection must be equally clever.</t>
  </si>
  <si>
    <t>Recovering from Infections</t>
  </si>
  <si>
    <t>Protecting Against Hardware Tampering</t>
  </si>
  <si>
    <t>Protecting the Confidentiality of Data</t>
  </si>
  <si>
    <t>Protecting the Integrity of Data</t>
  </si>
  <si>
    <t>Some data must be protected against unauthorized and undetected modification.
For example, an attacker that can modify the readings on an electric meter may
be able to steal power.</t>
  </si>
  <si>
    <t>Protecting Computation from Tampering</t>
  </si>
  <si>
    <t>If computation can be interfered with, security checks can be skipped and the
reliability of the IoT device can be compromised.</t>
  </si>
  <si>
    <t>Confidentiality, Integrity, and Availability of Data at Rest</t>
  </si>
  <si>
    <t>Reselling or Decommissioning a Device</t>
  </si>
  <si>
    <t>Resale and decommissioning are inevitable phases in the device lifecycle, especially
for expensive devices which are likely to have a significant resale value. Before a
device is resold or decommissioned, any sensitive data belonging to the previous
owner should be securely erased. Then the device can be securely transferred to a
new owner or prepared for disassembly and recycling.</t>
  </si>
  <si>
    <t>Meeting Cryptographic Protocol Requirements</t>
  </si>
  <si>
    <t>All IoT devices are in some way connected to a network that may not be trustworthy.
Cryptographic protocols ensure the security of communications over that network
and should be supported. Good sources of entropy, secure key storage, and
cryptographic acceleration may be needed. Because cryptographic algorithms
eventually become weakened and then obsolete, cryptographic agility may also be
needed, especially for long-lived IoT devices.</t>
  </si>
  <si>
    <t>Supporting Multiple Models of Provisioning</t>
  </si>
  <si>
    <t>IoT technologies must support practical, common methods of provisioning
credentials, policies, and anything else needed to make an IoT device functional for
the customer. Some IoT devices will be provisioned during manufacture, others at
first use. Some devices will be provisioned under conditions of physical security, and
others by end users. In some cases, customers may wish to use anonymous remote
attestation and other techniques to protect their privacy.</t>
  </si>
  <si>
    <t>Maintaining Audit Logs</t>
  </si>
  <si>
    <t>Secure logging is essential to maintaining accountability and enabling forensic
analysis.</t>
  </si>
  <si>
    <t>Most IoT devices need secure remote management capabilities. Requiring physical
access to manage an IoT device won’t scale to a large number of devices</t>
  </si>
  <si>
    <t>The world is currently full of legacy devices that do not support these use cases.
Fortunately, the security of these devices can be improved using gateway devices that
handle the security for them.</t>
  </si>
  <si>
    <t>Remote Manageabilit</t>
  </si>
  <si>
    <t>Securing Legacy Hardware</t>
  </si>
  <si>
    <t>Almost all IoT scenarios require reliable authentication of the devices in use, but
unfortunately the Internet does not provide reliable endpoint authentication so devices
must identify themselves instead. There are many types of device identifiers in common
use: simplest, and probably least secure, is a public name or globally unique identifier
(GUID). However, a public name or GUID by itself does not provide authenticated identity
for an IoT device because adversaries that obtain the name or GUID can impersonate the
device.
A second common technique is to use a cryptographic identifier (e.g., 802.1AR device IDs
[802.1AR]). However, even when cryptographic device identifiers are used, many devices
manage secret keys with software alone. Unfortunately, if software managing the secret key
is vulnerable, then the key can leak and adversaries can impersonate the device. If this
occurs the device can probably only be safely re-provisioned under conditions of physical
security, and this might require physical access to the device, or even return to the
manufacturer. This is costly, and may not even be possible. Therefore IoT devices should
be furnished with cryptographic identities that are robust to the sorts of attack that the
device is likely to suffer.
The TPM provides cryptographic device identities that are robust in the face of malware
attack, and many TPMs also provide good key-protection against relatively sophisticated
hardware attacks. As such, the TPM is a highly resilient foundation to use for IoT device
identity. TPM capabilities that can be used to provide device identity include symmetric-key
encryption, HMAC, and asymmetric cryptography (commonly RSA and ECC.) [TPM2][TPM-
IDENTITY]</t>
  </si>
  <si>
    <t>Device should use Trusted Platform Module to provide capabilities like cryptographic device identification, cryptographic key protection against HW attacks, etc.</t>
  </si>
  <si>
    <t>TCG-2015</t>
  </si>
  <si>
    <t>Device identities must be used in robust cryptographic protocols to thwart common attacks
(replay, man-in-the-middle, etc.) For example, a device identity might be used in mutual
authentication of a Transport Layer Security (TLS) session and to digitally sign integrity
information as proof of the source of that information</t>
  </si>
  <si>
    <t>We note that there are privacy implications inherent in the use of cryptographic identities,
and solution providers should carefully consider whether IoT-devices employing TCG
technology are facilitating privacy hazards for their users. For example, it would generally
not be considered a privacy hazard to allow unambiguous cryptographic identification of a
device providing a public service (say a traffic camera.) In this case all users can rely upon
the same device identity key – for example, a TPM Endorsement Key or other TPM key that
is tied to the device. On the other hand, a TPM-equipped personal device that uses third-
party web services (e.g. a weather feed, a traffic feed, etc.) should not reveal any long-lived
keys that allow unwanted tracking. If secure pseudonymous identities are required, the
TPM-based Attestation Identity Keys or Direct Anonymous Attestation can be employed.
[TPM2]
Solution developers can use the TPM Software Stack (TSS) library to build libraries and
tools to provision and use TPM-based IoT device identities. Vendors offer various
proprietary APIs built on top of TSS or as proprietary instances of a TSS. These proprietary
offerings might support features needed by the device manufacturer.[TSS]</t>
  </si>
  <si>
    <t>Devices should resist malware infections.</t>
  </si>
  <si>
    <t>Devices should minimize impacts, should a malware infection occur.</t>
  </si>
  <si>
    <t>Device should be able to detect malware.</t>
  </si>
  <si>
    <t>Devices should support secure SW/FW updates.</t>
  </si>
  <si>
    <t>Device should recover from a malware infection by restoring itself to a healthy state.</t>
  </si>
  <si>
    <t>Devices should resist hardware tampering.</t>
  </si>
  <si>
    <t>Devices should support network cryto protocols to ensure secure communications.</t>
  </si>
  <si>
    <t>Devices should have good sources of entropy.</t>
  </si>
  <si>
    <t>Traditionally, run time health verification has been handled by anti-malware products in
larger systems. Whitelisting and only allowing binaries signed by the manufacturer are two
good techniques for assuring only certain code is executed on the device. Use of TPM-
assisted software updates, static code analysis, runtime stack protections, data execution
prevention, compliance verification, and policy updates are all options that the device
manufacturer can consider for assuring the integrity of the run time environment. Some of these techniques may not be practical on especially minimal devices. In that case, the only
option may be to reboot periodically and use boot-time protections.</t>
  </si>
  <si>
    <t>Inevitably, some IoT devices will become infected with malware. When this
happens, safe recovery should be feasible. This includes the ability to detect an
infected device, restore it to a healthy state, and resume proper functioning. This
process should not require physical access to the device. Instead, the recovery
process should take place over the network. 
Self validation and self remediation. In this model, the device keeps a set of golden
measurements in read-only protected storage and the golden measurements are
compared to current measurements made during boot. If there is a validation failure
for a module, the device can delete the affected module and re-install a saved copy of
that module from a local library of Last Known Good code. The system then restarts
in an iterative process until all modules validate.</t>
  </si>
  <si>
    <t>Inevitably, some IoT devices will become infected with malware. When this
happens, safe recovery should be feasible. This includes the ability to detect an
infected device, restore it to a healthy state, and resume proper functioning. This
process should not require physical access to the device. Instead, the recovery
process should take place over the network.
Remote validation. In this model, the device measures its own integrity as part of
boot, but does not validate those measurements. When the device applies to join a
network, part of joining involves sending an integrity report for remote validation. If
validation fails, the end point is diverted to a remediation network for action.</t>
  </si>
  <si>
    <t>Some kinds of IoT devices need to protect themselves against hardware tampering.
For example, electric meters typically give consumers unlimited physical access
along with an incentive to hack the device and steal service. In such circumstances,
complete protection against tampering is often not possible. However, it is possible to
raise the cost of tampering so that it requires specialized equipment or to limit the
scope of the damage caused by such tampering.
1. During manufacture. In this model the attacker has access to the device as it is
designed or during its manufacture. The result is that the device is built to support
features and capabilities that are unknown to the device manufacturer and to
customers who buy the device. This should also include that possibility that an
attacker will compromise components built by a supplier of the device manufacturer
in order to compromise a target device.
2. Between shipping the device from thedevice manufacturer’s dock to receiving the
device at the customer’s dock. In this model, the attack intercepts the device as it
passes through distribution on its way to a customer site. The result is that the
device may have new capabilities, expected capabilities may now act in an unknown
way and secrets may have been added, changed or removed from the device.
3. During deployment and usage, while serving the customer’s needs. In this model,
the attacker gains access to the device during the productive life of the device. Once
again, the result may be that the device no longer behaves as expected, and/or its
secrets may be stolen or changed.</t>
  </si>
  <si>
    <t>With regard to compromise during design and manufacture, the customer should conduct
serious conversations with their vendors on the topic of Secure Design Lifecycle and supply
chain security as practiced by the vendor (and their suppliers). With regard to compromise
in transit, this is also a supply chain matter, but the customer will have to address the
distribution chain between the device manufacturer and his dock. With regard to
compromise of a device in deployment within a customer network, it is the responsibility of
the customer to have done the risk assessment required to understand what level of
security capability is required to cost-effectively protect data processed through devices
used to execute the business process. Not all security measures are created equal. Low
risk assessments mandate security measures that can be less robust, but also less
expensive. High risk assessments mandate security measures that are more robust and
therefore more expensive.</t>
  </si>
  <si>
    <t>Verify vendor's SDLC and their supply chain security.</t>
  </si>
  <si>
    <t>Forbid the hard-coding of secrets in code or files in a device</t>
  </si>
  <si>
    <t>Forbid the deployment of back doors or admin accounts as part of released products</t>
  </si>
  <si>
    <t>Require removal of debug code from released products</t>
  </si>
  <si>
    <t>Forbids a security design that calls for the use of a secret that is shared by all
products</t>
  </si>
  <si>
    <t>Protect confidential data in process by decrypting and processing confidential data
within a security envelope. Once processing is complete, the confidential data must
be re-encrypted before being written to storage</t>
  </si>
  <si>
    <t>For larger volumes of data (e.g. executable code or archives of documents) another
protection mechanism is to use standard cryptographic hash as a mechanism for validating
the ongoing integrity of data of interest. In this model, a set of files that are known to be
good are hashed (it could be as a group, as sets or as single files) and hashes are protected
as the golden measurements. In the future, the files can be re-hashed at any time and the
current hash measurements can be compared to the originals. If they match, the integrity
of the data has not changed.</t>
  </si>
  <si>
    <t>Devices should protect data from unauthorized and undetected modification.</t>
  </si>
  <si>
    <t>Devcies should use standard crypto hash to validate integrity of large volumes of data.</t>
  </si>
  <si>
    <t>The TCG has defined a variety of technologies that seek to limit exposure to attacks on the
availability of writable state. One key concept is that of a Root of Trust for Update or RTU.
The RTU is the minimal functionality needed to perform a secure update of a device.
Although not explicitly described in TCG specifications, having an RTU check a certificate
on a software upload is a common implementation for a secure minimal-RTU. The NIST
document [800-147] describes requirements for PC-platform firmware-updates that are also
applicable to IoT-devices.
Platforms must also implement protections that ensure that only the RTU can perform an
update. TCG has defined a family of storage controller technologies known as “Opal” that
allow storage regions to be unlocked for write access by an entity that can provide proper
authentication (such as a password). [OPAL]. One Opal-supported scheme permits write
operations to a region early in boot but allows the RTU to write lock the storage region
before passing control to (potentially) untrusted software. It is outside the scope of TCG
specifications to describe how these passwords may be managed, but one technique is to
use the TPM to ensure that the password is only accessible to the properly authenticated
RTU.</t>
  </si>
  <si>
    <t>Devices should use a Root of Trust for Update to perform all updates.</t>
  </si>
  <si>
    <t>Because resale or decommissioning are a natural part of the device lifecycle, the device
manufacturer should include support for these use cases in the design of the device.
Generally, two steps are necessary: securely erasing any sensitive user-data and resetting
the device back to factory settings so that it can be configured by the new owner. With a
TPM, this is performed by using the TPM2_Clear command [TPM] to release ownership. If
all sensitive data was encrypted with keys stored in the TPM, this data will no longer be
accessible. All self-encrypting storage solutions in the market today support a command to
delete the current MEK (Master Encryption Key) and generate a new one. When this
command is executed, all data on the storage device is permanently lost – a process called a
“crypto erase”. The new owner of the device can verify that the proper software is loaded on
the device using the techniques described in section 4.2.1 and can verify that the device has
been reset using commands in this software. Then the new owner will need to take
ownership of the TPM and personalize the device.</t>
  </si>
  <si>
    <t>Device settings should be reset when being sold or decommissioned.</t>
  </si>
  <si>
    <t>Device data should deleted before a device is sold or decommissioned.</t>
  </si>
  <si>
    <t>Devices should perform mutual authentication with other devices or services.</t>
  </si>
  <si>
    <t>Devices should not have back doors.</t>
  </si>
  <si>
    <t>Devices should not have admin accounts.</t>
  </si>
  <si>
    <t>All debug code should be removed from the device prior to sale.</t>
  </si>
  <si>
    <t>Devices should decrypt and process confidential data within a security envelope.</t>
  </si>
  <si>
    <t>Protect confidential data at rest by encrypting that data and storing the encryption
key within a security envelope.
For protection of data at rest, the customer should consider the use of self-encrypting
storage hardware or software based encryption. Self-encrypting storage hardware features
high speed bulk data encryption hardware integrated into the storage device controller.
Data written to the storage media is encrypted as it passes through the hardware
encryption engine. Data read from the device is decrypted as it passes through the
hardware encryption engine. The encryption engine operates at bus speed (minimal
performance impact) and the key used to encrypt and encrypt data (called the Media
Encryption Key or MEK) is non-exportable from the storage device controller.</t>
  </si>
  <si>
    <t>Devices should use a cryptographic accelerator, if possible.</t>
  </si>
  <si>
    <t>Devices should use self-encrypting storage hardware to encrypt all data-at-rest.</t>
  </si>
  <si>
    <t>Device should not hard-code secrets in code or files.</t>
  </si>
  <si>
    <t>Device should only run code/binaries that are whitelisted or signed by the manufacturer.</t>
  </si>
  <si>
    <t>Device should use cryptographic identification to digitally sign integrity info as proof of the source of that info.</t>
  </si>
  <si>
    <t xml:space="preserve">Devices should reveal cryptographic keys to third-party services. </t>
  </si>
  <si>
    <t>Devices should protect computation from tampering.</t>
  </si>
  <si>
    <t>Device recovery from security failure should take place over a network and should not require physical access.</t>
  </si>
  <si>
    <t>Enable a system to return to a state that was known to be secure, if an upgrade has not been successful.</t>
  </si>
  <si>
    <t>Enable a system to return to a state that was known to be secure, after a security breach has occurred.</t>
  </si>
  <si>
    <t>The ability to remotely recover from security failures should rely on a known good state, such as locally storing a known good version to enable safe recovery and updating of the device.</t>
  </si>
  <si>
    <t>US-DOJ-2017</t>
  </si>
  <si>
    <t xml:space="preserve">If you decide to purchase an IoT device, do your research to ensure
that the manufacturer takes cybersecurity seriously. For instance, if the device uses a
password, make sure the IoT device allows you to change its password. (Some devices
come with default passwords that cannot be changed.) Also, consider whether you are
confident that the manufacturer will deliver timely security updates to combat new
malware and security threats. Having a device that is configured to easily download
security updates increases the chance that the device will be using the latest protections.
To keep cyber criminals out of your home, business, car, or anywhere else you may
choose to use an IoT device, it is important to make security features part of the
considerations you weigh when buying an IoT device. </t>
  </si>
  <si>
    <t>Secure your IoT device immediately after purchase.</t>
  </si>
  <si>
    <t>Do your research.</t>
  </si>
  <si>
    <t xml:space="preserve">An IoT device that is not properly secured may be exploited within minutes of being connected to the Internet.2
With this in mind, do not let the excitement of acquiring a new IoT device distract you
from securing it before putting it to use. Before installing your new device, visit the
manufacturer’s website and download any new security patches for known
vulnerabilities. Also, without exception, immediately reset any default passwords with
secure passwords. </t>
  </si>
  <si>
    <t xml:space="preserve">Adopt secure password practices. </t>
  </si>
  <si>
    <t xml:space="preserve">Proper password security is critical to information
security, regardless of whether that password protects an IoT device, desktop computer,
router, Wi-Fi connection, or online account. Passwords should be difficult to guess,
avoid incorporating information about you that is readily available on the Internet (for
example, through social media), and be unique to each secured device or router. To make
passwords complex enough to thwart password-cracking software, use a combination of
upper- and lower-case letters, numbers, and symbols. To help keep track of multiple
passwords, consider using a password-management program that can maintain and
safeguard your passwords. </t>
  </si>
  <si>
    <t>Continue to update your firmware when available.</t>
  </si>
  <si>
    <t xml:space="preserve">Your IoT device has software
embedded on it called “firmware” that may be susceptible to exploitation if not regularly
updated and patched. To keep your IoT devices secure, you should register each of your
devices for any automated firmware updates that are offered by the manufacturer. If
automatic updates are not available, it is well worth the effort to periodically check the
manufacturer website for firmware updates and device patches to ensure your IoT devices
are current and running the latest and most secure firmware updates. Only install updates
from known, reputable sites. </t>
  </si>
  <si>
    <t xml:space="preserve">Even some relatively new IoT
devices may have outdated security and may not allow you to change administrator
passwords or update the device’s firmware. If your IoT devices cannot, at a minimum, be
updated with strong passwords or receive security patches, they may be vulnerable to
malware infection. You should consider disconnecting such devices and replacing them
with newer, secure models. </t>
  </si>
  <si>
    <t xml:space="preserve">Consider disconnecting your insecure IoT device. </t>
  </si>
  <si>
    <t xml:space="preserve">Turn off IoT devices when not in use or periodically if otherwise always on. </t>
  </si>
  <si>
    <t xml:space="preserve">The malware used in some recent cyber attacks is stored in memory and can often be erased
with a “power cycle,” that is by turning the device off then back on. Accordingly, as a
rule of thumb, you should always turn off any smart devices when they are not in use, such as video cameras and devices with microphones that can be compromised and used
to invade your privacy. IoT devices that are in regular use (for example, thermostats)
should be restarted periodically. </t>
  </si>
  <si>
    <t>Protect your routers and Wi-Fi networks.</t>
  </si>
  <si>
    <t>To keep your IoT devices secure, it is also
important to secure the home routers and Wi-Fi networks to which they regularly
connect. Use your home wireless router’s built-in firewall (that is, log in to the router per
the manufacturer’s instructions and confirm that the firewall feature is enabled; ports 25,
80, and 443 are sufficient for most needs). Also, use secure password practices for
managing your router (described above) and consider using media access control (MAC)
address filtering to limit the devices able to access your network.3
 Disabling the
Universal Plug and Play (“UPnP”) on your router can also enhance the security of your
network, though it may cause problems for some applications, such as media servers and
players. You should only enable UPnP if necessary.4</t>
  </si>
  <si>
    <t xml:space="preserve">One vulnerable IoT device may allow an intruder to
penetrate your entire network and access other devices on your network. To minimize
the potential harm caused by a single compromised device, keep passwords complex and
unique for each device and router. Further, most routers allow you to “segment” your
home network so that IoT devices do not have access to the entire network. For instance,
you may set up one network for your computers, printers, and other computing devices, a
second network for Internet connected-appliances, and a third network for mobile
devices. To keep your visitors from infecting your network with malware, many routers
also offer “guest” networking that shields your devices from those of your guests.
Consult your router’s manual for further direction. The more you segment your
networks, the harder it will be for hackers to access your devices and information. </t>
  </si>
  <si>
    <t>Avoid a single point of failure.</t>
  </si>
  <si>
    <t>Pay attention to mobile device security.</t>
  </si>
  <si>
    <t>When remotely checking your IoT devices
from a smartphone or tablet, it is generally good practice to avoid using public Wi-Fi
networks that are not password protected. Insecure connections can make your IoT
device vulnerable to hacking. However, if you must use an unsecured, public Wi-Fi  network (for example, at an airport, café, or hotel), you should consider using your
smartphone or tablet to initiate a virtual private network (“VPN”) connection to your
local network before opening your IoT-connected applications.5
 Some newer smartphones or tablets have pre-loaded VPN software, while many others support
downloadable VPN applications. Although not foolproof, a VPN connection creates a
secure “tunnel” to your local network that will make it difficult for anyone to eavesdrop
on such sessions and acquire login credentials for your IoT devices.</t>
  </si>
  <si>
    <t>Consider using anti-virus and intrusion detection products that protect IoT devices.</t>
  </si>
  <si>
    <t xml:space="preserve">These products are capable of protecting IoT devices in much the same manner as antivirus software can protect laptop and desktop computers. They can detect abnormal
behavior on any device communicating on your network, including a tablet, digital video
recorder, or Internet-connected refrigerator. These relatively new products are typically
hardware devices that connect to your home network, but software-only versions of this
capability are also available. As IoT devices proliferate, so too will software and
hardware security products that may help secure IoT devices. Keep abreast of such
developments and consider adopting them. </t>
  </si>
  <si>
    <t xml:space="preserve">You may not feel comfortable installing,
configuring and maintaining the security of your IoT devices, routers, and Wi-Fi
networks by yourself. Turning off features like UPnP, configuring a firewall, or
“segmenting” your network, may seem daunting. If you feel uncomfortable, consider
asking more technology-proficient friends or family to provide help, or paying to have
your IoT devices and routers properly installed and secured. The Consumer Technology
Association also offers a guide, Recommended Best Practices for Securing Home
Systems, to ensure that your home network is safe and up to date. Investing the time and
effort at the outset can prevent difficulties later. </t>
  </si>
  <si>
    <t>Get technical assistance with IoT security.</t>
  </si>
  <si>
    <t>HS-2015</t>
  </si>
  <si>
    <t>5. Implement authentication across services</t>
  </si>
  <si>
    <t>Update systems regularly.</t>
  </si>
  <si>
    <t>Devices should use strong passwords.</t>
  </si>
  <si>
    <t>Review privacy policies from providers to better understand what they will or won’t do with your data</t>
  </si>
  <si>
    <t>Review all Internet-connected systems and devices to better understand your potential attack surface</t>
  </si>
  <si>
    <t>Device and services should all have authentication.</t>
  </si>
  <si>
    <t>Enact smart password policies.</t>
  </si>
  <si>
    <t>Avoid critical dependencies on one system (or set of systems)</t>
  </si>
  <si>
    <t>Consider data management tools.</t>
  </si>
  <si>
    <t>Monitor which apps and programs have access to your device data and restrict access when the app or program is no longer used.</t>
  </si>
  <si>
    <t>Assume there are many adversaries out there at any time, and do not share data unless you are willing to accept the risks of it getting into another person's hands.</t>
  </si>
  <si>
    <t>Device should encrypt all sensitive data in transit.</t>
  </si>
  <si>
    <t>Don’t overwhelm or overstretch your computing power or memory when you need the power to run security tools.</t>
  </si>
  <si>
    <t>IOTSF-2021</t>
  </si>
  <si>
    <t>1. Practice good security hygiene: Patch systemsregularly &amp; avoid weak passwords</t>
  </si>
  <si>
    <t>2. Review privacy policies from providers to betterunderstand what they will or won’t do with your data</t>
  </si>
  <si>
    <t>3. Don’t overwhelm or overstretch your computingpower or memory when you need the power to runsecurity tools</t>
  </si>
  <si>
    <t>4. Review all Internet-connected systems and devices tobetter understand your potential attack surface</t>
  </si>
  <si>
    <t>6. Encrypt all sensitive data, to avoid it being targetedwhile in transit</t>
  </si>
  <si>
    <t>7. Avoid critical dependencies on one system (or set ofsystems)</t>
  </si>
  <si>
    <t>8. Consider data management tools like a managed filetransfer (MFT) solution or data loss protection(DLP) services to ensure the secure transfer of data –andto proactively watch how data flows in and out of yourorganization</t>
  </si>
  <si>
    <t>1. Enact smart password practices - do not use thesame passwords for devices or services</t>
  </si>
  <si>
    <t>2. Check policies and EULAs with device manufacturersor service providers to better understand what they willor won’t do with your data</t>
  </si>
  <si>
    <t>3. Monitor which applications and programs haveaccess to the data on your IoT connected devices,restricting access when an application or program is nolonger needed</t>
  </si>
  <si>
    <t>4. Only allow access when you know and trust thethird-party vendor</t>
  </si>
  <si>
    <t>5. Assume there are a number of adversaries out thereat any time, and do not share data unless you arecomfortable with it getting into another person’s hands</t>
  </si>
  <si>
    <t>The organisation retains an enduring
competency to revisit and act upon
such information during product
upgrades or in the event of a potential
vulnerability being identified.
(Key security design information and
risk analysis is retained over the whole
lifecycle of the product or service.)</t>
  </si>
  <si>
    <t>The company follows industry standard cyber security recommendations.</t>
  </si>
  <si>
    <t>The third-party policy shall be publicly available and include contact information for reporting issues andinformation on timelines toacknowledge and provide statusupdates.</t>
  </si>
  <si>
    <t>A process is in place for consistent briefing of senior executives in the event of the identification of a vulnerability or a security breach,especially those executives who may deal with the media or make public announcements.</t>
  </si>
  <si>
    <t>There is a secure notification process based upon the IoTSF “Vulnerability Disclosure Guidelines” [ref 19], ISO/IEC29147, or a similar recognised process,for notifying partners/users of any security updates, and what vulnerability is addressed by the update.</t>
  </si>
  <si>
    <t>There is a minimum support period during which security updates will be made available to all stakeholders.</t>
  </si>
  <si>
    <t>A security threat and risk assessmentshall have been carried out using astandard methodology appropriate to IoT products and services, to determine the risks and evolving threats before adesign is started -this should cover theentire system being assessed.</t>
  </si>
  <si>
    <t>All communications port(s) which are
not used as part of the product’s normal
operation are not physically accessible
or only communicate with authorised
and authenticated entities.</t>
  </si>
  <si>
    <t>All the product’s development test
points are securely disabled or removed
wherever possible in production devices.</t>
  </si>
  <si>
    <t>Where the product has a hardware
source for generating true random
numbers, it is used for all relevant
cryptographic operations including
nonce, initialisation vector and key
generation algorithms.</t>
  </si>
  <si>
    <t>The product shall have a hardware
source for generating true random
numbers.</t>
  </si>
  <si>
    <t>The product has measures to prevent
unauthorised and unauthenticated software,
configurations and files being loaded onto it. If
the product is intended to allow unauthenticated software, such software should
only be run with limited permissions and/or
sandbox.</t>
  </si>
  <si>
    <t>Where remote software updates can be
supported by the device, the software images
must be digitally signed by an appropriate
signing authority - e.g. manufacturer/supplier or
public. The Signing Authority should be clearly
identified.</t>
  </si>
  <si>
    <t>Where updates are supported, the software
update package has its digital signature, signing
certificate and signing certificate chain verified
by the device before the update process begins.</t>
  </si>
  <si>
    <t>If remote software upgrade is supported by a
device, software images shall be encrypted or
transferred over an encrypted channel.</t>
  </si>
  <si>
    <t>If the product has any virtual port(s) that are not
required for normal operation, they are only
allowed to communicate with authorised and
authenticated entities or are securely disabled
when shipped.
When a port is initialised or used for field
diagnostics, the port input commands are
deactivated and the output provides no
information which could compromise the
device, such as credentials, memory address or
function names.</t>
  </si>
  <si>
    <t>The product’s software signing root of trust is
stored in tamper-resistant memory.</t>
  </si>
  <si>
    <t>The product has protection against
unauthorised reversion of the software to an
earlier and potentially less secure version.
Only authorised entities can restore the
software to an earlier secure version.</t>
  </si>
  <si>
    <t>Production software images shall be compiled in
such a way that all unnecessary debug and
symbolic information is removed, to prevent
accidental release of superfluous data</t>
  </si>
  <si>
    <t>Development software versions have any debug
functionality switched off if the software is
operated on the product outside of the product
vendor’s trusted environment.</t>
  </si>
  <si>
    <t>Steps have been taken to protect the product's
software from sensitive information leakage,
including at network interfaces during
initialisation, and side-channel attacks.</t>
  </si>
  <si>
    <t>Where the device software communicates with
a product related webserver or application over
TCP/IP or UDP/IP, the device software uses certificate pinning or public/private key
equivalent, where appropriate.</t>
  </si>
  <si>
    <t>For a device with no possibility of a software
update, the conditions for and period of
replacement support should be clear.
A replacement strategy must be communicated
to the user, including a schedule for when the
device should be replaced or isolated.</t>
  </si>
  <si>
    <t>All inputs and outputs are checked for validity
e.g. use “Fuzzing” tests to check for acceptable
responses or output for both expected (valid)
and unexpected (invalid) input stimuli.</t>
  </si>
  <si>
    <t>The software has been designed to meet the
safety requirements identified in the risk
assessment; for example in the case of
unexpected invalid inputs, or erroneous
software operation, the product does not
become dangerous, or compromise security of
other connected systems.</t>
  </si>
  <si>
    <t>Support for partially installing updates is
provided for devices whose on-time is
insufficient for the complete installation of a
whole update (constrained devices).</t>
  </si>
  <si>
    <t>Where real-time expectations of performance
are present, update mechanisms must not
interfere with meeting these expectations (e.g.
by running update processes at low priority, or
notifying the user of the priority and duration of
the update and with the option of postponing or
disabling the update).</t>
  </si>
  <si>
    <t>An update to a device must be authenticated
before it is installed. Where the update fails
authentication, the device should, if possible,
revert to the last known good (current stable)
configuration/software image which was stored
on the device.</t>
  </si>
  <si>
    <t>Any caches which potentially store sensitive
material are cleared flushed after memory
locations containing sensitive material have
been sanitised.</t>
  </si>
  <si>
    <t>An end-of-life policy shall be published which
explicitly states the minimum length of time for
which a device will receive software updates
and the reasons for the length of the support
period. The need for each update should be
made clear to users and an update should be
easy to implement.
At the end of the support period, the device
should reduce the risk of a latent vulnerability
being exploited. This could be by indicating an
error condition to the user or curtailing
functionality. This action should be clearly
communicated to the user during the
procurement stage.</t>
  </si>
  <si>
    <t>Updates should be provided for a period
appropriate to the device, and this period shall
be made clear to a user when supplying the
device. Updates should, where possible, be
configurable to be automatically or manually
installed. The supply chain partners should
inform the user that an update is required.</t>
  </si>
  <si>
    <t>IoT devices must allow software updates to
maintain security over the product lifetime.</t>
  </si>
  <si>
    <t>Hard-coded critical/ security parameters in
device software source code shall not be used; if
needed these should be injected in a separate
(secure) process.</t>
  </si>
  <si>
    <t>Where the device is capable, it should check
after initialization, and then periodically,
whether security updates are available, either
autonomously or as part of the support service.
Otherwise, the support service should push
updates to the device.</t>
  </si>
  <si>
    <t>All unnecessary accounts or logins have
been disabled or eliminated from the
software at the end of the software
development process, e.g. development
or debug accounts and tools.</t>
  </si>
  <si>
    <t>Files, directories and persistent data are
set to minimum access privileges required
to correctly function.</t>
  </si>
  <si>
    <t>Security parameters and passwords
should not be hard-coded into source
code or stored in a local file. If passwords
absolutely must be stored in a local file,
then the password file(s) are owned by,
and are only accessible to and writable
by, the Device's OS most privileged
account and are obfuscated</t>
  </si>
  <si>
    <t>All of the product’s OS kernel and services
or functions are disabled by default
unless specifically required.
Essential kernel, services or functions are
prevented from being called by
unauthorised external product level
interfaces and applications.</t>
  </si>
  <si>
    <t>All software is operated at the least
privilege level possible and only has
access to the resources needed as
controlled through appropriate access
control mechanisms.</t>
  </si>
  <si>
    <t>The product’s OS kernel is designed such
that each component runs with the least
security privilege required (e.g. a
microkernel architecture), and the
minimum functionality needed. (2.4.6.6/8
requires non-essential components are
disabled or removed).</t>
  </si>
  <si>
    <t>The Product OS should be reviewed for
known security vulnerabilities particularly
in the field of cryptography prior to each
update and after release. Cryptographic
algorithms, primitives, libraries and
protocols should be updateable to address
any vulnerabilities.</t>
  </si>
  <si>
    <t>The product prevents unauthorised
connections to it or other devices the
product is connected to.</t>
  </si>
  <si>
    <t>The network component and firewall (if
applicable) configuration has been reviewed
and documented for the required/defined
secure behaviour.</t>
  </si>
  <si>
    <t>All the product's unused ports (or interfaces)
are closed and only the necessary ones are
active.</t>
  </si>
  <si>
    <t>If a connection requires a password or
passcode or passkey for connection
authentication, the factory issued or reset
password is unique to each device.</t>
  </si>
  <si>
    <t>Where a wireless interface has an initial
pairing process, the passkeys are changed
from the factory issued, or reset password
prior to providing normal service.</t>
  </si>
  <si>
    <t>For any Wi-Fi connection, WPA-2 AES [ref 51]
or a similar strength encryption has been
used. Migration to the latest standard should
be planned.(e.g. WPA3)
Older insecure protocols such as WEP,
WPA/WPA2 (Auto), WPA-TKIP and WPA-2
TKIP/AES (Mixed Mode) are disabled.</t>
  </si>
  <si>
    <t>All network communications keys are stored
securely, in accordance with industry
standards.</t>
  </si>
  <si>
    <t>The product only initialises and enables the
communications interfaces, network
protocols, application protocols and network
services necessary for the product’s
operation.</t>
  </si>
  <si>
    <t>Communications protocols should be latest
versions with no publicly known
vulnerabilities and/or appropriate for the
product.</t>
  </si>
  <si>
    <t>As far as reasonably possible, devices should
remain operating and locally functional in the
case of a loss of network connection.</t>
  </si>
  <si>
    <t>The product contains a unique and tamper
resistant device identifier.
E.g. the chip serial number or other unique
silicon identifier, for example to bind code
and data to a specific device hardware. This is
to mitigate threats from cloning and also to
ensure authentication may be done assuredly
using the device identifier e.g. using a device
certificate containing the device identifier.</t>
  </si>
  <si>
    <t>Where a user interface password is used for
login authentication, the factory issued or
reset password is randomly unique for every
device in the product family. If a password
less authentication is used the same
principles of uniqueness apply.</t>
  </si>
  <si>
    <t>The product does not accept the use of null
or blank passwords.</t>
  </si>
  <si>
    <t>The product will not allow new passwords
containing the user account name with which
the user account is associated.</t>
  </si>
  <si>
    <t>Password entry follows industry standard
practice on password length, characters from
the groupings and special characters.</t>
  </si>
  <si>
    <t>The product has defence against brute force
repeated login attempts, such as
exponentially increasing retry attempt delays.</t>
  </si>
  <si>
    <t>The product securely stores any passwords
using an industry standard cryptographic
algorithm, compliant with an industry
standard.</t>
  </si>
  <si>
    <t>The product allows the factory issued or OEM
login accounts to be disabled or erased or
renamed when installed or commissioned.</t>
  </si>
  <si>
    <t>The product supports having any or all of the
factory default user login passwords altered
when installed or commissioned.</t>
  </si>
  <si>
    <t>If the product has a password recovery or
reset mechanism, an assessment has been
made to confirm that this mechanism cannot
readily be abused by an unauthorised party.</t>
  </si>
  <si>
    <t>Where passwords are entered on a user
interface, the actual pass phrase is obscured
by default.</t>
  </si>
  <si>
    <t>Where the product has the ability to
remotely recover from attack, it should rely
on a known good state, to enable safe
recovery and updating of the device, but
should limit access to sensitive assets until
the devices is in a known secure condition.</t>
  </si>
  <si>
    <t>All the product related cryptographic functions
have no publicly known unmitigated
weaknesses in the algorithms or
implementation, for example MD5 and SHA-1
are not used.</t>
  </si>
  <si>
    <t>All the product related cryptographic functions
are sufficiently secure for the lifecycle of the
product, or cryptographic algorithms and
primitives should be updateable
("cryptoagility").</t>
  </si>
  <si>
    <t>The product stores all sensitive unencrypted
parameters (e.g. keys) in a secure, tamper
resistant location.</t>
  </si>
  <si>
    <t>The cryptographic key chain used for signing
production software is different from that
used for any other test, development or other
software images or support requirement.</t>
  </si>
  <si>
    <t>In device manufacture, all asymmetric
encryption private keys that are unique to
each device are secured. They must be truly
randomly internally generated or securely
programmed into each device.</t>
  </si>
  <si>
    <t>All key lengths are sufficient for the level of
assurance required.</t>
  </si>
  <si>
    <t>In systems with many layered sub devices, key
management should follow best practice.</t>
  </si>
  <si>
    <t>Where the product or service provides a web
browser-based interface, access to any
restricted/administrator area or functionality
shall require authentication.</t>
  </si>
  <si>
    <t>Where a web user interface password is used for
login authentication, the initial password or
factory reset password is unique for every device
in the product family.</t>
  </si>
  <si>
    <t>The web user interface is protected by an
automatic session idle logout timeout function.</t>
  </si>
  <si>
    <t>User passwords are not stored in plain text.</t>
  </si>
  <si>
    <t>Strong passwords are required, and a random
salt value is incorporated with the password.</t>
  </si>
  <si>
    <t>Sanitize input in Web applications by using URL
encoding or HTML encoding to wrap data and
treat it as literal text rather than executable
script.</t>
  </si>
  <si>
    <t>All inputs and outputs are validated using for
example an allow list (formerly 'whitelist')
containing authorised origins of data and valid
attributes of such data.</t>
  </si>
  <si>
    <t>Web interface should provide a simple method
(one to two clicks) to initiate any security update
to the end device.</t>
  </si>
  <si>
    <t>Any personal data communicated between the
web interface and the device shall be encrypted.
Where the data includes sensitive personal data
then the encryption must be appropriately
secure.</t>
  </si>
  <si>
    <t>Where an application’s user interface
password is used for login authentication,
the initial password or factory reset
password is unique to each device in the
product family.</t>
  </si>
  <si>
    <t>Where the application communicates with a
product related remote server(s), or device,
it does so over a secure connection.</t>
  </si>
  <si>
    <t>The product securely stores any passwords
using an industry standard cryptographic
algorithm.</t>
  </si>
  <si>
    <t>Where passwords are entered on a user
interface, the actual pass phrase is obscured
by default to prevent the capture of
passwords.</t>
  </si>
  <si>
    <t>All data being transferred over interfaces
should be validated where appropriate. This
could include checking the data type, length,
format, range, authenticity, origin and
frequency.</t>
  </si>
  <si>
    <t>Secure Administration Interfaces; It is
important that configuration management
functionality is accessible only by authorized
operators and administrators. Enforce
Strong Authentication over administration
interfaces, for example, by using certificates.</t>
  </si>
  <si>
    <t>All application inputs and outputs are
validated using for example a allowed list
containing authorised origins of data and
valid attributes of such data.</t>
  </si>
  <si>
    <t>Mobile Apps should be developed using best
practice secure coding techniques and server
frameworks.</t>
  </si>
  <si>
    <t>App interface should provide a simple
method (one to two clicks) to initiate any
security update to the end device.</t>
  </si>
  <si>
    <t>Access to device functionality via a
network/web browser interface in the
initialized state should only be permitted
after successful Authentication using current
best practice secure cryptographic modules.</t>
  </si>
  <si>
    <t>Any personal data communicated between
the mobile app and the device shall be
encrypted. Where the data includes sensitive
personal data then the encryption must be
appropriately secure.</t>
  </si>
  <si>
    <t>The product/service stores the minimum
amount of Personal Information from users
required for the operation of the service.</t>
  </si>
  <si>
    <t>The product/service ensures that all Personal
Information is encrypted for confidentiality
(both when stored and if communicated out
of the device) and only accessible after
successful authentication and authorisation.
Note: authentication only proves who you
are, but authorisation confirms if you are
allowed access to the PI.
The cryptography must be of sufficient
strength to protect the Personal Information
for however long it is expected to be
retained (or remain confidential).</t>
  </si>
  <si>
    <t>The product/service ensures that only
authorised personnel have access to personal
data of users.</t>
  </si>
  <si>
    <t>The product/service ensures that Personal
Information is anonymised whenever
possible and, in particular, in any reporting.</t>
  </si>
  <si>
    <t>The Product Manufacturer or Service
Provider shall ensure that a data retention
policy is in place and documented for users.</t>
  </si>
  <si>
    <t>The supplier or manufacturer of any device
shall provide documented information to end
users about how the device(s) functions
within the end user’s network may affect
their privacy.</t>
  </si>
  <si>
    <t>The supplier or manufacturer of any devices
or devices shall provide clear information
about how the device(s) should be set up to
maintain the end user’s privacy and security.</t>
  </si>
  <si>
    <t>The supplier or manufacturer of any devices
and/or services shall provide information
about how the device(s) removal and/or
disposal or replacement shall be carried out
to maintain the end user’s privacy and
security, including deletion of all personal
information from the device and any
associated services.</t>
  </si>
  <si>
    <t>The supplier or manufacturer of any devices
or services shall provide clear information
about the end user’s responsibilities to
maintain the devices and/or services privacy
and security.</t>
  </si>
  <si>
    <t>The supplier or manufacturer performs a
privacy impact assessment (PIA) to identify
Personally Identifiable Information (PII) and
design approaches for safeguarding user
privacy compliant with the legal
requirements of the user's location (e.g.
GDPR). This should extend to data gathered
via Web APIs from third party platform
suppliers.</t>
  </si>
  <si>
    <t>All the product related cloud and network
elements have the latest operating system(s)
security updates implemented and processes
are in place to keep them updated.</t>
  </si>
  <si>
    <t>The Product Manufacturer or Service
Provider has a process to monitor the
relevant security advisories to ensure all the
product related web servers use protocols
with no publicly known weaknesses.</t>
  </si>
  <si>
    <t>The product related web servers support
appropriately secure TLS/DTLS ciphers and
disable/remove support for deprecated
ciphers.</t>
  </si>
  <si>
    <t>The related servers have unused IP ports
disabled.</t>
  </si>
  <si>
    <t>All the related servers and network elements
prevent the use of null or blank passwords.</t>
  </si>
  <si>
    <t>All the related servers and network elements
enforce passwords that follows industry good
practice.</t>
  </si>
  <si>
    <t>Brute force attacks are impeded by
introducing escalating delays following failed
user account login attempts, and/or a
maximum permissible number of consecutive
failed attempts.</t>
  </si>
  <si>
    <t>All the related servers and network elements
store any passwords using a cryptographic
implementation using industry standard
cryptographic algorithms.</t>
  </si>
  <si>
    <t>Where a Product or Services includes any
safety critical or life-impacting functionality,
the services infrastructure shall incorporate
protection against DDOS attacks, such as
dropping of traffic or sink-holing.</t>
  </si>
  <si>
    <t>Where a Product or Service includes any
safety critical or life-impacting functionality,
the services infrastructure shall incorporate
redundancy to ensure service continuity and
availability.</t>
  </si>
  <si>
    <t>Input data validation should be maintained in
accordance with industry best practice
methods.</t>
  </si>
  <si>
    <t>If run as a cloud service, the cloud service
TCP based communications (such as MQTT
connections) are encrypted and
authenticated using the latest TLS standard.</t>
  </si>
  <si>
    <t>If run as a cloud service, UDP-based
communications are encrypted using the
latest Datagram Transport Layer Security
(DTLS).</t>
  </si>
  <si>
    <t>Product-related cloud services API keys are
not hard-coded into devices or applications.</t>
  </si>
  <si>
    <t>Product-related cloud service databases are
encrypted during storage.</t>
  </si>
  <si>
    <t>Product-related cloud service databases
restrict read/write access to only authorised
individuals, devices and services.</t>
  </si>
  <si>
    <t>When implemented as a cloud service, all
remote access to cloud services is via secure
means (e.g., SSH).</t>
  </si>
  <si>
    <t>Subject to user permission, telemetry data
from the device should be analysed for
anomalous behaviour to detect
malfunctioning or malicious activity.</t>
  </si>
  <si>
    <t>Ensure the entire production test and
calibration software used during manufacture
is removed or secured before the product is
dispatched from the factory. This is to prevent
alteration of the product post manufacture
when using authorised production software,
for example hacking of the RF characteristics
for greater RF ERP. Where such functionality is
required in a service centre, it shall be
removed upon completion of any servicing
activities.</t>
  </si>
  <si>
    <t>In manufacture, all the devices are logged by
the product vendor, utilizing unique tamper
resistant identifiers such as serial number so
that cloned or duplicated devices can be
identified and either disabled or prevented
from being used with the system.</t>
  </si>
  <si>
    <t>The production system for a device has a
process to ensure that any devices with
duplicate serial numbers are not shipped and
are either reprogrammed or destroyed.</t>
  </si>
  <si>
    <t>Where a product includes a trusted Secure
Boot process, the entire production test and
any related calibration is executed with the
processor system operating in its secured
boot, authenticated software mode.</t>
  </si>
  <si>
    <t>A securely controlled area and process shall
be used for device provisioning where the
production facility is untrusted.</t>
  </si>
  <si>
    <t>A cryptographic protected ownership proof
shall be transferred along the supply chain
and extended if a new owner is added in the
chain. This process shall be based on open
standards such as Enhanced Privacy ID,
Certificates per definition in ISO 20008/20009
[ref 42].</t>
  </si>
  <si>
    <t>An auditable manifest of all libraries used
within the product (open source, etc.) is
maintained to inform vulnerability
management throughout the device lifecycle
and whole of the support period.</t>
  </si>
  <si>
    <t>In manufacture, all encryption keys that are
unique to each device are either securely and
truly randomly internally generated or
securely programmed into each device in
accordance with industry standard FIPS140-2
[ref 5] or equivalent. Any secret key
programmed into a product at manufacture is
unique to that individual device, i.e. no global
secret key is shared between multiple devices,
unless this is required by a licensing authority.</t>
  </si>
  <si>
    <t>An authorised actor in physical possession of a
device can discover and authenticate its ROT
backed logical identity e.g. for inspection,
verification of devices being on boarded (this
may need electrical connection).</t>
  </si>
  <si>
    <t>Devices are shipped with readily-accessible
physical identifiers derived from their ROT
backed IDs. This is to facilitate both tracking
through the supply chain and for the user to
identify the device-type/model and SKU
throughout the support period.</t>
  </si>
  <si>
    <t>IoT devices' RoT-backed logical identity is used
to identify them in logs of their physical chain
of custody. This is to facilitate tracking
through the supply chain.</t>
  </si>
  <si>
    <t>Products ship with information (documents or
URL) about their operations and normal
behaviour e.g. domains contacted, volume of
messaging, Manufacturer Usage Description
(MUD).</t>
  </si>
  <si>
    <t>Procedures for proper disposal of scrap
product exist at manufacturing facilities, and
compliance is monitored. This to prevent
scrap entering grey markets.</t>
  </si>
  <si>
    <t>Production assets are encrypted during
transport to the intended production facility,
area or system, or delivered via private
channel. Examples of production assets
include firmware images, device certificate CA
keys, on boarding credentials, production
tools and manufacturing files.</t>
  </si>
  <si>
    <t>Device firmware images and configuration
data are secured against unauthorised
modification in manufacturing environments,
including during programming. If IP protection
is required, then the images and data need to
be protected against unauthorised access.</t>
  </si>
  <si>
    <t>Steps have been taken to prevent inauthentic
devices from being programmed with
confidential firmware images and
configuration data. This is to prevent IP theft
and reverse engineering.</t>
  </si>
  <si>
    <t>Steps have been taken to prevent inauthentic
devices from being signed into certificate
chains of trust or otherwise on boarded. For
example, a policy or checklist describing which
devices may be on boarded exists and is
followed.</t>
  </si>
  <si>
    <t>Device certificate signing keys and other on
boarding credentials are secured against
unauthorised access. For example, they may
be stored encrypted and managed or created
by an HSM and delivered by the secure
signing process.</t>
  </si>
  <si>
    <t>If time critical delivery of products is needed,
availability of production resources accessed
in real time over the Internet is assured, by
providing them with alternative access
channels not susceptible to DOS attacks.</t>
  </si>
  <si>
    <t>Operators of production servers, computers
and network equipment keep their software
up to date and monitor them for signs of
compromise e.g. unusual activity</t>
  </si>
  <si>
    <t>The OEM retains authorisation of secure
production control methods to prevent a
third-party manufacturer (CEM etc.) from
producing overproduction and/or
unauthorised devices.</t>
  </si>
  <si>
    <t>The supplier or manufacturer of any devices
and/or services shall provide information
about how the device(s) removal and/or
disposal or replacement shall be carried out to
maintain the end user’s privacy and security,
including deletion of all personal information
from the device and any associated services.</t>
  </si>
  <si>
    <t>An end-of-life disposal process shall be
provided to ensure that retired devices are
permanently disconnected from their cloud
services and that any confidential user data is
securely erased from both the device and the
cloud services.</t>
  </si>
  <si>
    <t>The configuration of the device and any
related web services is secure and tamper
resistant i.e. sensitive configuration
parameters should only be changeable by
authorised people (evidence should list the
parameters and who is authorised to change
e.g. Owners / Guests). Sensitive parameters
include cryptographic configuration settings.</t>
  </si>
  <si>
    <t>The manufacturer should provide users with
guidance on how to check whether their
device is securely set up.</t>
  </si>
  <si>
    <t>Where a device may have its ownership
transferred to a different owner, the supplier
or manufacturer of any devices and/or
services shall provide information about how
the device(s) removal and/or disposal or
replacement shall be carried out to maintain
the end user’s privacy and security, including
deletion of all Personal Information from the
device and any associated services.
This option must be available when a transfer
of ownership occurs or when an end user
wishes to delete their Personal Information
from the service or device.</t>
  </si>
  <si>
    <t>The Service Provider should not have the
ability to do a reverse lookup of device
ownership from the device identity.</t>
  </si>
  <si>
    <t>If ownership change is required/allowed, the
device must have an irrevocable method of
decommissioning and recommissioning.</t>
  </si>
  <si>
    <t>The device registration with the Service
Provider shall use a secure connection.</t>
  </si>
  <si>
    <t>The device manufacturer ensures that the
exposed identity of the device cannot be
linked by unauthorised actors to the end user,
to ensure anonymity and comply with
relevant local data privacy laws e.g. GDPR [ref
14] in the EU.</t>
  </si>
  <si>
    <t>Where transfer of a device to a new end user
is supported, user settings and confidential
user data on the device should be reliably
erasable by triggering a user reset function.
This is so the new user can be confident in the
device state and also so the previous user can
be confident their data has been made
unrecoverable through erasure to maintain
confidentiality (see alongside 2.4.12.13 and
2.4.12.11).</t>
  </si>
  <si>
    <r>
      <t>Any hardware design files, software source
code and final production software images
with full descriptive annotations are stored
encrypted in off-site locations or by a 3</t>
    </r>
    <r>
      <rPr>
        <sz val="7"/>
        <color theme="1"/>
        <rFont val="Calibri"/>
        <family val="2"/>
        <scheme val="minor"/>
      </rPr>
      <t xml:space="preserve">rd </t>
    </r>
    <r>
      <rPr>
        <sz val="11"/>
        <color theme="1"/>
        <rFont val="Calibri"/>
        <family val="2"/>
        <scheme val="minor"/>
      </rPr>
      <t>party
Escrow service.</t>
    </r>
  </si>
  <si>
    <t>#</t>
  </si>
  <si>
    <t>Updates to configuration should be provisioned securely and just-in-time, maintaining consistency. Irrelevant
components of the configuration must be removed at the same time.</t>
  </si>
  <si>
    <t>De/Recommission</t>
  </si>
  <si>
    <t>drcm</t>
  </si>
  <si>
    <t>Manufacturers should not be able to do a reverse lookoup of device ownership from the device identity.</t>
  </si>
  <si>
    <t>Device registration with the service provider should use a secure connection.</t>
  </si>
  <si>
    <t>Device identity cannot be linked to the end user.</t>
  </si>
  <si>
    <t>The OS is implemented with relevant security updates prior to release.</t>
  </si>
  <si>
    <t>All OS non-essential services have been removed from the product’s software, image or file systems.</t>
  </si>
  <si>
    <t>All OS command line access to the most privileged accounts has been removed from the OS</t>
  </si>
  <si>
    <t>All the applicable security features supported by the OS are enabled.</t>
  </si>
  <si>
    <t>Non-essential OS kernel and services or functions are disabled by default.</t>
  </si>
  <si>
    <t>Disable unused functionality and service if they are enabled.</t>
  </si>
  <si>
    <t>The OS is separated from the application(s) and is only accessible via defined secure interfaces</t>
  </si>
  <si>
    <t>The OS implements a separation architecture to separate trusted from untrusted applications.</t>
  </si>
  <si>
    <t>As per 2.4.10.5, the user interface is protected by an automatic session idle logout timeout function.</t>
  </si>
  <si>
    <t>User interface is protected by an automatic session idle logout timeout function.</t>
  </si>
  <si>
    <t>If passwords absolutely must be stored in a local file, then the password file(s) are owned by, and are only accessible to and writable by, the Device's OS most privileged account and are obfuscated.</t>
  </si>
  <si>
    <t>Passwords should not be hard-coded into source code or stored in a local file.</t>
  </si>
  <si>
    <t>The Product OS should be reviewed for
known security vulnerabilities particularly
in the field of cryptography prior to each
update and after release.</t>
  </si>
  <si>
    <t>Cryptographic algorithms, primitives, libraries and protocols should be updateable to address any vulnerabilities.</t>
  </si>
  <si>
    <t>The OEM retains authorisation of secure production control methods to prevent a third-party manufacturer (CEM etc.) from producing overproduction and/or unauthorised devices.</t>
  </si>
  <si>
    <t>Store design files encrypted in an off-site location or by a 3rd party escrow service.</t>
  </si>
  <si>
    <t>Production systems should ensure that devices are not shipped with duplicate serial numbers.</t>
  </si>
  <si>
    <t>Log devices during production using a tamper resistant identifier like a unique serial number.</t>
  </si>
  <si>
    <t>Device Production</t>
  </si>
  <si>
    <t>A securely controlled area and process shall be used for device provisioning where the production facility is untrusted.</t>
  </si>
  <si>
    <t>Where contractual supply arrangements and software licence agreements allow, a software bill of materials (SBOM) shall be available and notified (URL) to customers with product documentation.</t>
  </si>
  <si>
    <t>Run production tests with secure boot processes turned on, if they exist.</t>
  </si>
  <si>
    <t>dpol</t>
  </si>
  <si>
    <t>Design, engineering, tests during this phase etc.</t>
  </si>
  <si>
    <t>Manufacturing, assembly, tests during this phase etc.</t>
  </si>
  <si>
    <t xml:space="preserve">A cryptographic protected ownership proof shall be transferred along the supply chain and extended if a new owner is added in the chain. </t>
  </si>
  <si>
    <t>Devices should not have a shared secret or key.</t>
  </si>
  <si>
    <t>Production assets are encrypted during transport to the intended production facility, area or system, or delivered via private channel.</t>
  </si>
  <si>
    <t>Encryptions keys must be truly randomly internally generated.</t>
  </si>
  <si>
    <t>Identify devices in logs with their RoT-backed logical identity through the supply chain.</t>
  </si>
  <si>
    <t xml:space="preserve">Devices should have readily-accessible physical identifiers derived from their ROT backed IDs. </t>
  </si>
  <si>
    <t>An authorised actor in physical possession of a device should be able to discover and authenticate its RoT backed logical identity.</t>
  </si>
  <si>
    <t>Scrap product should be disposed during production properly.</t>
  </si>
  <si>
    <t>Business Security Processes, Policies and Responsibilities</t>
  </si>
  <si>
    <t>Device Hardware &amp; Physical Security</t>
  </si>
  <si>
    <t>Device Software</t>
  </si>
  <si>
    <t>Device Operating System</t>
  </si>
  <si>
    <t>Device Wired and Wireless Interfaces</t>
  </si>
  <si>
    <t>Authentication and Authorisation</t>
  </si>
  <si>
    <t>Encryption and Key Management for Hardware</t>
  </si>
  <si>
    <t>Web User Interface</t>
  </si>
  <si>
    <t>Mobile Application</t>
  </si>
  <si>
    <t>Data Protection and Privacy</t>
  </si>
  <si>
    <t>Cloud and Network Elements</t>
  </si>
  <si>
    <t>Secure Supply Chain and Production</t>
  </si>
  <si>
    <t>Configuration</t>
  </si>
  <si>
    <t>Device Ownership Transfer</t>
  </si>
  <si>
    <t>An auditable manifest of all libraries used within the product (open source, etc.) is maintained to inform vulnerability management throughout the device lifecycle and whole of the support period.</t>
  </si>
  <si>
    <t>Prevent inauthentic devices from being programmed with confidential firmware images and configuration data to prevent IP theft and reverse engineering.</t>
  </si>
  <si>
    <t>Device firmware images and configuration data should be secured against unauthorised modification in manufacturing  environments, including during programming.</t>
  </si>
  <si>
    <t>If time critical delivery of products is needed, deliver production resources over an alternative channel that is not susceptible to DoS attacks.</t>
  </si>
  <si>
    <t xml:space="preserve">Operators of production servers, computers and network equipment should monitor them for signs of compromise </t>
  </si>
  <si>
    <t>Operators of production servers, computers and network equipment should keep their software up to date</t>
  </si>
  <si>
    <t xml:space="preserve">Prevent inauthentic devices from being signed into certificate chains of trust or otherwise on boarded. </t>
  </si>
  <si>
    <t>Products ship with information (documents or URL) about their operations and normal behaviour.</t>
  </si>
  <si>
    <t>There is a secure method of key insertion that protects keys against copying.</t>
  </si>
  <si>
    <t>Device should not use any crypto functions that have known weaknesses, e.g. MD5 and SHA1.</t>
  </si>
  <si>
    <t>All key lengths are sufficient for the level of assurance required.</t>
  </si>
  <si>
    <t>If present, a true random number generator source has been validated for true randomness.</t>
  </si>
  <si>
    <t>Where the product or service provides a web
based management interface, Authentication is
secured using current best practice cryptography.</t>
  </si>
  <si>
    <t xml:space="preserve">In device manufacture, all asymmetric encryption private keys that are unique to each device are secured. </t>
  </si>
  <si>
    <t>Crypto functions/algos should be updateable.</t>
  </si>
  <si>
    <t>There is a process for secure provisioning of security parameters and keys.</t>
  </si>
  <si>
    <t>There should be a process for secure provisioning of security parameters and keys.</t>
  </si>
  <si>
    <t>There should be a secure method of key insertion that protects keys against copying.</t>
  </si>
  <si>
    <t>Device should use a secure boot process to establish a root of trust</t>
  </si>
  <si>
    <t>swb</t>
  </si>
  <si>
    <t>hwb</t>
  </si>
  <si>
    <t>The product’s processor system has an irrevocable hardware Secure Boot process.</t>
  </si>
  <si>
    <t>The product’s processor system has an irrevocable “Trusted Root Hardware Secure Boot”</t>
  </si>
  <si>
    <t>The Secure Boot process is enabled by default.</t>
  </si>
  <si>
    <t>The hardware incorporates protection against tampering and this has been enabled.
The level of tamper protection must be
determined by the risk assessment.</t>
  </si>
  <si>
    <t>The hardware incorporates protection against tampering and this has been enabled.</t>
  </si>
  <si>
    <t>The hardware incorporates physical, electrical and logical protection against tampering to reduce the attack surface.
The level of protection must be
determined by the risk assessment.</t>
  </si>
  <si>
    <t>The hardware incorporates physical, electrical and logical protection against tampering to reduce the attack surface.</t>
  </si>
  <si>
    <t>The hardware incorporates physical, electrical &amp; logical protection against reverse engineering. The level of
protection must be determined by the
risk assessment.</t>
  </si>
  <si>
    <t>The hardware incorporates physical, electrical &amp; logical protection against reverse engineering.</t>
  </si>
  <si>
    <t>psw</t>
  </si>
  <si>
    <t>phw</t>
  </si>
  <si>
    <t>hwt</t>
  </si>
  <si>
    <t>Anti-Tampering</t>
  </si>
  <si>
    <t>The product should have hardware mechanisms to control access to memory to reduce the risk of running malicious code.</t>
  </si>
  <si>
    <t>The product shall have a hardware source for generating true random numbers.</t>
  </si>
  <si>
    <t>Where a production device has a CPU watchdog, it is enabled and will reset the device in the event of any  nauthorised attempts to pause or suspend the CPU’s execution.</t>
  </si>
  <si>
    <t>Device should use TPM to for RNG.</t>
  </si>
  <si>
    <t>The product’s processor boot process provides an appropriate level of trustworthiness by using a hardware root of trust to verify trusted boot or measured boot methods. This may be referred to as 'secure boot', but absolute security cannot be assured.</t>
  </si>
  <si>
    <t>Any HW debug interface only communicates with authorised and authenticated entities on the production devices.
(note: 2.4.4.6-8 should be considered as
advisory)
The functionality of any interface should
be minimised to its essential task(s).</t>
  </si>
  <si>
    <t>Any HW debug interface only communicates with authorised and authenticated entities on the production devices.</t>
  </si>
  <si>
    <t>Device's HW test/debug featuers should be disable or removed.</t>
  </si>
  <si>
    <t>Tamper Evident measures have been used to identify any interference to the assembly to the end user.</t>
  </si>
  <si>
    <t>Microcontroller/ microprocessor(s) shall not allow the firmware to be read out of the products non-volatile [FLASH] memory.</t>
  </si>
  <si>
    <t>In production devices the microcontroller/ microprocessor(s) shall not allow the firmware to be read out of the  products non-volatile [FLASH] memory. Where a separate non-volatile memory device is used the contents shall be encrypted.</t>
  </si>
  <si>
    <t>Where the product's credential/key storage is external to its processor, the storage and processor shall be cryptographically paired to prevent the credential/key storage being used by unauthorised software.</t>
  </si>
  <si>
    <t>Strong passwords are required</t>
  </si>
  <si>
    <t>A random salt value is incorporated with the password.</t>
  </si>
  <si>
    <t>Where passwords are entered on a user interface, the actual pass phrase is obscured by default to prevent the  capture of passwords.</t>
  </si>
  <si>
    <t>The web user interface shall follow good practice guidelines.</t>
  </si>
  <si>
    <t>Password entry follows industry standard practice.</t>
  </si>
  <si>
    <t>Any personal data communicated between the
web interface and the device shall be encrypted.</t>
  </si>
  <si>
    <t>Encrypt data in transit.</t>
  </si>
  <si>
    <t>Where the product or service provides a web based user interface, Authentication is secured using current best practice cryptography.</t>
  </si>
  <si>
    <t>All data being transferred over interfaces should be validated where appropriate. This could include checking the data type, length, format, range, authenticity, origin and frequency.</t>
  </si>
  <si>
    <t>Sanitize input in web applications by treating it as literal text rather than executable script (to prevent SQL injection or XSS attacks).</t>
  </si>
  <si>
    <t>web</t>
  </si>
  <si>
    <t>Web</t>
  </si>
  <si>
    <t>User</t>
  </si>
  <si>
    <t>Reduce the lifetime of sessions to mitigate the risk of session hijacking and replay attacks. (For
example, to reduce the time an attacker has to
capture a session cookie and use it to access an
application).</t>
  </si>
  <si>
    <t>Reduce the lifetime of sessions to mitigate the risk of session hijacking and replay attacks.</t>
  </si>
  <si>
    <t>Use whitelisting technologies.</t>
  </si>
  <si>
    <t>All inputs and outputs are checked for validity. Tests to include both expected (valid) and unexpected (invalid) input stimuli.</t>
  </si>
  <si>
    <t>Administration Interfaces are accessible only by authorized operators. Mutual Authentication is used over  administration interfaces, for example, by using certificates.</t>
  </si>
  <si>
    <t>Administration Interfaces are accessible only by authorized operators. Mutual Authentication is used over administration interfaces, for example, by using certificates.</t>
  </si>
  <si>
    <t>Web Interfaces should be developed using best practice secure coding techniques and server frameworks.</t>
  </si>
  <si>
    <t>Vulnerability Assessment</t>
  </si>
  <si>
    <t>A vulnerability assessment has been performed before deployment and is repeated periodically throughout the lifecycle of the service or product.</t>
  </si>
  <si>
    <t>The web user interface is protected by an automatic session idle logout timeout function.</t>
  </si>
  <si>
    <t>Password entry follows industry standard practice. Web.</t>
  </si>
  <si>
    <t>Password entry follows industry standard practice. Mobile.</t>
  </si>
  <si>
    <t>All inputs and outputs on the user interface are validated using a whitelist.</t>
  </si>
  <si>
    <t>The mobile application ensures that any related databases or files are either tamper resistant or restricted in their access. Upon detection of tampering of the databases or files, they are re-initialised.</t>
  </si>
  <si>
    <t>Device should encrypt PII and make it available only accessible after successful authentication.</t>
  </si>
  <si>
    <t>Device must anonymize PII when possible, especially in any reporting.</t>
  </si>
  <si>
    <t>There is a method or methods for each user to check/verify what Personal Information is collected.</t>
  </si>
  <si>
    <t>There is a method or methods for the product owner to be informed about what Personal Information is collected, why, where it will be stored and processed, and by whom and for what purposes. This includes
sensing capabilities, such as sound or video
recording, biometrics, location, etc.</t>
  </si>
  <si>
    <t xml:space="preserve">There is a method or methods for the product owner to be informed about what Personal Information is collected, why, where it will be stored and processed, and by whom and for what purposes. </t>
  </si>
  <si>
    <t>Security of devices and services should be designed with usability in mind (reducing
user decision points that may have a
detrimental impact on privacy and security).</t>
  </si>
  <si>
    <t>Security of devices and services should be designed with usability in mind.</t>
  </si>
  <si>
    <t>The product or service only records audio/visual/or any other data in accordance with the authorisation of the user (e.g., no
passive recording without explicit
authorisation).</t>
  </si>
  <si>
    <t>The product or service only records audio/visual/or any other data in accordance with the authorisation of the user</t>
  </si>
  <si>
    <t>The product / service can be made compliant with the local and/or regional Personal Information protection legislation where the product is to be sold. For example, GDPR [ref 14].</t>
  </si>
  <si>
    <t>Provide clear information about the end user’s responsibilities to maintain the devices and/or services privacy and security.</t>
  </si>
  <si>
    <t>Provide documented information to end users about how the device(s) functions within the end user’s network may affect their privacy.</t>
  </si>
  <si>
    <t>The access control privileges are defined, justified and documented.</t>
  </si>
  <si>
    <t>The product only allows controlled user account access; access using anonymous or guest user accounts is not supported without justification.</t>
  </si>
  <si>
    <t>Device should allow default accounts to be disabled, deleted, or renamed.</t>
  </si>
  <si>
    <t>The product allows an authorised and complete factory reset of all of the device’s authorisation information.</t>
  </si>
  <si>
    <t>Devices are provided with a RoT-backed unique authenticable logical identity.</t>
  </si>
  <si>
    <t>There is a person or role, accountable to the Board, who takes ownership of and is responsible for product, service and business level security, and mandates and monitors the security policy.</t>
  </si>
  <si>
    <t>There is a person or role, who takes ownership for adherence to this compliance framework process.</t>
  </si>
  <si>
    <t>Users must have the ability to disable updating.</t>
  </si>
  <si>
    <t>The product’s software signing root of trust is stored in tamper-resistant memory.</t>
  </si>
  <si>
    <t>Use “Fuzzing” tests to check for acceptable responses or output for both expected (valid) and unexpected (invalid) input stimuli.</t>
  </si>
  <si>
    <t>Memory locations used to store sensitive material (e.g. cryptographic keys, passwords/passphrases, etc.) are sanitised as soon as possible after they are no longer needed. These can include but are not limited to locations on the heap, the stack, and staticallyallocated storage [ref 47].</t>
  </si>
  <si>
    <t>An end-of-life policy shall be published which
explicitly states the minimum length of time for
which a device will receive software updates
and the reasons for the length of the support
period.</t>
  </si>
  <si>
    <t>The need for each update should be
made clear to users</t>
  </si>
  <si>
    <t>Update should be easy to implement.</t>
  </si>
  <si>
    <t>Device should warn the user when it reaches end of support period.</t>
  </si>
  <si>
    <t>Update period should be made clear to user.</t>
  </si>
  <si>
    <t>Updates should, where possible, be configurable to be automatically or manually installed.</t>
  </si>
  <si>
    <t>Auto/Manual Updates</t>
  </si>
  <si>
    <t>Device should check for updates periodically if updates are set to auto.</t>
  </si>
  <si>
    <t>To prevent the stalling or disruption of the device’s software operation, watchdog timers are present, and cannot be disabled.</t>
  </si>
  <si>
    <t>There are measures to prevent the installation of non-production (e.g. development or debug) software onto production devices.</t>
  </si>
  <si>
    <t>The product’s software source code follows the basic good practice of a Language subset coding standard.</t>
  </si>
  <si>
    <t>The product’s software source code follows the basic good practice of static vulnerability analysis [ref 37] by the developer.</t>
  </si>
  <si>
    <t>Software source code is developed, tested and maintained following defined repeatable processes.</t>
  </si>
  <si>
    <t>The build environment and toolchain used to compile the application is run on a build system with controlled and auditable access.</t>
  </si>
  <si>
    <t>The build environment and toolchain used to create the software is under configuration management and version control, and its integrity is validated regularly.</t>
  </si>
  <si>
    <t>Support for partially downloading updates is provided for devices whose network access is limited or sporadic</t>
  </si>
  <si>
    <t>Devices should be able to partially install an update if their online-time is insufficient to complete an entire update in one go.</t>
  </si>
  <si>
    <t>Devices should be able to partially download updates if their network access is limited or sporadic</t>
  </si>
  <si>
    <t>Where a device doesn’t support secure boot, upon a firmware update the user data and credentials should be re-initialised.</t>
  </si>
  <si>
    <t>Where a device cannot verify authenticity of updates itself (e.g. due to no cryptographic capabilities), only a local update by a physically present user is permitted and is their responsibility.</t>
  </si>
  <si>
    <t>There is secure provisioning of cryptographic keys for updates during manufacture in accordance with industry standards.</t>
  </si>
  <si>
    <t>Maintenance changes should trigger full security regression testing.</t>
  </si>
  <si>
    <t>The device manufacturer should ensure that shared libraries (e.g. Clib or Crypto libraries) that deliver network and security functionalities have been reviewed or evaluated (note that the actual review or evaluation does not have to be conducted by the manufacturer if it has been conducted by another reputable organisation or government entity). Cryptography libraries should be re-reviewed for known security vulnerabilities on each update of the  device.</t>
  </si>
  <si>
    <t>Where present, production software signing keys are under access control.</t>
  </si>
  <si>
    <t>If the device cannot support updates, then inform the user of the replacement strategy.</t>
  </si>
  <si>
    <t>The production software signing keys are stored and secured in a storage device compliant to FIPS-140-2/FIPS-140-3 level 2, or equivalent or
higher standard.</t>
  </si>
  <si>
    <t>Unauthorized software should run with limited permissions or in a sandbox.</t>
  </si>
  <si>
    <t>Disable virtual port(s) that are not required operation.</t>
  </si>
  <si>
    <t>If the product has any virtual port(s) that are not
required for normal operation, they are only
allowed to communicate with authorised and
authenticated entities or are securely disabled
when shipped.
When a port is initialised or used for field diagnostics, the port input commands are deactivated and the output provides no information which could compromise the device, such as credentials, memory address or function names.</t>
  </si>
  <si>
    <t>When a port is initialised or used for field diagnostics, the port input commands are deactivated and the output provides no information which could compromise the device, such as credentials, memory address or function names.</t>
  </si>
  <si>
    <t>Software should not leak sensitive information.</t>
  </si>
  <si>
    <t>The software must be architected to identify and ring fence sensitive software components, including cryptographic processes, to aid inspection, review and test. The access from
other software components must be controlled
and restricted to known and acceptable
operations. For example security related
processes should be executed at higher privilege
levels in the application processor hardware.</t>
  </si>
  <si>
    <t>The software must be architected to identify and ring fence sensitive software components, including cryptographic processes, to aid inspection, review and test.</t>
  </si>
  <si>
    <t>The product does not accept the use of null or blank passwords.</t>
  </si>
  <si>
    <t>The product will not allow new passwords containing the user account name with which the user account is associated.</t>
  </si>
  <si>
    <t>Where passwords are entered on a user interface, the actual pass phrase is obscured by default.</t>
  </si>
  <si>
    <t>Password entry follows industry standard practice on password length, characters from the groupings and special characters.</t>
  </si>
  <si>
    <t>Where the product has a secure source of time there is a method of validating its integrity.</t>
  </si>
  <si>
    <t>The product supports access control measures to the root/highest privilege account to restrict access to sensitive information or system processes.</t>
  </si>
  <si>
    <t>Where using initial pairing process, a Strong Authentication shall be used, requiring physical interaction with the device (or possession of a shared secret).</t>
  </si>
  <si>
    <t>Where there is a loss of communications or availability it shall not compromise the local integrity of the device.</t>
  </si>
  <si>
    <t>Communications protocols should be latest versions with no publicly known vulnerabilities and/or appropriate for the product.</t>
  </si>
  <si>
    <t>Following restoration of power or network connection, devices should be able to return to a network in a sensible state and in an orderly fashion, rather than in a massive scale reconnect, which collectively could overwhelm a network.</t>
  </si>
  <si>
    <t>Protocol anonymity features are enabled in protocols (e.g., Bluetooth) to limit location tracking capabilities.</t>
  </si>
  <si>
    <t>Where a TCP protocol, such as MQTT, is used, it is protected by a TLS connection with no known vulnerabilities.</t>
  </si>
  <si>
    <t>Where a UDP protocol is used, such as CoAP, it is protected by a DTLS connection with no known vulnerabilities</t>
  </si>
  <si>
    <t>The product related web servers have repeated renegotiation of TLS connections disabled.</t>
  </si>
  <si>
    <t>Where a product related to a webserver encrypts communications using TLS and requests a client certificate, the server(s) only establishes a connection if the client certificate and its chain of trust are valid.</t>
  </si>
  <si>
    <t>Where a product related to a webserver encrypts communications using TLS, certificate pinning is implemented.</t>
  </si>
  <si>
    <t>All the related servers and network elements
enforce passwords that follows industry good
practice. Cloud.</t>
  </si>
  <si>
    <t>When implemented as a cloud service, all remote access to cloud services is via secure means (e.g., SSH).</t>
  </si>
  <si>
    <t>Product-related cloud services monitor for compliance with connection policies and report out-of-compliance  connection attempts.</t>
  </si>
  <si>
    <t>Cloud</t>
  </si>
  <si>
    <t>cld</t>
  </si>
  <si>
    <t>IoT edge devices should connect to cloud services using secure hardware and services (e.g. TLS using private keys stored in secure hardware).</t>
  </si>
  <si>
    <t>Product-related cloud services bind API keys to specific IoT applications and are not installed on non-authorised devices.</t>
  </si>
  <si>
    <t>Product-related cloud services are designed using a defence-in-depth architecture consisting of Virtual Private Clouds (VPCs), firewalled access, and cloud-based monitoring.</t>
  </si>
  <si>
    <t>If run as a cloud service, privileged roles are defined and implemented for any gateway/service that can configure devices.</t>
  </si>
  <si>
    <t>Where device identity and/or configuration registries (e.g., "thing shadows") are implemented to "on-board" devices within a cloud service, the registries are configured to restrict access to only authorised administrators.</t>
  </si>
  <si>
    <t>If run as a cloud service, the service meets industry standard cloud security principles.</t>
  </si>
  <si>
    <t>All the related servers and network elements prevent anonymous/guest access except for read only access to public information.</t>
  </si>
  <si>
    <t>All the related servers and network elements support access control measures to restrict access to sensitive information or system processes to privileged accounts.</t>
  </si>
  <si>
    <t>All product related web servers have their webserver HTTP trace and trace methods disabled.</t>
  </si>
  <si>
    <t>Any product related web servers have their webserver identification options (e.g. Apache or Linux) switched off.</t>
  </si>
  <si>
    <t>All the product related web servers’ TLS certificate(s) are signed by trusted certificate authorities; are within their validity period; and processes are in place for their renewal.</t>
  </si>
  <si>
    <t>Monitor the relevant security advisories to ensure all the product related web servers use protocols with no publicly known weaknesses.</t>
  </si>
  <si>
    <t>Where RF communications are enabled (e.g., ZigBee, etc.) antenna power is configured to limit ability of mapping assets to limit attacks such as WAR-Driving.</t>
  </si>
  <si>
    <t>If a factory reset is made, the device should warn that secure operation may be compromised until updated.</t>
  </si>
  <si>
    <t>Post product launch, communications protocols should be reviewed throughout the product life cycle against publicly known vulnerabilities and changed to the most secure versions available if appropriate.</t>
  </si>
  <si>
    <t>All use of cryptography by the product, such as TLS cipher suites, shall be listed and validated against the import/export requirements for the territories where the product is to be sold and/or shipped.</t>
  </si>
  <si>
    <t>Where cryptographic suites are used such as TLS, all cipher suites shall be listed and validated against the current security recommendations such as NIST 800-131A [ref 2] or OWASP. Where insecure ciphers suites are identified they shall be removed from the product.</t>
  </si>
  <si>
    <t>Where WPA-2 WPS is used it has a unique, random key per device and enforces exponentially increasing retry  attempt delays.</t>
  </si>
  <si>
    <t>Where WPA-2 WPS is used it has a unique, random key per device and enforces exponentially increasing retry attempt delays.</t>
  </si>
  <si>
    <t>Device should support WPA2 AES encryption for WIFI connections.</t>
  </si>
  <si>
    <t>To prevent bridging of security domains within products with network interfaces, forwarding functions should be blocked by default.</t>
  </si>
  <si>
    <t>If a potential unauthorised change is detected (e.g.: an access fails authentication or integrity checks), the device should alert the user/administrator to the issue and should not connect to wider networks than those necessary to perform the alerting function. Failed attempts should be logged, but without providing any information about the
failure to the initiator.</t>
  </si>
  <si>
    <t>A policy has been established for interacting with both internal and third-party security researcher(s) on the products or services.</t>
  </si>
  <si>
    <t>A policy has been established for addressing risks that could impact security and affect or involve technology or componentsincorporated into the product orservice provided. At a minimum this should include athreat model, risk analysis and security requirements for the product and itssupply chain through its whole statedsupported life. This should be maintained, communicated, prioritisedand addressed internally as part of product development throughout the product support period.</t>
  </si>
  <si>
    <t>A policy has been established for addressing risks that could impact security and affect or involve technology or componentsincorporated into the product orservice provided. At a minimum this should include athreat model, risk analysis and security requirements for the product and itssupply chain through its whole stated supported life. This should be maintained, communicated, prioritisedand addressed internally as part of product development throughout the product support period.</t>
  </si>
  <si>
    <t>Processes and plans are in place to deal with the identification of a security vulnerability or compromise when they  occur.</t>
  </si>
  <si>
    <t>Handling Vulnerabilities</t>
  </si>
  <si>
    <t>hv</t>
  </si>
  <si>
    <t>As part of the Security Policy, include a specific contact and web page for Vulnerability Disclosure reporting.</t>
  </si>
  <si>
    <t>As part of the Security Policy, provide a dedicated security email address and/or secure online page for Vulnerability Disclosure communications.</t>
  </si>
  <si>
    <t>As part of the Security Policy, develop a conflict resolution process for Vulnerability Disclosures.</t>
  </si>
  <si>
    <t>As part of the Security Policy, publish the organisation’s conflict resolution process for Vulnerability Disclosures.</t>
  </si>
  <si>
    <t>As part of the Security Policy, develop security advisory notification steps.</t>
  </si>
  <si>
    <t>The Security Policy shall be compliant with ISO 30111 or similar standard.</t>
  </si>
  <si>
    <t>There is a named owner responsible for assessing third party (including open sourced) supplied components (hardware and software) used in the product.</t>
  </si>
  <si>
    <t>As part of the security policy, define a process for maintaining a central inventory of third-party components and services, and their suppliers, for each product.</t>
  </si>
  <si>
    <t>As part of the procurement policy, a supplier should be awarded a higher score where they demonstrate that they implement secure design in accordance with industry implementation standards or guidelines.</t>
  </si>
  <si>
    <t>There is a point of contact for third party suppliers and open-source communities to raise security issues.</t>
  </si>
  <si>
    <t>As part of the security policy, define how security requirements on third party components and services (including open source) will be established and assessed.</t>
  </si>
  <si>
    <t>Where a remote software upgrade can be supported by the device, there should be a transparent and auditable
policy with a schedule of actions of an appropriate priority, to fix any vulnerabilities in a timely manner.</t>
  </si>
  <si>
    <t>Responsibility is allocated for control, logging and auditing of the update process.</t>
  </si>
  <si>
    <t>The security update policy for devices with a constrained power source shall be assessed to balance the needs of maintaining the integrity and availability of the device.</t>
  </si>
  <si>
    <t>Where remote update is supported, there is an established process/plan for validating "updates" and updating
devices on an on-going or remedial basis.</t>
  </si>
  <si>
    <t>Whilst overall accountability for the
product or service remains with the
person in 1131*, responsibility can be
delegated for each domain involved in
any system or device update process,
e.g. new binary code to add features or
correct vulnerabilities.</t>
  </si>
  <si>
    <t>Where the device may be used in realtime or high-availability systems, a procedure must be defined for notifying operators of connected components and system management of impending downtime for updates. In
such real time or high availability
system the end user should be able to
decide whether to automatically install
updates or to choose to manually
install an update at a time of their
choosing (or to ignore an update).</t>
  </si>
  <si>
    <t>Where the device may be used in realtime or high-availability systems, a procedure must be defined for notifying operators of connected components and system management of impending downtime for updates.</t>
  </si>
  <si>
    <t>Industry accepted cryptographic techniques and best practices shall be
applied appropriately and adequately on for the IoT system: use of approved algorithms</t>
  </si>
  <si>
    <t>Industry accepted cryptographic techniques and best practices shall be
applied appropriately and adequately on for the IoT system: sufficient key length</t>
  </si>
  <si>
    <t>Industry accepted cryptographic techniques and best practices shall be
applied appropriately and adequately on for the IoT system: use of approved random number generator(s)</t>
  </si>
  <si>
    <t>Industry accepted cryptographic techniques and best practices shall be
applied appropriately and adequately on for the IoT system: recommended crypto-period</t>
  </si>
  <si>
    <t>Industry accepted cryptographic techniques and best practices shall be
applied appropriately and adequately on for the IoT system: recommended entropy sources</t>
  </si>
  <si>
    <t>Industry accepted cryptographic techniques and best practices shall be
applied appropriately and adequately on for the IoT system: use of updatable cryptography</t>
  </si>
  <si>
    <t xml:space="preserve">Impactful data shall be checked for authenticity, and protected from disclosure
and modifications by unauthorised parties. </t>
  </si>
  <si>
    <t>Threat modelling should be conducted at the start of the implementation
phase, and account for the intended usage of IoT devices within the defined operating
environments.</t>
  </si>
  <si>
    <t>Root-of-Trust should be established and utilised by key system components,
such as IoT gateways and IoT platforms, as they may host sensitive data and execute impactful
operations. For example, Root-of-Trust can be based on a Trusted Platform Module (TPM) chip
embedded in the device, or a virtual secure element integrated within the device’s software.</t>
  </si>
  <si>
    <t>Proven transport protocols shall be employed with security controls properly
activated, wherever possible: use of TLS for TCP payloads</t>
  </si>
  <si>
    <t>Proven transport protocols shall be employed with security controls properly
activated, wherever possible: use of DTLS for UDP payloads</t>
  </si>
  <si>
    <t>Proven transport protocols shall be employed with security controls properly
activated, wherever possible: use TLS when using MQTT</t>
  </si>
  <si>
    <t>Proven transport protocols shall be employed with security controls properly
activated, wherever possible: disable non-authenticated Bluetooth pairing procedures</t>
  </si>
  <si>
    <t>Proper access controls, both cyber and physical, for devices, networks and
data shall be enforced: Replacement of all default passwords</t>
  </si>
  <si>
    <t>Proper access controls, both cyber and physical, for devices, networks and
data shall be enforced: Enforcement of strong passwords</t>
  </si>
  <si>
    <t>Proper access controls, both cyber and physical, for devices, networks and
data shall be enforced: Enforcement of multi-factor authentication (MFA) for impactful remote operations</t>
  </si>
  <si>
    <t>Proper access controls, both cyber and physical, for devices, networks and
data shall be enforced: Securing physical access to devices and their service ports</t>
  </si>
  <si>
    <t>All attempts to access sensitive data and altering system resources shall be
properly monitored and logged.</t>
  </si>
  <si>
    <t>The system should employ mechanisms to protect against malicious attacks
such as DDoS: Monitor system/device resources are sufficient to sustain services</t>
  </si>
  <si>
    <t>The system should employ mechanisms to protect against malicious attacks
such as DDoS: Detect resource exhaustion for early intervention</t>
  </si>
  <si>
    <t>The system should employ mechanisms to protect against malicious attacks
such as DDoS: Specific control over resource-intensive software</t>
  </si>
  <si>
    <t>The system should employ mechanisms to protect against malicious attacks
such as DDoS: Enforce power consumption thresholds on IoT devices</t>
  </si>
  <si>
    <t>The system should employ mechanisms to protect against malicious attacks
such as DDoS: Limit number of concurrent sessions</t>
  </si>
  <si>
    <t>The system should employ mechanisms to protect against malicious attacks
such as DDoS: Operate with excess capacity</t>
  </si>
  <si>
    <t>Default credentials shall be avoided, and strong passwords shall be used
throughout the system.</t>
  </si>
  <si>
    <t>Password complexity (strength) should adhere to the published
international best practices if regulatory requirement is not available. Minimally, passwords should
consist of 8 or more characters comprising a combination of letters and numbers. It is also
encouraged that symbols and upper-case characters be used to enhance password strength.</t>
  </si>
  <si>
    <t>Multi-factor authentication should be enabled, whenever possible, for access to impactful data
and operations.</t>
  </si>
  <si>
    <t xml:space="preserve"> Network segmentation should be employed so that IoT devices belonging to
different networks can be properly segmented from one another and also from other corporate
enterprise systems and networks.</t>
  </si>
  <si>
    <t>Firewalls and malware mitigation solutions should be
implemented to protect each network whenever possible.</t>
  </si>
  <si>
    <t xml:space="preserve">Proper management of devices, including firmware/software updates and
patches, shall be established. </t>
  </si>
  <si>
    <t>Principle 3: Accountability</t>
  </si>
  <si>
    <t>Principle 2: Rigour in defence</t>
  </si>
  <si>
    <t>Principle 1: Secure by defaults</t>
  </si>
  <si>
    <t>An inventory of connected devices, software and firmware versions4
should be kept and up-to-date patches should be applied throughout the “Operational” lifecycle
stage.</t>
  </si>
  <si>
    <t>Access controls, including for physical access to IoT devices, should be strictly enforced.</t>
  </si>
  <si>
    <t>Principle 4: Resilience</t>
  </si>
  <si>
    <t>Regular backups of system data (include settings) as well as regular disaster
recovery exercises for systems shall be conducted.</t>
  </si>
  <si>
    <t>Penetration testing and/or vulnerability assessments of the IoT system should
be conducted periodically.</t>
  </si>
  <si>
    <t>Threat modelling should be conducted as part of vulnerability
assessments</t>
  </si>
  <si>
    <t>SGP-2020</t>
  </si>
  <si>
    <t>All sensitive communications to/from IoT devices shallbe encrypted.</t>
  </si>
  <si>
    <t>Principle 4: Resiliency</t>
  </si>
  <si>
    <t>All attempts to access sensitive data and altering system resources shall be
properly monitored.</t>
  </si>
  <si>
    <t>All attempts to access sensitive data and altering system resources shall be
properly log.</t>
  </si>
  <si>
    <t>Default credentials shall be avoided</t>
  </si>
  <si>
    <t>Strong passwords shall be used
throughout the system.</t>
  </si>
  <si>
    <t>Each device should have a unique default password.</t>
  </si>
  <si>
    <t>Each device should have a unique default username.</t>
  </si>
  <si>
    <t>Network segmentation should be employed so that IoT devices belonging to
different networks can be properly segmented from one another and also from other corporate
enterprise systems and networks.</t>
  </si>
  <si>
    <t>Regular backups of system data (include settings) shall be conducted.</t>
  </si>
  <si>
    <t>Regular disaster recovery exercises for systems shall be conducted.</t>
  </si>
  <si>
    <t>AMZN-20xx</t>
  </si>
  <si>
    <t>Cloud security best practices</t>
  </si>
  <si>
    <t>Understand your shared responsibility: Know your role vs. the role of
your vendors and partners in maintaining the security of your devices.
These roles should be documented upfront, and you should strive to vet
and select trusted partners and vendors with security practices that align
well with the goals of your business.</t>
  </si>
  <si>
    <t>Enable traceability: Monitor, alert, and audit actions and changes to
your environment in real time. Integrate logs and metrics with systems to
automatically respond and take action.</t>
  </si>
  <si>
    <t>Implement a strong identity foundation: Use the principle of least
privilege and enforce separation of duties with appropriate authorization
for each interaction. Centralize privilege management and reduce—or even
eliminate—reliance on long-term credentials.</t>
  </si>
  <si>
    <t>Apply security at all layers: Rather than only focusing on protection of a
single outer layer, apply a defense-in-depth approach with other security
controls. Apply to all layers (e.g., edge network, virtual private cloud (VPC),
subnet, load balancer, every instance, operating system, and application).</t>
  </si>
  <si>
    <t>Automate security best practices: Automated software-based security
mechanisms to improve your ability to scale securely, rapidly, and costeffectively. Create secure architectures—including the implementation of controls—that are defined and managed as code in versioncontrolled templates.</t>
  </si>
  <si>
    <t>Protect data in transit and at rest: Separate your data into sensitivity
levels and use mechanisms—such as encryption, tokenization, and access
control—where appropriate.</t>
  </si>
  <si>
    <t>Keep people away from data: Create mechanisms and tools to reduce
or eliminate the need for direct access or manual processing of data. This
lowers the risks of loss, modification, and other human errors when handling
sensitive data.</t>
  </si>
  <si>
    <t>Prepare for security events: Create an incident management process
that aligns to your organizational requirements. Run incident response
simulations and use tools with automation to increase your speed for
detection, investigation, and recovery. For more on building an incident
response process, view the AWS Security Incident Response Guide.</t>
  </si>
  <si>
    <t>Provision devices and systems with unique
identities and credentials</t>
  </si>
  <si>
    <t>Apply authentication and access control mechanisms</t>
  </si>
  <si>
    <t>Consider deploying services that let you authenticate identities
without hard-coding passwords, tokens, or other secrets</t>
  </si>
  <si>
    <t>If your threat model includes potential physical access to devices
by unauthorized actors, tamper-proof your device hardware and
disable any unused hardware interfaces physically and/or at the
firmware or operating system layer.</t>
  </si>
  <si>
    <t>Create mechanisms to assess credentials and privileges at regular
intervals and whenever their associated identities transition
through lifecycle events.</t>
  </si>
  <si>
    <t>Use cryptographic network protocols</t>
  </si>
  <si>
    <t>Create continuous update and deployment mechanisms</t>
  </si>
  <si>
    <t>Apply and verify digital signatures on distributed deployment artifacts.</t>
  </si>
  <si>
    <t>Deploy security auditing and monitoring mechanisms</t>
  </si>
  <si>
    <t>Deploy auditing and monitoring mechanisms to continuously
collect and report activity metrics and logs from across your
IoT ecosystem.</t>
  </si>
  <si>
    <t>Monitor on-device and related off-device activities, such
as network traffic and entry points, process execution, and
system interactions, for any unexpected behavior.</t>
  </si>
  <si>
    <t>Maintain and regularly exercise a security incident response
plan, along with containment and recovery mechanisms.</t>
  </si>
  <si>
    <t>Use logs to further monitor events and troubleshoot issues.</t>
  </si>
  <si>
    <t>This should be in correspondence to the technical skill
level of your IoT element operators and their deployment
and ownership model.</t>
  </si>
  <si>
    <t>Keep a record of security actions taken by user, role, or service.</t>
  </si>
  <si>
    <t>Build continuous health checks for security mechanisms</t>
  </si>
  <si>
    <t>Verify that security controls prevent unauthorized access and maintain their
integrity in the event of external dependency or internal system failures.</t>
  </si>
  <si>
    <t>Test your IoT devices to ensure they maintain their security controls in the
event of failures such as: Low or fluctuating battery power</t>
  </si>
  <si>
    <t>Proactively assess the impact of potential security events</t>
  </si>
  <si>
    <t>Minimize the attack surface of your IoT ecosystem</t>
  </si>
  <si>
    <t>Employ secure-by-default configurations across your IoT ecosystem.</t>
  </si>
  <si>
    <t>Avoid unnecessary data access, storage, and transmission</t>
  </si>
  <si>
    <t>Identify and consider the unique capabilities of your IoT devices.
• This could include mobility, actuation, sensory data
collection and transmission, and ownership transfers that
impact your regulatory and legal compliance.</t>
  </si>
  <si>
    <t>Codify and publish your customer-facing privacy notice.</t>
  </si>
  <si>
    <t>Monitor vulnerability disclosure and threat intelligence sources</t>
  </si>
  <si>
    <t>Create a vulnerability disclosure program for your IoT solutions to
facilitate engagement with security researchers and encourage their
responsible disclosure of potential security issues.</t>
  </si>
  <si>
    <t>Continuously check that your security controls and systems are intact by
using mechanisms such as canary tests.</t>
  </si>
  <si>
    <t>Evaluation</t>
  </si>
  <si>
    <t>Security Testing</t>
  </si>
  <si>
    <t>Penetration testing, testing if devices' properties are still secure, etc</t>
  </si>
  <si>
    <t>sct</t>
  </si>
  <si>
    <t>Test your IoT devices to ensure they maintain their security controls in the
event of failures such as: Low or fluctuating battery power. Low memory or processing resources. Malfunctioning physical sensors or other attached devices. Ingestion of malformed inputs, including sensed data. Absence of network connection or intermittent connectivity.</t>
  </si>
  <si>
    <t>If your threat model includes potential physical access to devices
by unauthorized actors, tamper-proof your device hardware</t>
  </si>
  <si>
    <t>If your threat model includes potential physical access to devices
by unauthorized actors, disable any unused hardware interfaces</t>
  </si>
  <si>
    <t>Use proven, trusted IoT software development kits (SDKs) to securely connect your devices to the cloud.</t>
  </si>
  <si>
    <t>Protect the confidentiality and integrity of inbound and outbound shortand long-range network communication channels for data transfers, monitoring, administration, provisioning, and deployments.</t>
  </si>
  <si>
    <t xml:space="preserve">Authentication protection are applied to data. </t>
  </si>
  <si>
    <t xml:space="preserve">Integrity protection are applied to data. </t>
  </si>
  <si>
    <t>Protect the integrity of data—regardless of classification level—by using cryptographic network protocols to detect any unauthorized modification.</t>
  </si>
  <si>
    <t>For resource-constrained devices that cannot support cryptographic network protocols, limit network activity to short-range connections within network-level trust boundaries (as identified in your threat model).</t>
  </si>
  <si>
    <t>Employ open and standard cryptographic network protocols that the security community publicly and continuously vets and conduct peer reviews.</t>
  </si>
  <si>
    <t>Cryptographic protocols provide security controls such as recipient authentication, secure cryptographic key exchange or negotiation, and message order integrity and successful message delivery verification.</t>
  </si>
  <si>
    <t>Consider running your devices on open and well-maintained operating systems—such as FreeRTOS—that allow you to easily and continuously add security functionalities and applications.</t>
  </si>
  <si>
    <t>Using cryptographic primitives, such as one-way hash functions or encryption functions, cannot replace cryptographic protocols for protecting data in transit. Cryptographic protocols consider contextual information required for enforcing data transportation security controls.</t>
  </si>
  <si>
    <t>Using cryptographic primitives, such as one-way hash functions or encryption functions, cannot replace cryptographic protocols for protecting data in transit.</t>
  </si>
  <si>
    <t>Devices support only the versions of application layer protocols that have been reviewed and evaluated against  publicly known vulnerabilities.</t>
  </si>
  <si>
    <t>Use cryptographic network protocols for transferring deployment artifacts.</t>
  </si>
  <si>
    <t>Apply a default configuration for deploying security updates and patches automatically.</t>
  </si>
  <si>
    <t>Employ authentication and access controls on deployment artifact repositories and their distribution systems</t>
  </si>
  <si>
    <t>Maintain an inventory of the deployed software across your IoT ecosystem, including versions and patch status.</t>
  </si>
  <si>
    <t>Monitor status of deployments and investigate any failed or stalled deployments.</t>
  </si>
  <si>
    <t>Use version control mechanisms to prevent unauthorized actors from forcing firmware or software downgrades.</t>
  </si>
  <si>
    <t>Maintain notification mechanisms to immediately alert stakeholders when your infrastructure can’t deploy security updates to your fleet</t>
  </si>
  <si>
    <t>Create mechanisms to identify and replace constrained devices that are not capable of receiving updates</t>
  </si>
  <si>
    <t>Create detection and response mechanisms to handle unauthorized changes in deployed software or firmware.</t>
  </si>
  <si>
    <t>An inventory of connected devices, software and firmware versions should be kept and up-to-date patches should be applied throughout the “Operational” lifecycle stage.</t>
  </si>
  <si>
    <t>This (deploying security auditing and monitoring mechanisms) should be in correspondence to the technical skill level of your IoT element operators and their deployment and ownership model.</t>
  </si>
  <si>
    <t>Stay informed about disclosed vulnerabilities, adversarial techniques, tactics, and procedures used in recent attack campaigns and assess their potential impact.</t>
  </si>
  <si>
    <t>Correlate information from vulnerability disclosures and threat intelligence with your auditing events, configurations, and metadata.
• This will help you detect any trends of involvement or abuse of your infrastructure in the context of ongoing adversarial campaigns</t>
  </si>
  <si>
    <t>Create and maintain a threat model that encompasses all assets and systems and is informed by your shared responsibility model.</t>
  </si>
  <si>
    <t>Identify and measure the impact of a possible security event on your IoT devices, their sensed environment and actuation systems, their associated on-premises and cloud infrastructure, human operators and supply chain systems, and processes.</t>
  </si>
  <si>
    <t>Consider different elements of security events such as scale, sophistication, and level of unauthorized access to assess potential impact. Create corresponding in-depth layers of prevention, detection, containment, and recovery.</t>
  </si>
  <si>
    <t>Provision your devices and field gateways with credentials that grant only the required privileges.</t>
  </si>
  <si>
    <t>Identify and classify data collected throughout your IoT ecosystem and learn its corresponding business use cases</t>
  </si>
  <si>
    <t>Identify and execute on opportunities to stop collecting unused data or adjusting its granularity and retention time.</t>
  </si>
  <si>
    <t>Consider using tokenization and one-way cryptographic hashing wherever you don’t need specific data in its entirety.</t>
  </si>
  <si>
    <t>Consider using asymmetric cryptography to protect data at rest on IoT devices—and devices that are only responsible for temporarily collecting and batching data—and periodically submit the data to other systems for processing.</t>
  </si>
  <si>
    <t>Only store and transmit data to central systems with strong ownership and strict security controls.</t>
  </si>
  <si>
    <t>Follow the principle of least privilege in granting access to any collected data.</t>
  </si>
  <si>
    <t>Consider privacy and transparency expectations of your customers and corresponding legal requirements in the
jurisdictions where you manufacture, distribute, and operate your IoT devices and systems.</t>
  </si>
  <si>
    <t>Identify and eliminate unused entry points on your devices, field gateways, and backend systems.</t>
  </si>
  <si>
    <t>Disable unused device sensors, actuators, services, and/or their unused functions.</t>
  </si>
  <si>
    <t>Disable unused functionality or insecure-by-default configurations in your dependencies.</t>
  </si>
  <si>
    <t>Use the least possible number of dependencies, such as third-party libraries and network services.</t>
  </si>
  <si>
    <t>Only add well-maintained dependencies and establish a mechanism to keep them up to date.</t>
  </si>
  <si>
    <t>Regularly review and identify attack surface minimization opportunities as your IoT ecosystem evolves.</t>
  </si>
  <si>
    <t>% unq</t>
  </si>
  <si>
    <t>Protect the confidentiality and integrity of inbound and outbound short and long-range network communication channels for data transfers, monitoring, administration, provisioning, and deployments.</t>
  </si>
  <si>
    <t>Enforce resource consumption limits and practice throttling to protect the availability of shared resources.</t>
  </si>
  <si>
    <t>Assign unique identities to all devices and on-premises or in-cloud systems.</t>
  </si>
  <si>
    <t>Assign unique and cryptographic credentials such as X.509 certificates to each identity</t>
  </si>
  <si>
    <t>Create mechanisms to facilitate the generation, distribution, rotation, and revocation of credentials.</t>
  </si>
  <si>
    <t>Opt to use hardware-protected modules such as trusted platform modules (TPMs) or hardware security modules (HSMs) for storing credentials and performing authentication operations.</t>
  </si>
  <si>
    <t>Create mechanisms to securely manage access to IoT services and resources.</t>
  </si>
  <si>
    <t>Establish clear trust boundaries based on your threat model and enforce access controls on all access outside those boundaries.</t>
  </si>
  <si>
    <t>Identify and mitigate issues with entry points that are vulnerable to forging or spoofing identities and unauthorized escalation of privileges.</t>
  </si>
  <si>
    <t>Use the principle of least privilege</t>
  </si>
  <si>
    <t>Centralize privilege management and reduce—or even eliminate—reliance on long-term credentials</t>
  </si>
  <si>
    <t>Know your role vs. the role of your vendors and partners in maintaining the security of your devices.</t>
  </si>
  <si>
    <t>Vet and select trusted partners and vendors with security practices that align well with the goals of your business.</t>
  </si>
  <si>
    <t>Monitor, alert, and audit actions and changes to your environment in real time.</t>
  </si>
  <si>
    <t>Integrate logs and metrics with systems to automatically respond and take action.</t>
  </si>
  <si>
    <t>Rather than only focusing on protection of a single outer layer, apply a defense-in-depth approach with other security controls</t>
  </si>
  <si>
    <t>Automated software-based security mechanisms to improve your ability to scale securely, rapidly, and cost effectively.</t>
  </si>
  <si>
    <t>Create secure architectures—including the implementation of controls—that are defined and managed as code in version controlled templates.</t>
  </si>
  <si>
    <t xml:space="preserve">Protect data in transit </t>
  </si>
  <si>
    <t>Protect data at rest</t>
  </si>
  <si>
    <t xml:space="preserve">Create mechanisms and tools to reduce or eliminate the need for direct access or manual processing of data. </t>
  </si>
  <si>
    <t>Create an incident management process that aligns to your organizational requirements.</t>
  </si>
  <si>
    <t>Run incident response simulations and use tools with automation to increase your speed for detection, investigation, and recovery.</t>
  </si>
  <si>
    <t>Enforce separation of duties with appropriate authorization for each interaction</t>
  </si>
  <si>
    <t>CSA-2017</t>
  </si>
  <si>
    <t>Processes form the foundation for security engineering. All stakeholders developing components within
the CV ecosystem should implement ones based on a secure systems engineering lifecycle. The lifecycle
should incorporate threat modeling activities that lay out the unique threats to a particular product.
Developers should focus on answering the question “What if?” (for example, “What if an interface is
used in ways that it was not intended to be used?”). The lifecycle should also include monitoring the
effectiveness of and adherence to the lifecycle.</t>
  </si>
  <si>
    <t>Development teams must do their part to mitigate vulnerabilities in software. Secure software
engineering practices include defining secure coding standards, implementing static and dynamic
code analysis, and bringing penetration testers on board to identify vulnerabilities prior to fielding.
Understanding the ramifications of a potentially compromised supply chain is also important, especially
when using open source libraries.</t>
  </si>
  <si>
    <t>Security by Design Processes and Standards</t>
  </si>
  <si>
    <t>Cryptography: Key Management, Crypto Modules,
Libraries and Protocols</t>
  </si>
  <si>
    <t>Cryptographic protocols make use of cryptographic primitives and
variables. Cryptography requires the availability of strong entropy
sources which requires vetted random number generators (RNGs).
Any component that makes use of crypto within the CV ecosystem
should have access to a strong RNG. RNGs and entropy sources
are evaluated as part of NIST Federal Information Processing
Standards (FIPS) 140-2 validation.</t>
  </si>
  <si>
    <t>Processes form the foundation for security engineering. All stakeholders developing components within
the CV ecosystem should implement ones based on a secure systems engineering lifecycle. The lifecycle
should incorporate threat modeling activities that lay out the unique threats to a particular product.</t>
  </si>
  <si>
    <t>Development teams must do their part to mitigate vulnerabilities in software. Secure software engineering practices include defining secure coding standards</t>
  </si>
  <si>
    <t>Development teams must do their part to mitigate vulnerabilities in software. Secure software engineering practices include implementing static and dynamic code analysis</t>
  </si>
  <si>
    <t>Development teams must do their part to mitigate vulnerabilities in software. Secure software engineering practices include bringing penetration testers on board to identify vulnerabilities prior to fielding.</t>
  </si>
  <si>
    <t>Proper protections for cryptographic keys includes secure storage
and zeroization capability. Other factors to consider include support
for key agreement, key transport, and management of certificate
trust anchors used in authenticated transactions.</t>
  </si>
  <si>
    <t>When a certificate (e.g., 1609.2 or X.509) is used for a digital
signature, the relying party must perform a root chain validation to
verify that the certificate was issued by a trusted party.</t>
  </si>
  <si>
    <t>Proper configuration should also be considered by all implementers of cryptographic protections.
Recommendations from NIST or the European Union Agency for Network and Information Security
(ENISA) guidelines on cryptographic protocols must be enforced. For example, when using TLS, ensure
that only the desired cipher suites and TLS protocol versions are enabled, and deprecated deprecated
protocols like TLS 1.0 are disabled. Enabling weaker cryptographic algorithms may allow a malicious
peer to downgrade the security of the shared channel.</t>
  </si>
  <si>
    <t>Additionally, the proliferation of many distributed cryptographic nodes suggests that migration to
hardware roots of trust, such as Hardware Security Modules (HSMs), that are hardware-secured and
tamper protective be encouraged throughout the transportation infrastructure</t>
  </si>
  <si>
    <t>Manufacturers and OEMs that implement their own cryptographic update capabilities must also
implement substantial security measures to prevent compromise, for example, protecting the root
certificate chain and infrastructure.</t>
  </si>
  <si>
    <t>Interface Filtering
Safeguarding interfaces is an important factor in keeping CVs secure. One attack vector used to
remotely gain access to a CVs non-safety-critical features is unprotected interfaces. Security controls
should include filtering of all interface traffic to do things like prevent malformed messages from being
transmitted to the CV software. Defining and bounding the types of data that can be included in
messages is also important.</t>
  </si>
  <si>
    <t>Secure Update Processes
The need to update vehicle software is growing in urgency. There are many challenges that must be
addressed, for example, the ability to rollback a software update that results in error. Capabilities like
these must also apply to vehicle and infrastructure updates. There are a number of things to consider,
including:
• Which field testing/certifications must an update pass before being made generally available
• What rollback functionality must be put in place
• How can updates be applied with minimal inconvenience to consumers
• How to prevent updates from be applied during vehicle operation
• Update processes must account for security throughout their entire lifecycle, from development of
the update all the way through the distribution of the update</t>
  </si>
  <si>
    <t>Secure Protocol Implementations
Government organizations should provide guidance about secure implementations of communication
technologies used by CVs. Many of today’s CVs accomplish communication with things through
bluetooth and Wi-Fi hotspots / access points. Overarching security architectures must protect
communication points from attackers aiming to infiltrate CV components and ancillary components
within infrastructure.</t>
  </si>
  <si>
    <t>For example, the Bluetooth Low Energy (BLE) protocol offers flexible options for pairing devices,
including a mode that requires mutual authentication. It is important that designs include secure pairing
mechanisms such as this that do not include easy-to-guess PINs and passwords.</t>
  </si>
  <si>
    <t>Government organizations should provide guidance about secure implementations of communication technologies used by connected vehicles.</t>
  </si>
  <si>
    <t>Aftermarket Protections
We have seen aftermarket devices that interface with VCs in various manners, including the OBD-II port.
Some of these devices provide capabilities to consumers that likely were not considered at the time of
vehicle manufacture. Manufacturers should responsibly envision add-on technology, and implement
platform security controls to guard VCs’ sensitive systems.
For example, 3rd party developers (e.g., insurance companies) have instituted dongles that interface
with OBD-II ports. TomTom’s GoLive interfaces over Bluetooth. These types of interfaces can provide
unauthorized entry points into the overarching CV SoS. Following are just a few critical concepts that
must be considered during design.</t>
  </si>
  <si>
    <t>API Security Guidelines
Vehicle manufacturers should work together to provide security best practices for API interfaces. These
should include recommendations for mobile application developers and others (e.g., cloud providers)
that seek to interface with vehicle software.
Means for authenticating transactions, encrypting and integrity checking should all be clearly defined.</t>
  </si>
  <si>
    <t>Vehicle manufacturers should work together to provide security best practices for API interfaces.</t>
  </si>
  <si>
    <t>Access Control
The concept of “least privilege” should be utilized throughout the design. Applications that interface
with vehicle systems should not be allowed to have more privileges that are absolutely essential for the
functionality required. For example, applications should not be allowed to access data or transmit data
from/to the vehicle unless required.</t>
  </si>
  <si>
    <t>The concept of “least privilege” should be utilized throughout the design.</t>
  </si>
  <si>
    <t>Mobile Application Security
Mobile applications are now being developed specifically for the automobile market. In the consumer
IoT realm, the security of mobile apps that connect to devices is just as important as the security of
the device itself. Attackers can potentially identify weaknesses in mobile applications and use them to
exploit the vehicles.
Developers of CV mobile apps should implement certificate pinning to prevent man-in-the-middle
(MITM) attacks over untrusted networks.</t>
  </si>
  <si>
    <t>Data Integrity
Data integrity controls are relevant to various points within the vehicle. From a CV perspective, one of the
primary security goals is maintaining the integrity of data that is communicated to other vehicles and to the
surrounding infrastructure. Controls must be in place that ensure data (e.g., vehicle readings) cannot be
spoofed or manipulated prior to entering the OBE responsible for transmitting the data via DSRC.</t>
  </si>
  <si>
    <t>Securing the Vehicle Platform</t>
  </si>
  <si>
    <t>Traffic management implementers should verify that those best
practices have been implemented.</t>
  </si>
  <si>
    <t>Default secure configurations</t>
  </si>
  <si>
    <t>Developers of RSUs and other transportation devices must
apply configurations that reflect security best practices.</t>
  </si>
  <si>
    <t>Password and Secure Shell (SSH)
key management</t>
  </si>
  <si>
    <t>Default passwords must be changed on all devices upon first use.</t>
  </si>
  <si>
    <t>Private SSH keys should not be shared across devices.</t>
  </si>
  <si>
    <t>Secure software updates</t>
  </si>
  <si>
    <t>Traffic management implementers should practice secure
update processes.</t>
  </si>
  <si>
    <t>Secure OS</t>
  </si>
  <si>
    <t>Automobile/IoT OS manufacturers should incorporate security
controls into their designs. Industry best practices and crowdsourced threat intelligence should be considered.</t>
  </si>
  <si>
    <t>Auditing and Logging
Although the capability exists for online logging of traffic infrastructure, it is not always enabled. At a
minimum, transportation system implementors should be able to identify suspicious activity within
RSUs. For example, a device should send a notification of failed authentication attempts. This can be
accomplished by leveraging NTCIP.</t>
  </si>
  <si>
    <t>Auditing and Logging</t>
  </si>
  <si>
    <t>Monitoring of log data at set intervals can also prove useful, although this may identify suspicious activity
only well after the fact.</t>
  </si>
  <si>
    <t>One of the most important aspects of cyber security is keeping track of all authorized devices. Traffic
management centers should keep an inventory of all RSUs and keep metadata about those devices upto-date. Metadata can include:
• Software Version
• Firmware Version
• Location
• Responsible Party
• Trusted Applications installed</t>
  </si>
  <si>
    <t>Device and Software Inventory</t>
  </si>
  <si>
    <t>Organizations should implement identity-based protections (machine identity) to perform access
controls prior to allowing devices to communicate on transportation networks. This should include all
security-relevant endpoints to which the RSU connects.</t>
  </si>
  <si>
    <t>Wireless Access Controls</t>
  </si>
  <si>
    <t>Redundancy Controls
Traffic managers must take into account potentially malicious motivations when designing traffic
infrastructure. For example, what happens if someone tries to perform a jamming attack on a large
length of freeway infrastructure. From a CV perspective, there should be fallback mechanisms to deal with this denial of expected communications. For example, The Traffic Management Centers could
leverage the display and sensors within the vehicle itself to help mitigate the impact.</t>
  </si>
  <si>
    <t>Redundancy Controls</t>
  </si>
  <si>
    <t>Boundary Protections
In some organizations, segmentation of IoT devices from other IT devices is mandated. Additionally, it is
often prudent to segment critical computing resources from non-critical resources. Traffic infrastructure
planners responsible for architecting smart traffic systems should take into consideration that
equipment used in support of safety-critical communications may be better suited to being connected
on segmented networks from informational, marketing, and other applications.</t>
  </si>
  <si>
    <t>Boundary Protections</t>
  </si>
  <si>
    <t>Policies and Procedures
Policies and procedures are important for ensuring that RSUs are consistently managed and operated
in a secure manner. The policies and procedures should be detailed and enforced. Policies such as
password lengths and role-based access controls should be considered by managers responsible for local/
remote maintenance. They should include removing test fixtures from devices before field deployment.</t>
  </si>
  <si>
    <t>Policies and Procedures</t>
  </si>
  <si>
    <t>Security Design Assurance
To help promote software architectures and code that are resilient against attack, guidance and best
practices are needed in the area of software assurance for vehicle software developers. (Even vehicle
platforms without CV capabilities can require upwards to millions of lines of code.) This is a significant
attack surface of the CV ecosystem.</t>
  </si>
  <si>
    <t>The guidance and best practices should be extended to 3rd party app developers in the VC ecosystem.</t>
  </si>
  <si>
    <t>Security Design Assurance</t>
  </si>
  <si>
    <t>Standardized Methods For Disclosure
Manufacturers and suppliers should embrace the security research community.
Fruits should include an easy means for disclosing vulnerabilities. In support of that, manufacturers and
suppliers should provide:
• Contact email/phone numbers of the parties to disclose to
• Expected format and contents of the disclosure (i.e., description, risk, impact, proof)
• Service Level Agreement (SLA) for manufacturers and developer to respond to a disclosure</t>
  </si>
  <si>
    <t>Standardized Methods For Disclosure</t>
  </si>
  <si>
    <t>Proper protections for cryptographic keys includes secure storage</t>
  </si>
  <si>
    <t>Use newest crypto protocols and not deprecated ones.</t>
  </si>
  <si>
    <t>Use hardware root of trusts that are tamper proof and HW secured.</t>
  </si>
  <si>
    <t>Devices should be configured with security best practices.</t>
  </si>
  <si>
    <t>Verify that devices are configured with security best practices.</t>
  </si>
  <si>
    <t>Publishers should digitally sign updates using a certificate trusted by the device.</t>
  </si>
  <si>
    <t>Developers should incorporate the ability to remotely update software, and provide patches in a timely manner.</t>
  </si>
  <si>
    <t>Devices should be able to remotedly update software.</t>
  </si>
  <si>
    <t>Practice secure update processes.</t>
  </si>
  <si>
    <t>Define and bound types of data that can be included in messages.</t>
  </si>
  <si>
    <t>Enable online logging of (traffic) infrastructure.</t>
  </si>
  <si>
    <t>Device should have security controls.</t>
  </si>
  <si>
    <t>Keep track of all authorized devices.</t>
  </si>
  <si>
    <t>Organizations should implement identity-based protections (machine identity) to perform access controls prior to allowing devices to communicate on transportation networks.</t>
  </si>
  <si>
    <t>For critical infrastructure, there should be fallback mechanisms to deal with denial of expected communications.</t>
  </si>
  <si>
    <t>cumalative median (unq+dup)</t>
  </si>
  <si>
    <t>unq+dup</t>
  </si>
  <si>
    <t>Consider segmentation of devices from other devices.</t>
  </si>
  <si>
    <t>Device should not contain features used specifically for testing.</t>
  </si>
  <si>
    <t>Provide easy vulnerability disclosure: Contact email/phone numbers of the parties to disclose to</t>
  </si>
  <si>
    <t>Provide easy vulnerability disclosure: Expected format and contents of the disclosure (i.e., description, risk, impact, proof)</t>
  </si>
  <si>
    <t>Provide easy vulnerability disclosure: Service Level Agreement (SLA) for manufacturers and developer to respond to a disclosure</t>
  </si>
  <si>
    <t xml:space="preserve">To help promote software architectures and code that are resilient against attack, guidance and best
practices are needed in the area of software assurance for vehicle software developers. </t>
  </si>
  <si>
    <t>Devices must undergo thorough testing like dynamic analysis.</t>
  </si>
  <si>
    <t>When a certificate (e.g., 1609.2 or X.509) is used for a digital signature, the relying party must perform a root chain validation to verify that the certificate was issued by a trusted party.</t>
  </si>
  <si>
    <t>Manufacturers and OEMs that implement their own cryptographic update capabilities must also implement substantial security measures to prevent compromise, for example, protecting the root certificate chain and infrastructure.</t>
  </si>
  <si>
    <t>One of the primary security goals is maintaining the integrity of data that is communicated to other vehicles and to the surrounding infrastructure.</t>
  </si>
  <si>
    <t>Cryptography requires the availability of strong entropy/sources</t>
  </si>
  <si>
    <t>Cryptography requires requires vetted random number generators (RNGs).</t>
  </si>
  <si>
    <t>Proper protections for cryptographic keys includes zeroization capability (erasing sensitive parameters)</t>
  </si>
  <si>
    <t>Ability to rollback a software update that results in error.</t>
  </si>
  <si>
    <t>Device should have secure pairing mechanisms that do not include easy-to-guess PINs and passwords.</t>
  </si>
  <si>
    <t>Devices should not use a secret/key shared between each other.</t>
  </si>
  <si>
    <t>Device should use certificate pinning to prevent man-in-the-middle (MITM) attacks over untrusted networks.</t>
  </si>
  <si>
    <t>Device software updates must be timely.</t>
  </si>
  <si>
    <t>Monitoring of log data at set intervals</t>
  </si>
  <si>
    <t>Policies and Procedures
Policies and procedures are important for ensuring that (roadside unit) RSUs are consistently managed and operated
in a secure manner. The policies and procedures should be detailed and enforced. Policies such as
password lengths and role-based access controls should be considered by managers responsible for local/remote maintenance. They should include removing test fixtures from devices before field deployment.</t>
  </si>
  <si>
    <t>Other events that could be monitored include:
• Attempted physical access
• Attempted SSH access
• Attempted privilege escalation
• Attempted access to restricted file access
• Unauthorized GET/SET requests</t>
  </si>
  <si>
    <t>Policies and procedures are important for ensuring that devices are consistently managed and operated
in a secure manner.  The policies and procedures should be detailed and enforced.</t>
  </si>
  <si>
    <t>The guidance and best practices in the area of software assurance should be extended to 3rd party app developers in the ecosystem.</t>
  </si>
  <si>
    <t>Best Practices/Standards/Guidelines etc.</t>
  </si>
  <si>
    <t>Privacy Protections
One of the primary goals of the SCMS is to enable privacy protections for consumers. Within the CV
ecosystem, privacy is primarily focused on reducing the ability to illicitly track a vehicle’s driver. The SCMS certificate handling design directly mitigates this through the use of a pool of certificates that digitally sign all message traffic originating from an OBE.
The SCMS architectural design also accounts for safeguarding against monitoring of driver habits and
vehicle locations by using Pseudonym Certificate Authorities and specialized devices like Location Obscurer Proxies (LOPs).</t>
  </si>
  <si>
    <t>Digitally sign all message traffic originating from any on-board-equipment.</t>
  </si>
  <si>
    <t>Manufacturers should responsibly envision add-on technology (and implement platform security controls to guard connected vehicles’ sensitive systems).</t>
  </si>
  <si>
    <t>rsaf</t>
  </si>
  <si>
    <t>Safety</t>
  </si>
  <si>
    <t>rfail</t>
  </si>
  <si>
    <t>Handling Failures</t>
  </si>
  <si>
    <t>Recovering from Failures</t>
  </si>
  <si>
    <t>rrec</t>
  </si>
  <si>
    <t>rrel</t>
  </si>
  <si>
    <t>Reliability</t>
  </si>
  <si>
    <t>dstat</t>
  </si>
  <si>
    <t>dprot</t>
  </si>
  <si>
    <t>Protecting Data</t>
  </si>
  <si>
    <t>Data State/Status</t>
  </si>
  <si>
    <t>Provisioning</t>
  </si>
  <si>
    <t>prov</t>
  </si>
  <si>
    <t>Installation of the device should be easy</t>
  </si>
  <si>
    <t>Maintenance of the device should be easy</t>
  </si>
  <si>
    <t>Make maintenance of devices easy</t>
  </si>
  <si>
    <t>Make installation of devices easy</t>
  </si>
  <si>
    <t>IoT systems should be able to quickly on-board new components (e.g. devices, personel)</t>
  </si>
  <si>
    <t>IoT systems should also be capable of re-credentialing existing components (e.g. devices, personel)</t>
  </si>
  <si>
    <t>Device should not include back doors and debug-mode settings.</t>
  </si>
  <si>
    <t>Accounts</t>
  </si>
  <si>
    <t>Configurations/Settings</t>
  </si>
  <si>
    <t>Use peer-reviewed internet standards.</t>
  </si>
  <si>
    <t>NIST-2021-2</t>
  </si>
  <si>
    <t>acc</t>
  </si>
  <si>
    <t>Event Detection</t>
  </si>
  <si>
    <t>dvced</t>
  </si>
  <si>
    <t>dvcer</t>
  </si>
  <si>
    <t>Event Reponse</t>
  </si>
  <si>
    <t>Reliability, Safety, and Secure Operations</t>
  </si>
  <si>
    <t>Operational State</t>
  </si>
  <si>
    <t>rops</t>
  </si>
  <si>
    <t>rtm</t>
  </si>
  <si>
    <t>Time Capabilities</t>
  </si>
  <si>
    <t>Monitoring/Scanning/Analyzing</t>
  </si>
  <si>
    <t>Certificates are used for mutual authentication with other devices and the cloud.</t>
  </si>
  <si>
    <t>Code Execution</t>
  </si>
  <si>
    <t>ce</t>
  </si>
  <si>
    <t>SSC&amp;CSA-2016</t>
  </si>
  <si>
    <t>cs</t>
  </si>
  <si>
    <t>cssec</t>
  </si>
  <si>
    <t>cslc</t>
  </si>
  <si>
    <t>Security</t>
  </si>
  <si>
    <t>Device Life-cycle</t>
  </si>
  <si>
    <t>Device Functions</t>
  </si>
  <si>
    <t>Customer Support &amp; Outreach</t>
  </si>
  <si>
    <t>csf</t>
  </si>
  <si>
    <t>cspi</t>
  </si>
  <si>
    <t>Purchase &amp; Installation</t>
  </si>
  <si>
    <t>Processes</t>
  </si>
  <si>
    <t xml:space="preserve">Policy makers should prioritize global harmonization and regulatory cooperation to support a voluntary, industry-driven consensus around core baseline capabilities for IoT security that are grounded in global standards. </t>
  </si>
  <si>
    <t>IoT Guidelines</t>
  </si>
  <si>
    <t>lia</t>
  </si>
  <si>
    <t>bp</t>
  </si>
  <si>
    <t>glb</t>
  </si>
  <si>
    <t>Only allow access (to data) when you know and trust the third-party vendor</t>
  </si>
  <si>
    <t>Check policies and EULAs with manufacturers or service providers to understand what they will or will not do with your (user) data.</t>
  </si>
  <si>
    <t xml:space="preserve">Farmers (i.e. user) set the agreements on data use and sharing with the other stakeholders with an economic interest, such as the tenant, landowner, cooperative, owner of the precision agriculture system hardware, and/or technology provider.
 </t>
  </si>
  <si>
    <t>User Data</t>
  </si>
  <si>
    <t>cpw</t>
  </si>
  <si>
    <t>Choosing a Password for the Device</t>
  </si>
  <si>
    <t>us</t>
  </si>
  <si>
    <t xml:space="preserve">Devices should support secure logging. </t>
  </si>
  <si>
    <t xml:space="preserve">Device should support remote management capabilities. </t>
  </si>
  <si>
    <t xml:space="preserve">Use gateway devices to handle security requirements for legacy devices without security capabilities. </t>
  </si>
  <si>
    <t xml:space="preserve">Check that the device allows you to change the password. </t>
  </si>
  <si>
    <t xml:space="preserve">Check that the device allows easy device updates. </t>
  </si>
  <si>
    <t xml:space="preserve">Before installing your new device, visit the manufacturer’s website and download any new security patches for known vulnerabilities. </t>
  </si>
  <si>
    <t xml:space="preserve">Choose a password that is difficult to guess, mixed with upper/lower case letters, numbers and symbols. </t>
  </si>
  <si>
    <t xml:space="preserve">Choose a password that does not contain info about you (i.e. birthday). </t>
  </si>
  <si>
    <t xml:space="preserve">Choose a password that is unqiue to each of your devices. </t>
  </si>
  <si>
    <t xml:space="preserve">Consider using a password manager. </t>
  </si>
  <si>
    <t xml:space="preserve">Set up automatic updates for your device, if possible. </t>
  </si>
  <si>
    <t xml:space="preserve">Periodically check the manufacturer website for updates if your device does not support automatic updates. </t>
  </si>
  <si>
    <t xml:space="preserve">Only install updates from well-known and reputable sites. </t>
  </si>
  <si>
    <t xml:space="preserve">Consider retiring legacy devices that do not support strong passwords or software updates. </t>
  </si>
  <si>
    <t xml:space="preserve">Turn off unused devices and periodically restart permanently-on devices to erase malware in volatile memory. </t>
  </si>
  <si>
    <t xml:space="preserve">Turn on your wireless router's firewall. </t>
  </si>
  <si>
    <t xml:space="preserve">Disable UPnP unless absolutely necessary. </t>
  </si>
  <si>
    <t xml:space="preserve">Choose a strong password for router too. </t>
  </si>
  <si>
    <t xml:space="preserve">Consider using MAC address filtering to limit devices able to access your network. </t>
  </si>
  <si>
    <t xml:space="preserve">Segment your network using your router, if possible. </t>
  </si>
  <si>
    <t xml:space="preserve">To prevent guests from infecting your network with malware, have them use the guest connection. </t>
  </si>
  <si>
    <t xml:space="preserve">When checking IoT devices from mobile devices in public, avoid using public WIFI networks that are not password protected. </t>
  </si>
  <si>
    <t xml:space="preserve">If you must use a non-password protected public WIFI, consider using a VPN to reduce chances of eavedropping. </t>
  </si>
  <si>
    <t xml:space="preserve">Consider using antirvirus and intrusion detection products that protect IoT devices. </t>
  </si>
  <si>
    <t xml:space="preserve">If you are not technical saavy, don't hesistate to ask for help from friends and family (JC: especially those studying CS…I guess). </t>
  </si>
  <si>
    <t xml:space="preserve">The Product Manufacturer or Service
Provider shall ensure that a data retention
policy is in place and documented </t>
  </si>
  <si>
    <t>file id</t>
  </si>
  <si>
    <t>citation</t>
  </si>
  <si>
    <t>title</t>
  </si>
  <si>
    <t>target audience</t>
  </si>
  <si>
    <t>publisher code</t>
  </si>
  <si>
    <t>org code</t>
  </si>
  <si>
    <t>post sat</t>
  </si>
  <si>
    <t>org name</t>
  </si>
  <si>
    <t># pages</t>
  </si>
  <si>
    <t>link</t>
  </si>
  <si>
    <t>rand</t>
  </si>
  <si>
    <t>notes</t>
  </si>
  <si>
    <t>UK</t>
  </si>
  <si>
    <t>UK Department of Digital, Culture, Media, &amp; Sport</t>
  </si>
  <si>
    <t>https://aioti.eu/wp-content/uploads/2019/06/DCMS_Mapping_of_IoT__Security_Recommendations_Guidance_and_Standards_to_CoP_Oct_2018.pdf</t>
  </si>
  <si>
    <t>ENISA</t>
  </si>
  <si>
    <t>European Union Agency for Network and Information Security</t>
  </si>
  <si>
    <t>https://www.enisa.europa.eu/publications/good-practices-for-security-of-iot-1/@@download/fullReport</t>
  </si>
  <si>
    <t>IoT SMM Practitioner’s Guide</t>
  </si>
  <si>
    <t>mfr</t>
  </si>
  <si>
    <t>ind-np</t>
  </si>
  <si>
    <t>IIC</t>
  </si>
  <si>
    <t>Industry IoT Consortium</t>
  </si>
  <si>
    <t>https://www.iiconsortium.org/pdf/IoT_SMM_Practitioner_Guide_2019-02-25.pdf</t>
  </si>
  <si>
    <t>https://www.enisa.europa.eu/publications/good-practices-for-security-of-iot/@@download/fullReport</t>
  </si>
  <si>
    <t>Baseline Security Recommendations for IoT
in the context of Critical Information Infrastructures</t>
  </si>
  <si>
    <t>https://www.enisa.europa.eu/publications/baseline-security-recommendations-for-iot/@@download/fullReport</t>
  </si>
  <si>
    <t>Guidance for Practice Regarding "IoT Safety/Security Development Guidelines"</t>
  </si>
  <si>
    <t>JPN-ITPA</t>
  </si>
  <si>
    <t>Japan Information-technology Promotion Agency</t>
  </si>
  <si>
    <t>https://www.ipa.go.jp/files/000063228.pdf</t>
  </si>
  <si>
    <t>NIST</t>
  </si>
  <si>
    <t>National Institute of Standards and Technology</t>
  </si>
  <si>
    <t>https://nvlpubs.nist.gov/nistpubs/SpecialPublications/NIST.SP.800-213A.pdf</t>
  </si>
  <si>
    <t>ind-fp</t>
  </si>
  <si>
    <t>SAP</t>
  </si>
  <si>
    <t>https://help.sap.com/doc/b4cc900aa36d46e390ea7bd77ab1f89b/Cloud/en-US/iot.cf.security.pdf</t>
  </si>
  <si>
    <t>CSDE</t>
  </si>
  <si>
    <t>Council to Secure the Digital Economy</t>
  </si>
  <si>
    <t>https://csde.org/wp-content/uploads/2019/09/CSDE_IoT-C2-Consensus-Report_FINAL.pdf</t>
  </si>
  <si>
    <t>https://www.enisa.europa.eu/publications/security-resilience-good-practices/@@download/fullReport</t>
  </si>
  <si>
    <t>CSA</t>
  </si>
  <si>
    <t>Cloud Security Alliance</t>
  </si>
  <si>
    <t>https://downloads.cloudsecurityalliance.org/assets/research/internet-of-things/future-proofing-the-connected-world.pdf</t>
  </si>
  <si>
    <t>XM</t>
  </si>
  <si>
    <t>Xiaomi</t>
  </si>
  <si>
    <t>https://trust.mi.com/pdf/Xiaomi__IoT_Privacy_White_Paper_EN_June_2021.pdf</t>
  </si>
  <si>
    <t>JPN-IOTAC</t>
  </si>
  <si>
    <t>Japan Ministry of Economy, Trade and Industry &amp; Ministry of Internal Affairs and Communications</t>
  </si>
  <si>
    <t>http://www.iotac.jp/wp-content/uploads/2016/01/IoT-Security-Guidelines_ver.1.0.pdf</t>
  </si>
  <si>
    <t>Prevent Enterprise IoT Security Challenges</t>
  </si>
  <si>
    <t>TT</t>
  </si>
  <si>
    <t>TechTarget</t>
  </si>
  <si>
    <t>https://cdn.ttgtmedia.com/digitalguide/images/Misc/EA-Marketing/Eguides/Prevent-Enterprise-IoT-Security-Challenges.pdf</t>
  </si>
  <si>
    <t>IoT Security Assurance Framework</t>
  </si>
  <si>
    <t>IOTSF</t>
  </si>
  <si>
    <t>IoT Security Foundation</t>
  </si>
  <si>
    <t>https://www.iotsecurityfoundation.org/wp-content/uploads/2021/11/IoTSF-IoT-Security-Assurance-Framework-Release-3.0-Nov-2021-1.pdf</t>
  </si>
  <si>
    <t>provides diff recs for diff classes of devices</t>
  </si>
  <si>
    <t>https://csde.org/wp-content/uploads/2021/03/CSDE-2021-Botnet-Report-March-24-2021.pdf</t>
  </si>
  <si>
    <t>AUS-DoH</t>
  </si>
  <si>
    <t>AUS DoH Therapeutic Goods Admin</t>
  </si>
  <si>
    <t>https://www.tga.gov.au/sites/default/files/medical-device-cyber-security-guidance-industry.pdf</t>
  </si>
  <si>
    <t>https://downloads.cloudsecurityalliance.org/whitepapers/Security_Guidance_for_Early_Adopters_of_the_Internet_of_Things.pdf</t>
  </si>
  <si>
    <t>GSMA</t>
  </si>
  <si>
    <t>Global System for Mobile Communications</t>
  </si>
  <si>
    <t>https://www.gsma.com/iot/wp-content/uploads/2020/05/CLP.11-v2.2-GSMA-IoT-Security-Guidelines-Overview-Document.pdf</t>
  </si>
  <si>
    <t>INTERNET OF THINGS SECURITY GUIDELINE'</t>
  </si>
  <si>
    <t>AUS-IoTA</t>
  </si>
  <si>
    <t>IoT Alliance Australia</t>
  </si>
  <si>
    <t>https://www.iot.org.au/wp/wp-content/uploads/2016/12/IoTAA-Security-Guideline-V1.0.pdf</t>
  </si>
  <si>
    <t>IoT Device Cybersecurity Guidance for the Federal Government:
Establishing IoT Device Cybersecurity Requirements</t>
  </si>
  <si>
    <t>https://nvlpubs.nist.gov/nistpubs/SpecialPublications/NIST.SP.800-213.pdf</t>
  </si>
  <si>
    <t>https://tsapps.nist.gov/publication/get_pdf.cfm?pub_id=933704</t>
  </si>
  <si>
    <t>KG</t>
  </si>
  <si>
    <t>Kudelski Group</t>
  </si>
  <si>
    <t>https://cdn2.hubspot.net/hubfs/2539908/Resources%20PDFs/Whitepapers/IoT%20Security%20Reference%20Architecture_September-2018.pdf</t>
  </si>
  <si>
    <t>MAS</t>
  </si>
  <si>
    <t>Malaysia Ministry of Communications and Multimedia</t>
  </si>
  <si>
    <t>https://www.oic-cert.org/en/download/MyVAC-3-GUI-3-IOT-v1.pdf</t>
  </si>
  <si>
    <t>https://nvlpubs.nist.gov/nistpubs/ir/2019/nist.ir.8228.pdf</t>
  </si>
  <si>
    <t>THE IOT REVOLUTION AND OUR DIGITAL SECURITY:
Principles for IoT Security</t>
  </si>
  <si>
    <t>COC</t>
  </si>
  <si>
    <t>US Chamber of Commerce</t>
  </si>
  <si>
    <t>https://scglegal.com/wp-content/uploads/2018/02/2017-Denver-TR-1550-PP-The.IoT_.Revolution..Our_.Digital.Security.Final-002-WILEY-REIN.pdf</t>
  </si>
  <si>
    <t>CISA</t>
  </si>
  <si>
    <t>Consumers International</t>
  </si>
  <si>
    <t>https://www.consumersinternational.org/media/239715/trust-by-design-guidelines.pdf</t>
  </si>
  <si>
    <t>AMZN</t>
  </si>
  <si>
    <t>Amazon</t>
  </si>
  <si>
    <t>https://docs.aws.amazon.com/whitepapers/latest/securing-iot-with-aws/securing-iot-with-aws.pdf#securing-iot-with-aws</t>
  </si>
  <si>
    <t>https://nvlpubs.nist.gov/nistpubs/ir/2020/NIST.IR.8259.pdf</t>
  </si>
  <si>
    <t>FCC</t>
  </si>
  <si>
    <t>US FCC</t>
  </si>
  <si>
    <t>https://transition.fcc.gov/oet/tac/tacdocs/reports/2015/FCC-TAC-Cyber-IoT-White-Paper-Rel1.1-2015.pdf</t>
  </si>
  <si>
    <t>Observations and
Recommendations on
Connected Vehicle Security</t>
  </si>
  <si>
    <t>https://downloads.cloudsecurityalliance.org/assets/research/internet-of-things/connected-vehicle-security.pdf</t>
  </si>
  <si>
    <t>https://iot.org.au/wp/wp-content/uploads/2021/02/IoTAA-IoT-Providers-Security-Awareness-Guide-Ebook.pdf</t>
  </si>
  <si>
    <t>ETSI</t>
  </si>
  <si>
    <t>European Telecommunications Standards Institute</t>
  </si>
  <si>
    <t>https://www.etsi.org/deliver/etsi_en/303600_303699/303645/02.01.00_30/en_303645v020100v.pdf</t>
  </si>
  <si>
    <t>CS</t>
  </si>
  <si>
    <t>Commscope</t>
  </si>
  <si>
    <t>https://www.commscope.com/globalassets/digizuite/857777-wp-ruckus-iot-security.pdf</t>
  </si>
  <si>
    <t>N/A</t>
  </si>
  <si>
    <t>https://static1.squarespace.com/static/5516199be4b05ede7c57f94f/t/56b153eb86db439f9f8d181f/1454461935011/Internet_of_Things_Security_Guidelines.pdf</t>
  </si>
  <si>
    <t>https://www.nccoe.nist.gov/sites/default/files/legacy-files/iot-sniot-sensor-network-project-description-draft.pdf</t>
  </si>
  <si>
    <t>ME</t>
  </si>
  <si>
    <t>Mitsubihi Electric</t>
  </si>
  <si>
    <t>https://www.mitsubishielectric.com/fa/business/psirt/pdf/FA_SecGuidelineEN.pdf</t>
  </si>
  <si>
    <t>INSEC</t>
  </si>
  <si>
    <t>Inside Secure</t>
  </si>
  <si>
    <t>https://www.insidesecure.com/Media/Files/Whitepapers/IoT-Security-Solutions</t>
  </si>
  <si>
    <t>DH</t>
  </si>
  <si>
    <t>Dahua Security</t>
  </si>
  <si>
    <t>https://www.dahuasecurity.com/asset/upload/uploads/soft/20181120/IoT-Security-Technology-White-Paper_V1_0_0-20180104.pdf</t>
  </si>
  <si>
    <t>https://www.gsma.com/IC/wp-content/uploads/2018/03/Automotive-IoT-Security-digital-Mar-18.pdf</t>
  </si>
  <si>
    <t>Consumer Guide
to the Internet of Things</t>
  </si>
  <si>
    <t>BG</t>
  </si>
  <si>
    <t>BullGuard</t>
  </si>
  <si>
    <t>https://www.bullguard.com/marketingfiles/ext/web/IoT-Consumer_Guide.pdf</t>
  </si>
  <si>
    <t>Guidance for Securing IoT Using
TCG Technology</t>
  </si>
  <si>
    <t>TCG</t>
  </si>
  <si>
    <t>Trusted Computing Group</t>
  </si>
  <si>
    <t>https://www.trustedcomputinggroup.org/wp-content/uploads/TCG_Guidance_for_Securing_IoT_1_0r21.pdf</t>
  </si>
  <si>
    <t>Code of Practice for Consumer IoT Security</t>
  </si>
  <si>
    <t>https://assets.publishing.service.gov.uk/government/uploads/system/uploads/attachment_data/file/971440/Code_of_Practice_for_Consumer_IoT_Security_October_2018_V2.pdf</t>
  </si>
  <si>
    <t>DOD</t>
  </si>
  <si>
    <t>US DOD</t>
  </si>
  <si>
    <t>https://dodcio.defense.gov/Portals/0/Documents/Announcement/DoD%20Policy%20Recommendations%20for%20Internet%20of%20Things%20-%20White%20Paper.pdf?ver=2017-01-26-152811-440</t>
  </si>
  <si>
    <t>ATT</t>
  </si>
  <si>
    <t>AT&amp;T</t>
  </si>
  <si>
    <t>https://www.business.att.com/content/dam/attbusiness/insights/migrated/exploringiotsecurity.pdf</t>
  </si>
  <si>
    <t>KPMG</t>
  </si>
  <si>
    <t>https://assets.kpmg/content/dam/kpmg/xx/pdf/2017/04/risk-or-reward-what-lurks-within-your-IoT.pdf</t>
  </si>
  <si>
    <t>https://assets.kpmg/content/dam/kpmg/pdf/2015/12/security-and-the-iot-ecosystem.pdf</t>
  </si>
  <si>
    <t>NXP</t>
  </si>
  <si>
    <t>NXP Semiconductors</t>
  </si>
  <si>
    <t>https://www.nxp.com/docs/en/white-paper/SEC_PRIMITIVES_WP.pdf</t>
  </si>
  <si>
    <t>JPN-CERT</t>
  </si>
  <si>
    <t>Japan Computer Emergency Response Team Coordination Center</t>
  </si>
  <si>
    <t>https://www.jpcert.or.jp/research/20201105_IoT-SecurityCheckList_UsersManual_en.pdf</t>
  </si>
  <si>
    <t>https://nvlpubs.nist.gov/nistpubs/ir/2020/NIST.IR.8259A.pdf</t>
  </si>
  <si>
    <t>SYM</t>
  </si>
  <si>
    <t>Symantic</t>
  </si>
  <si>
    <t>https://docs.broadcom.com/doc/iot-security-reference-architecture-en</t>
  </si>
  <si>
    <t>EMN</t>
  </si>
  <si>
    <t>Emnify</t>
  </si>
  <si>
    <t>https://media.bitpipe.com/io_15x/io_152670/item_2187085/Guide%20for%20Cyber%20Security_V5%20%281%29.pdf</t>
  </si>
  <si>
    <t>LMI</t>
  </si>
  <si>
    <t>LogMeIn</t>
  </si>
  <si>
    <t>https://lmistatic.blob.core.windows.net/document-library/xively/pdf/xively-whitepaper-securityledger.pdf</t>
  </si>
  <si>
    <t>OMA</t>
  </si>
  <si>
    <t>Open Mobile Alliance</t>
  </si>
  <si>
    <t>http://openmobilealliance.org/documents/whitepapers/OMA-WP-e2e_Sec_IoT-20191024-A.pdf</t>
  </si>
  <si>
    <t>Internet of Things (IoT) Security
GFCE Global Good Practices</t>
  </si>
  <si>
    <t>com-np</t>
  </si>
  <si>
    <t>GFCE</t>
  </si>
  <si>
    <t>Global Forum on Cyber Expertise</t>
  </si>
  <si>
    <t>https://cybilportal.org/wp-content/uploads/2019/10/GFCE-GGP-IoT.pdf</t>
  </si>
  <si>
    <t>CIS-2015</t>
  </si>
  <si>
    <t>Internet of Things Security Companion to
the CIS Critical Security Controls</t>
  </si>
  <si>
    <t>CIS</t>
  </si>
  <si>
    <t>Center for Internet Security</t>
  </si>
  <si>
    <t>https://www.cisecurity.org/wp-content/uploads/2017/03/CIS-Controls-IoT-Security-Companion-201501015.pdf</t>
  </si>
  <si>
    <t>https://nvlpubs.nist.gov/nistpubs/ir/2021/NIST.IR.8259B.pdf</t>
  </si>
  <si>
    <t>HM</t>
  </si>
  <si>
    <t>Happiest Minds</t>
  </si>
  <si>
    <t>https://www.happiestminds.com/wp-content/uploads/2020/12/IoT-Security-Challenges-and-Best-Practices.pdf</t>
  </si>
  <si>
    <t>ALTM</t>
  </si>
  <si>
    <t>Altium</t>
  </si>
  <si>
    <t>https://resources.altium.com/sites/default/files/uberflip_docs/file_703.pdf</t>
  </si>
  <si>
    <t>IBM</t>
  </si>
  <si>
    <t>https://aegex.com/images/uploads/white_papers/iotca-resources-ibm-white-paper.PDF</t>
  </si>
  <si>
    <t>https://www.iotsecurityfoundation.org/wp-content/uploads/2021/09/IoTSF-Vulnerability-Disclosure-Best-Practice-Guidelines-Release-2.0.pdf</t>
  </si>
  <si>
    <t>Internet of Things (IoT)
Cyber Security Guide</t>
  </si>
  <si>
    <t>SGP</t>
  </si>
  <si>
    <t>Singapore Infocomm Media Development Authority</t>
  </si>
  <si>
    <t>https://www.imda.gov.sg/-/media/Imda/Files/Regulation-Licensing-and-Consultations/ICT-Standards/Telecommunication-Standards/Reference-Spec/IMDA-IoT-Cyber-Security-Guide.pdf?la=en</t>
  </si>
  <si>
    <t>JPN-METI</t>
  </si>
  <si>
    <t>Japan Ministry of Economy, Trade and Industry</t>
  </si>
  <si>
    <t>https://www.meti.go.jp/policy/netsecurity/wg1/IoT-SSF_ver1.0_eng.pdf</t>
  </si>
  <si>
    <t>AK</t>
  </si>
  <si>
    <t>Arm Keil</t>
  </si>
  <si>
    <t>https://armkeil.blob.core.windows.net/developer/Files/pdf/white-paper/guide-to-iot-security.pdf</t>
  </si>
  <si>
    <t>https://www.imda.gov.sg/-/media/imda/files/regulation-licensing-and-consultations/consultations/open-for-public-comments/consultation-for-iot-cyber-security-guide/imda-iot-cyber-security-guide.pdf</t>
  </si>
  <si>
    <t>https://iot.org.au/wp/wp-content/uploads/2021/02/IoTAA-IoT-Users-Security-Awareness-Guide.pdf</t>
  </si>
  <si>
    <t>AC</t>
  </si>
  <si>
    <t>Atlantic Council</t>
  </si>
  <si>
    <t>https://www.atlanticcouncil.org/wp-content/uploads/2020/06/Reverse-Cascade-Report-v3.1.pdf</t>
  </si>
  <si>
    <t>https://armkeil.blob.core.windows.net/developer/Files/pdf/guide/instilling-security-scalability-iot-devices.pdf</t>
  </si>
  <si>
    <t>https://gsma.force.com/mwcoem/servlet/servlet.FileDownload?file=00P6900002p1y0EEAQ</t>
  </si>
  <si>
    <t>HK</t>
  </si>
  <si>
    <t>Hong Kong Computer Emergency Response Team Coordination Centre</t>
  </si>
  <si>
    <t>https://www.hkcert.org/f/guideline/263555/95140340-8c09-4c9a-8c32-cedb3eb26056-DLFE-14407.pdf</t>
  </si>
  <si>
    <t>https://www.iotsecurityfoundation.org/wp-content/uploads/2019/03/Best-Practice-Guides-Release-1.2.1.pdf</t>
  </si>
  <si>
    <t>INTERNET OF THINGS (IOT) SECURITY
BEST PRACTICES</t>
  </si>
  <si>
    <t>pro-np</t>
  </si>
  <si>
    <t>IEEE</t>
  </si>
  <si>
    <t>Institute of Electrical and Electronics Engineers</t>
  </si>
  <si>
    <t>https://internetinitiative.ieee.org/images/files/resources/white_papers/internet_of_things_feb2017.pdf</t>
  </si>
  <si>
    <t>CL-MSFT</t>
  </si>
  <si>
    <t>Cyberx Labs (now part of MSFT)</t>
  </si>
  <si>
    <t>https://cyberx-labs.com/wp-content/uploads/2020/09/CYBX_IoT_BuyersGuide.pdf</t>
  </si>
  <si>
    <t>TF</t>
  </si>
  <si>
    <t>Thermo Fisher</t>
  </si>
  <si>
    <t>https://assets.thermofisher.com/TFS-Assets/CORP/Flyers/flyer_ConnectSecurityOperationsGuide_June2020.pdf</t>
  </si>
  <si>
    <t>CSA-2016</t>
  </si>
  <si>
    <t>Cyber Security Guidelines for Smart City Technology Adoption</t>
  </si>
  <si>
    <t>https://securingsmartcities.org/wp-content/uploads/2016/03/Guidlines_for_Safe_Smart_Cities-1.pdf</t>
  </si>
  <si>
    <t>https://www.iotsecurityfoundation.org/wp-content/uploads/2015/09/IoTSF-Establishing-Principles-for-IoT-Security-Download.pdf</t>
  </si>
  <si>
    <t>Evaluating Your IoT Security</t>
  </si>
  <si>
    <t>MSFT</t>
  </si>
  <si>
    <t>Microsoft</t>
  </si>
  <si>
    <t>https://download.microsoft.com/download/D/3/9/D3948E3C-D5DC-474E-B22F-81BA8ED7A446/Evaluating_Your_IOT_Security_whitepaper_EN_US.pdf</t>
  </si>
  <si>
    <t>AMZN-20XX</t>
  </si>
  <si>
    <t>The ultimate IoT security best practices guide</t>
  </si>
  <si>
    <t>https://pages.awscloud.com/rs/112-TZM-766/images/IoT_Security_Best_Practices_Guide_design_v3.1.pdf</t>
  </si>
  <si>
    <t>FC</t>
  </si>
  <si>
    <t>Forrester Consulting</t>
  </si>
  <si>
    <t>https://info.armis.com/rs/645-PDC-047/images/State-Of-Enterprise-IoT-Security-Unmanaged-And-Unsecured.pdf</t>
  </si>
  <si>
    <t>BSA</t>
  </si>
  <si>
    <t>BSA The Software Alliance</t>
  </si>
  <si>
    <t>https://www.bsa.org/files/policy-filings/07022002iotsecpolicyprinciples_0.pdf</t>
  </si>
  <si>
    <t>https://downloads.cloudsecurityalliance.org/assets/research/internet-of-things/identity-and-access-management-for-the-iot.pdf</t>
  </si>
  <si>
    <t>http://maruyama-mitsuhiko.cocolog-nifty.com/security/files/csaguidetotheiotsecuritycontrolsframeworkversion2.pdf</t>
  </si>
  <si>
    <t>https://www.imda.gov.sg/-/media/Imda/Files/Regulation-Licensing-and-Consultations/ICT-Standards/Telecommunication-Standards/Reference-Spec/IMDA-IoT-Cyber-Security-Guide-Annex-A.pdf</t>
  </si>
  <si>
    <t>DELL</t>
  </si>
  <si>
    <t>Dell</t>
  </si>
  <si>
    <t>https://education.dellemc.com/content/dam/dell-emc/documents/en-us/2021KS_Ranjisha-IOT_Security_Challenges_and_Future_Trends.pdf</t>
  </si>
  <si>
    <t>https://help.sap.com/doc/66fa4684150b425cbda809b52cadb537/Cloud/en-US/iot.neo.security.en.pdf</t>
  </si>
  <si>
    <t>INTC</t>
  </si>
  <si>
    <t>Intel</t>
  </si>
  <si>
    <t>https://www.intel.com/content/dam/www/public/us/en/documents/guides/iot-security-capabilities-guide.pdf</t>
  </si>
  <si>
    <t>https://www.enisa.europa.eu/publications/industry-4-0-cybersecurity-challenges-and-recommendations/@@download/fullReport</t>
  </si>
  <si>
    <t>OFM</t>
  </si>
  <si>
    <t>OFM Computer Systems</t>
  </si>
  <si>
    <t>https://ofm.com/wp-content/uploads/Security-eBook-Discover-7-Common-IoT-Security-Gaps-that-Lead-to-Costly-Data-Breaches-June21-PS-PRO-1.pdf</t>
  </si>
  <si>
    <t>https://assets.thermofisher.com/TFS-Assets/CORP/Reference-Materials/Connect_whitepaper_Nov2019.pdf</t>
  </si>
  <si>
    <t>D</t>
  </si>
  <si>
    <t>Deloitte</t>
  </si>
  <si>
    <t>https://www2.deloitte.com/content/dam/Deloitte/in/Documents/risk/in-risk-iot-security-testing-noexp.pdf</t>
  </si>
  <si>
    <t>HID</t>
  </si>
  <si>
    <t>HID Global</t>
  </si>
  <si>
    <t>https://www.hidglobal.com/sites/default/files/resource_files/iams-how-to-secure-iot-devices-eb-en.pdf</t>
  </si>
  <si>
    <t>https://www.iiconsortium.org/pdf/Endpoint_Security_Best_Practices_Final_Mar_2018.pdf</t>
  </si>
  <si>
    <t>FTC</t>
  </si>
  <si>
    <t>US FTC</t>
  </si>
  <si>
    <t>https://www.ftc.gov/system/files/documents/plain-language/913a_careful_connections.pdf</t>
  </si>
  <si>
    <t>BSI</t>
  </si>
  <si>
    <t>British Standards Institution</t>
  </si>
  <si>
    <t>https://www.bsigroup.com/localfiles/en-my/internet-of-things/IoT-whitepaper-serious-about-security-my.pdf</t>
  </si>
  <si>
    <t>CAN-GCS</t>
  </si>
  <si>
    <t>Canada - Get Cyber Safe</t>
  </si>
  <si>
    <t>https://www.getcybersafe.gc.ca/sites/default/files/2020-09/ntrnt-thngs-bsnss-en_0.pdf</t>
  </si>
  <si>
    <t>CC</t>
  </si>
  <si>
    <t>Charter Communications</t>
  </si>
  <si>
    <t>https://wagtail-prod-storage.s3.amazonaws.com/documents/1719_Kakinada_3230_paper.pdf</t>
  </si>
  <si>
    <t>UL</t>
  </si>
  <si>
    <t>https://www.ul.com/sites/g/files/qbfpbp251/files/2021-08/IoT%20Security%20Top%2020%20Design%20Principles%20whitepaper.pdf</t>
  </si>
  <si>
    <t>https://germany.ul.com/wp-content/uploads/sites/14/2017/11/UL-IoT-Security-Top-20-Design-Principles-en.pdf</t>
  </si>
  <si>
    <t>https://www.ul.com/sites/g/files/qbfpbp196/files/2018-05/iot-security-top-20-design-principles.pdf</t>
  </si>
  <si>
    <t>https://www.iotsecurityfoundation.org/wp-content/uploads/2021/08/ManySecured-SUIB-White-Paper.pdf</t>
  </si>
  <si>
    <t>TCA</t>
  </si>
  <si>
    <t>Trusted Connectivity Alliance</t>
  </si>
  <si>
    <t>https://trustedconnectivityalliance.org/wp-content/uploads/2021/04/TCA-TRE-and-IoT-Security-eBook_FINAL.pdf</t>
  </si>
  <si>
    <t>https://downloads.cloudsecurityalliance.org/assets/research/internet-of-things/recommendations-for-iot-firmware-update-processes.pdf</t>
  </si>
  <si>
    <t>DC</t>
  </si>
  <si>
    <t>DigiCert</t>
  </si>
  <si>
    <t>https://www.digicert.com/resources/fact-sheet/pki-the-security-solution-for-the-internet-of-things.pdf</t>
  </si>
  <si>
    <t>BICS</t>
  </si>
  <si>
    <t>https://www.bics.com/wp-content/uploads/2022/01/Bics-whitepaper-Best-practice-for-end-to-end-IoT-security.pdf</t>
  </si>
  <si>
    <t>STA</t>
  </si>
  <si>
    <t>Secure Technology Alliance</t>
  </si>
  <si>
    <t>https://www.securetechalliance.org/wp-content/uploads/Embedded-HW-Security-for-IoT-WP-FINAL-December-2016.pdf</t>
  </si>
  <si>
    <t>Securing Your “Internet of Things” Devices</t>
  </si>
  <si>
    <t>DOJ</t>
  </si>
  <si>
    <t>Department of Justice</t>
  </si>
  <si>
    <t>https://www.justice.gov/criminal-ccips/page/file/984001/download</t>
  </si>
  <si>
    <t>AS</t>
  </si>
  <si>
    <t>Allegro Software</t>
  </si>
  <si>
    <t>https://www.allegrosoft.com/download/7-Key-Elements-of-Proactive-IoT-Security.pdf</t>
  </si>
  <si>
    <t>TRDM</t>
  </si>
  <si>
    <t>Tridium</t>
  </si>
  <si>
    <t>https://www.tridium.com/content/dam/tridium/en/documents/document-lists/White%20Paper%20-%20Cybersecurity%20and%20the%20IoT%20-%20Threats,%20Best%20Practices%20and%20Lessons%20Learned_Jan%202019.pdf</t>
  </si>
  <si>
    <t>https://csde.org/wp-content/uploads/2021/04/CSDE-IoT-Policy-Report_2021_final.pdf</t>
  </si>
  <si>
    <t>WCC</t>
  </si>
  <si>
    <t>Wesco</t>
  </si>
  <si>
    <t>https://info.wesco.com/hubfs/WESCOTargetCampaign/Documents/WESCO-TargetAccount-IoT-eBook-20160922B.pdf</t>
  </si>
  <si>
    <t>http://media.techtarget.com/facebook/downloads/what_securing_the_internet-F5DG554923.pdf?Offer=mn_lr080515OTHRMEMB_Gartner_PRO+MobileSecurity_82015</t>
  </si>
  <si>
    <t>PN</t>
  </si>
  <si>
    <t>PubNub</t>
  </si>
  <si>
    <t>https://www.pubnub.com/static/papers/IoT_Security_Whitepaper_Final.pdf</t>
  </si>
  <si>
    <t>The IT Pro's Guide to OT/IoT Security</t>
  </si>
  <si>
    <t>NZMI</t>
  </si>
  <si>
    <t>Nozomi Networks</t>
  </si>
  <si>
    <t>https://www.exclusive-networks.com/ae/wp-content/uploads/sites/30/2021/02/Nozomi-Networks-IT-Pro-Guide-1.pdf</t>
  </si>
  <si>
    <t>Securing Enterprise Data
in the Ever Connected
Internet of Things</t>
  </si>
  <si>
    <t>HS</t>
  </si>
  <si>
    <t>Help Systems</t>
  </si>
  <si>
    <t>https://static.helpsystems.com/globalscape/pdfs/guides/gs-securing-enterprise-data-ever-connected-internet-things-gd.pdf</t>
  </si>
  <si>
    <t>KL</t>
  </si>
  <si>
    <t>Kaspersky Lab</t>
  </si>
  <si>
    <t>https://os.kaspersky.com/wp-content/uploads/sites/11/2018/04/Kaspersky-IoT-security-whitepaper_print.pdf</t>
  </si>
  <si>
    <t>INSYS</t>
  </si>
  <si>
    <t>InfoSys</t>
  </si>
  <si>
    <t>https://www.infosys.com/services/it-services/documents/security-assurance-perspective.pdf</t>
  </si>
  <si>
    <t>FTNT</t>
  </si>
  <si>
    <t>Fortinet</t>
  </si>
  <si>
    <t>https://www.fortinet.com/content/dam/fortinet/assets/white-papers/wp-critical-elements-IoT-solution.pdf</t>
  </si>
  <si>
    <t>ENT</t>
  </si>
  <si>
    <t>Entrust</t>
  </si>
  <si>
    <t>https://www.entrust.com/-/media/documentation/brochures/device-authority-healthcare-iot-security-blueprint-sb.pdf</t>
  </si>
  <si>
    <t>Internet of Things Security
Is More Challenging Than
Cybersecurity</t>
  </si>
  <si>
    <t>WRS</t>
  </si>
  <si>
    <t>Wind River Systems</t>
  </si>
  <si>
    <t>https://events.windriver.com/wrcd01/wrcm/2016/10/IoT-Security-Is-More-Challenging-Than-Cybersecurity-White-Paper-2.pdf</t>
  </si>
  <si>
    <t>BGN</t>
  </si>
  <si>
    <t>BG Networks</t>
  </si>
  <si>
    <t>https://www.techonline.com/wp-content/uploads/BGNetworks_IoTCybersecuritySimplifiedUsingBGSecurityAutomationTools.pdf</t>
  </si>
  <si>
    <t>AMS</t>
  </si>
  <si>
    <t>Armis</t>
  </si>
  <si>
    <t>https://nmtechcouncil.org/wp-content/uploads/2021/10/Armis-IoT-Buyers-Guide-WP.pdf</t>
  </si>
  <si>
    <t>https://events.windriver.com/wrcd01/wrcm/2016/08/WP-IoT-security-in-the-internet-of-things.pdf</t>
  </si>
  <si>
    <t>https://gsma.force.com/mwcoem/servlet/servlet.FileDownload?file=00P6900002p1xywEAA</t>
  </si>
  <si>
    <t>DZ</t>
  </si>
  <si>
    <t>Dzone</t>
  </si>
  <si>
    <t>https://web.securityinnovation.com/hubfs/IoTRefCard.pdf</t>
  </si>
  <si>
    <t>https://www.digicert.com/content/dam/digicert/pdfs/pki-for-iot-cyber-improvement-act-paper-en-may2021-v1-01.pdf</t>
  </si>
  <si>
    <t>BTHA</t>
  </si>
  <si>
    <t>British Toy and Hobby Association</t>
  </si>
  <si>
    <t>https://www.btha.co.uk/wp-content/uploads/2020/08/IoTSF-Vulnerability-QG_FINAL.pdf</t>
  </si>
  <si>
    <t>https://trustedcomputinggroup.org/wp-content/uploads/TCG-Architects-Guide_2018_FC01_web.pdf</t>
  </si>
  <si>
    <t>https://www.iotsecurityfoundation.org/wp-content/uploads/2020/08/IoTSF-Passwords-QG_FINAL.pdf</t>
  </si>
  <si>
    <t>NTIA</t>
  </si>
  <si>
    <t>DOC National Telecomm &amp; Information Administration</t>
  </si>
  <si>
    <t>https://www.ntia.doc.gov/files/ntia/publications/draft-communicating_iot_security_update_0426.pdf</t>
  </si>
  <si>
    <t>AUS-CSC</t>
  </si>
  <si>
    <t>Australian Cyber Security Centre</t>
  </si>
  <si>
    <t>https://www.cyber.gov.au/sites/default/files/2020-08/Tips%20to%20secure%20your%20Internet%20of%20Things%20device%20%28AUG%202020%29.pdf</t>
  </si>
  <si>
    <t>BN</t>
  </si>
  <si>
    <t>Bayshore Networks</t>
  </si>
  <si>
    <t>http://info.bayshorenetworks.com/hubfs/assets/press-releases/MachNation-IoT-Security-Landscape-and-Vendor-Recommendations-2015-Executive-Summary.pdf</t>
  </si>
  <si>
    <t>BTBS</t>
  </si>
  <si>
    <t>BTB Security</t>
  </si>
  <si>
    <t>https://www.btbsecurity.com/hubfs/Are%20IoT%20Devices%20Compromising%20Your%20Security.pdf</t>
  </si>
  <si>
    <t>https://www.infosys.com/services/cyber-security/documents/firmware-security.pdf</t>
  </si>
  <si>
    <t>https://trustedcomputinggroup.org/wp-content/uploads/IOT_Security_Architects_Guide_TCG_2017.pdf</t>
  </si>
  <si>
    <t>OWASP IoT Top 10</t>
  </si>
  <si>
    <t>OWASP</t>
  </si>
  <si>
    <t xml:space="preserve">Open Web Application Security Project </t>
  </si>
  <si>
    <t>https://owasp.org/www-pdf-archive/OWASP-IoT-Top-10-2018-final.pdf</t>
  </si>
  <si>
    <t>AN</t>
  </si>
  <si>
    <t>Aruba Networks</t>
  </si>
  <si>
    <t>https://www.arubanetworks.com/assets/wp/WP_Top_5_IoT_Deployment_Best_Practices.pdf</t>
  </si>
  <si>
    <t>LTX</t>
  </si>
  <si>
    <t>Lantronix</t>
  </si>
  <si>
    <t>https://cdn.lantronix.com/wp-content/uploads/pdf/Best-Practices-for-IoT-Device-Security.pdf</t>
  </si>
  <si>
    <t>DHS</t>
  </si>
  <si>
    <t>US DHS</t>
  </si>
  <si>
    <t>https://www.dhs.gov/sites/default/files/publications/IOT%20fact%20sheet_11162016.pdf</t>
  </si>
  <si>
    <t xml:space="preserve">IoT Security Policy Principles </t>
  </si>
  <si>
    <t>ITIC</t>
  </si>
  <si>
    <t>Information Technology Industry Council</t>
  </si>
  <si>
    <t>https://www.itic.org/policy/ITIIoTSecurityPolicyPrinciples.pdf</t>
  </si>
  <si>
    <t>CSCO</t>
  </si>
  <si>
    <t>Cisco</t>
  </si>
  <si>
    <t>https://www.cisco.com/c/dam/en/us/products/collateral/security/cyber-vision/cisco-iiot-infographic.pdf</t>
  </si>
  <si>
    <t>INSOC</t>
  </si>
  <si>
    <t>Internet Society</t>
  </si>
  <si>
    <t>https://www.internetsociety.org/wp-content/uploads/2019/04/enterprise-iot-security-checklist.pdf</t>
  </si>
  <si>
    <t>user_org</t>
  </si>
  <si>
    <t>mfr, user_org, user_cons</t>
  </si>
  <si>
    <t>user_cons</t>
  </si>
  <si>
    <t>mfr, user_org</t>
  </si>
  <si>
    <t>targetAudience</t>
  </si>
  <si>
    <t>vet?</t>
  </si>
  <si>
    <t>vet count</t>
  </si>
  <si>
    <t>Dharun's answer</t>
  </si>
  <si>
    <t>Any action whose end goal is to ensure the security of IoT devices, although they may not directly affect the device.</t>
  </si>
  <si>
    <t>Features and capabilities of an IoT device and any recommendations that directly affect the device.</t>
  </si>
  <si>
    <t>Where a Product or Services includes any safety critical or life-impacting functionality, the services infrastructure shall incorporate protection against DDOS attacks, such as dropping of traffic or sink-holing.</t>
  </si>
  <si>
    <t>Where a Product or Service includes any safety critical or life-impacting functionality, the services infrastructure shall incorporate redundancy to ensure service continuity and availability.</t>
  </si>
  <si>
    <t>Protection from malicious attacks. Resources can be software, data, etc.</t>
  </si>
  <si>
    <t>Software System</t>
  </si>
  <si>
    <t>dsels</t>
  </si>
  <si>
    <t>Security Considerations</t>
  </si>
  <si>
    <t>Initial Setup</t>
  </si>
  <si>
    <t>Identify process-defined supply chains.</t>
  </si>
  <si>
    <t>A policy has been established for addressing risks that could impact security and affect or involve technology or components incorporated into the product orservice provided. At a minimum this should include athreat model, risk analysis and security requirements for the product and itssupply chain through its whole statedsupported life. This should be maintained, communicated, prioritisedand addressed internally as part of product development throughout the product support period.</t>
  </si>
  <si>
    <t>gss</t>
  </si>
  <si>
    <t>General Software Security</t>
  </si>
  <si>
    <t>General Data Protection</t>
  </si>
  <si>
    <t>IoT technologies must support practical, common methods of provisioning credentials, policies, and anything else needed to make an IoT device functional for the customer.</t>
  </si>
  <si>
    <t>Ensure that the device cannot be easily disassembled and that the data storage medium cannot be easily removed.</t>
  </si>
  <si>
    <t>Ensure that the data storage medium is encrypted at rest.</t>
  </si>
  <si>
    <t>cgh</t>
  </si>
  <si>
    <t xml:space="preserve">Be sure that IoT SW components are stripped down to the minimum viable feature set to reduce attack surface. </t>
  </si>
  <si>
    <t xml:space="preserve">Be sure that IoT HW components are stripped down to the minimum viable feature set to reduce attack surface. </t>
  </si>
  <si>
    <t>Device's HW test/debug features should be disable or removed.</t>
  </si>
  <si>
    <t>Make intentional connections. Prevent unauthorised connections to it or other devices the product is connected to, at all levels of the protocols.</t>
  </si>
  <si>
    <t>nmas</t>
  </si>
  <si>
    <t>Network Segmentation</t>
  </si>
  <si>
    <t>nseg</t>
  </si>
  <si>
    <t>ncon</t>
  </si>
  <si>
    <t>Network Connections</t>
  </si>
  <si>
    <t xml:space="preserve">All stakeholders should collaborate to take a thoughtful, holistic approach to securing the various parts of networks and complex ecosystems that make up the IoT. </t>
  </si>
  <si>
    <t>Network Defense</t>
  </si>
  <si>
    <t>ndef</t>
  </si>
  <si>
    <t xml:space="preserve">These products are capable of protecting IoT devices in much the same manner as antivirus software can protect laptop and desktop computers. They can detect abnormal behavior on any device communicating on your network, including a tablet, digital video recorder, or Internet-connected refrigerator. These relatively new products are typically hardware devices that connect to your home network, but software-only versions of this capability are also available. As IoT devices proliferate, so too will software and hardware security products that may help secure IoT devices. Keep abreast of such developments and consider adopting them. </t>
  </si>
  <si>
    <t>Automate data protection measures</t>
  </si>
  <si>
    <t>Data Sharing</t>
  </si>
  <si>
    <t>dshar</t>
  </si>
  <si>
    <t>Devise a plan to ensure that data can be recovered in case of component failure.</t>
  </si>
  <si>
    <t>drel</t>
  </si>
  <si>
    <t>Data Reliability</t>
  </si>
  <si>
    <t>er</t>
  </si>
  <si>
    <t>Employee Roles</t>
  </si>
  <si>
    <t>The third-party policy shall be publicly available and include contact information for reporting issues and information on timelines to acknowledge and provide status updates.</t>
  </si>
  <si>
    <t>trans</t>
  </si>
  <si>
    <t>Governments should hold communication campaigns to increase and sustain consumer perception on added value of cybersecurity.</t>
  </si>
  <si>
    <t>cm</t>
  </si>
  <si>
    <t>cert</t>
  </si>
  <si>
    <t>Certifications</t>
  </si>
  <si>
    <t>Identify and consider the unique capabilities of your IoT devices.
• This could include mobility, actuation, sensory data collection and transmission, and ownership transfers that impact your regulatory and legal compliance.</t>
  </si>
  <si>
    <t>nprot</t>
  </si>
  <si>
    <t>naud</t>
  </si>
  <si>
    <t>Auditing Network Security</t>
  </si>
  <si>
    <t>Protecting Resources</t>
  </si>
  <si>
    <t>pr</t>
  </si>
  <si>
    <t>Interfacing with other Components</t>
  </si>
  <si>
    <t>Security Auditing</t>
  </si>
  <si>
    <t>Device Identification</t>
  </si>
  <si>
    <t>Handling of Device Management</t>
  </si>
  <si>
    <t>Network Failures</t>
  </si>
  <si>
    <t>Sustaining Operations</t>
  </si>
  <si>
    <t>so</t>
  </si>
  <si>
    <t>Where the device software communicates with a product related webserver or application over TCP/IP or UDP/IP, the device software uses certificate  pinning or public/private key equivalent, where appropriate.</t>
  </si>
  <si>
    <t>Protecting with SW</t>
  </si>
  <si>
    <t>Protecting with HW</t>
  </si>
  <si>
    <t>Handling Data</t>
  </si>
  <si>
    <t>sws</t>
  </si>
  <si>
    <t>Functions and assets that should be protected can be protected.
Functions are necessary for identifying what should be protected from the safety and security perspectives, protecting them, and checking that they are being protected. For examples of what should be protected, the IoT Safety/Security Development Guidelines categorizes them into: IoT functions, Intrinsic functions, Information, and Others (cash in ATMs, products inside vending machines, etc.). Some examples of Information are: User information, images, device information, and setting information. The IoT functions are connected to networks. Therefore, examples of network protection measures are firewalls and encrypted communication. Valid measures for protecting functions and data regarding intrinsic functions and Information are: memory protection, encryption, and access restriction to information. For others, measures such as the use of physical keys and alarms when opened (tamper resistant measures) are necessary. Additionally, because the capability of checking that the subjects of protection are being protected is important, it is recommended to consider implementing this capability using the Log Collection function.
[IoT high reliability functions] Access Control function(4), Log Collection function(5), Time Synchronization function(6), Encryption function(10)</t>
  </si>
  <si>
    <t>Ensure that functions and assets that should be protected can be protected.</t>
  </si>
  <si>
    <t>Implement an endpoint trusted computing base (TCB: SW/HW/FW should work together to provide security)</t>
  </si>
  <si>
    <t>tcb</t>
  </si>
  <si>
    <t>Trusted Computing Base</t>
  </si>
  <si>
    <t>recTargetAudience</t>
  </si>
  <si>
    <t>Block physical ports.</t>
  </si>
  <si>
    <t>mfr, gov_pm</t>
  </si>
  <si>
    <t>mfr, gov_pm, user_cons, user_org</t>
  </si>
  <si>
    <t>user_gov</t>
  </si>
  <si>
    <t>mfr, gov_pm, user_org</t>
  </si>
  <si>
    <t>gov_pm</t>
  </si>
  <si>
    <t>Clarify liability among IoT stakeholders.</t>
  </si>
  <si>
    <t>All sensitive communications to/from IoT devices shall be encrypted.</t>
  </si>
  <si>
    <t xml:space="preserve">Device should not  be accessed via unintended methods such as through an unnecessary USB port </t>
  </si>
  <si>
    <t>General SW System Requirements</t>
  </si>
  <si>
    <t>gsws</t>
  </si>
  <si>
    <t>Authentication Design</t>
  </si>
  <si>
    <t>authd</t>
  </si>
  <si>
    <t>authe</t>
  </si>
  <si>
    <t>Details of the authentication features.</t>
  </si>
  <si>
    <t>How the authentication system should interact with other components.</t>
  </si>
  <si>
    <t>dcgk</t>
  </si>
  <si>
    <t>dcga</t>
  </si>
  <si>
    <t>Algorithms</t>
  </si>
  <si>
    <t>Randomness</t>
  </si>
  <si>
    <t>dcgr</t>
  </si>
  <si>
    <t>Updates</t>
  </si>
  <si>
    <t>dcgu</t>
  </si>
  <si>
    <t>Authentication Usage</t>
  </si>
  <si>
    <t>dacr</t>
  </si>
  <si>
    <t>dacw</t>
  </si>
  <si>
    <t>Roles</t>
  </si>
  <si>
    <t>Whitelists</t>
  </si>
  <si>
    <t>dacg</t>
  </si>
  <si>
    <t>General Access Control Requirements</t>
  </si>
  <si>
    <t>Enabling Trust</t>
  </si>
  <si>
    <t>et</t>
  </si>
  <si>
    <t>Supporting Cryptography</t>
  </si>
  <si>
    <t>Device should perform periodic diagnosis to check proper operation of hardware.</t>
  </si>
  <si>
    <t>Where a production device has a CPU watchdog, it is enabled and will reset the device in the event of any unauthorised attempts to pause or suspend the CPU’s execution.</t>
  </si>
  <si>
    <t>Microcontroller/ microprocessor(s) shall not allow the firmware to be read out of the product's non-volatile [FLASH] memory.</t>
  </si>
  <si>
    <t>mem</t>
  </si>
  <si>
    <t>Protecting Memory Contents</t>
  </si>
  <si>
    <t>Preventing Failures</t>
  </si>
  <si>
    <t>rprev</t>
  </si>
  <si>
    <t>The system should employ mechanisms to protect against malicious attacks such as DDoS: Monitor system/device resources are sufficient to sustain services</t>
  </si>
  <si>
    <t>The system should employ mechanisms to protect against malicious attacks such as DDoS: Detect resource exhaustion for early intervention</t>
  </si>
  <si>
    <t>The system should employ mechanisms to protect against malicious attacks such as DDoS: Specific control over resource-intensive software</t>
  </si>
  <si>
    <t>The system should employ mechanisms to protect against malicious attacks such as DDoS: Enforce power consumption thresholds on IoT devices</t>
  </si>
  <si>
    <t>The system should employ mechanisms to protect against malicious attacks such as DDoS: Limit number of concurrent sessions</t>
  </si>
  <si>
    <t>The system should employ mechanisms to protect against malicious attacks such as DDoS: Operate with excess capacity</t>
  </si>
  <si>
    <t>Manufacturers should not be able to do a reverse lookout of device ownership from the device identity.</t>
  </si>
  <si>
    <t>General HW Protection Requirements</t>
  </si>
  <si>
    <t>ghw</t>
  </si>
  <si>
    <t>dcgkp</t>
  </si>
  <si>
    <t>Key Protection</t>
  </si>
  <si>
    <t>dcgkd</t>
  </si>
  <si>
    <t>Key Design</t>
  </si>
  <si>
    <t>Industry accepted cryptographic techniques and best practices shall be applied appropriately and adequately on for the IoT system: use of approved algorithms</t>
  </si>
  <si>
    <t>Industry accepted cryptographic techniques and best practices shall be applied appropriately and adequately on for the IoT system: sufficient key length</t>
  </si>
  <si>
    <t>Industry accepted cryptographic techniques and best practices shall be applied appropriately and adequately on for the IoT system: use of approved random number generator(s)</t>
  </si>
  <si>
    <t>Industry accepted cryptographic techniques and best practices shall be applied appropriately and adequately on for the IoT system: recommended crypto-period</t>
  </si>
  <si>
    <t>Industry accepted cryptographic techniques and best practices shall be applied appropriately and adequately on for the IoT system: recommended entropy sources</t>
  </si>
  <si>
    <t>Industry accepted cryptographic techniques and best practices shall be applied appropriately and adequately on for the IoT system: use of updatable cryptography</t>
  </si>
  <si>
    <t xml:space="preserve">Impactful data shall be checked for authenticity, and protected from disclosure and modifications by unauthorised parties. </t>
  </si>
  <si>
    <t>Encryption</t>
  </si>
  <si>
    <t>nenc</t>
  </si>
  <si>
    <t>nisg</t>
  </si>
  <si>
    <t>General Network Security Requirements</t>
  </si>
  <si>
    <t>DoS</t>
  </si>
  <si>
    <t>rdos</t>
  </si>
  <si>
    <t>Choosing Protocols</t>
  </si>
  <si>
    <t>npc</t>
  </si>
  <si>
    <t>Proven transport protocols shall be employed with security controls properly activated, wherever possible: disable non-authenticated Bluetooth pairing procedures</t>
  </si>
  <si>
    <t>Proven transport protocols shall be employed with security controls properly activated, wherever possible: use of TLS for TCP payloads</t>
  </si>
  <si>
    <t>Proven transport protocols shall be employed with security controls properly activated, wherever possible: use of DTLS for UDP payloads</t>
  </si>
  <si>
    <t>Proven transport protocols shall be employed with security controls properly activated, wherever possible: use TLS when using MQTT</t>
  </si>
  <si>
    <t>Protecting Protocols</t>
  </si>
  <si>
    <t>npp</t>
  </si>
  <si>
    <t>nc</t>
  </si>
  <si>
    <t>Connections</t>
  </si>
  <si>
    <t>Protocols</t>
  </si>
  <si>
    <t>When a virtual port is initialised or used for field diagnostics, the port input commands are deactivated and the output provides no information which could compromise the device, such as credentials, memory address or function names.</t>
  </si>
  <si>
    <t>Failure occurs if the device cannot operate normally, e.g. DoS.</t>
  </si>
  <si>
    <t>General Network Mangement</t>
  </si>
  <si>
    <t>ngen</t>
  </si>
  <si>
    <t>General Update Requirements</t>
  </si>
  <si>
    <t>Backward Versioning</t>
  </si>
  <si>
    <t>dvcup</t>
  </si>
  <si>
    <t>upg</t>
  </si>
  <si>
    <t>upau</t>
  </si>
  <si>
    <t>upc</t>
  </si>
  <si>
    <t>upbv</t>
  </si>
  <si>
    <t>upn</t>
  </si>
  <si>
    <t>Update Notifications</t>
  </si>
  <si>
    <t>upp</t>
  </si>
  <si>
    <t>Partial Updates</t>
  </si>
  <si>
    <t>Configurations &amp; Settings</t>
  </si>
  <si>
    <t>General Configuration &amp; Settings Requirements</t>
  </si>
  <si>
    <t>cgen</t>
  </si>
  <si>
    <t>cpi</t>
  </si>
  <si>
    <t>Updates to configuration should be provisioned securely and just-in-time, maintaining consistency. Irrelevant components of the configuration must be removed at the same time.</t>
  </si>
  <si>
    <t>cmg</t>
  </si>
  <si>
    <t>Managing Configurations &amp; Settings</t>
  </si>
  <si>
    <t>Providing Info about Config &amp; Settings</t>
  </si>
  <si>
    <t>wiv</t>
  </si>
  <si>
    <t>Input Validation</t>
  </si>
  <si>
    <t>wmas</t>
  </si>
  <si>
    <t>wgen</t>
  </si>
  <si>
    <t>General Web Security Requirements</t>
  </si>
  <si>
    <t>wcg</t>
  </si>
  <si>
    <t>wenc</t>
  </si>
  <si>
    <t>UI Visuals</t>
  </si>
  <si>
    <t>huis</t>
  </si>
  <si>
    <t>UI Security</t>
  </si>
  <si>
    <t>huiv</t>
  </si>
  <si>
    <t>Standards</t>
  </si>
  <si>
    <t>clds</t>
  </si>
  <si>
    <t>cldac</t>
  </si>
  <si>
    <t>drcmr</t>
  </si>
  <si>
    <t>Resetting the Device</t>
  </si>
  <si>
    <t>De/Recommissioning</t>
  </si>
  <si>
    <t>Transferring Ownership</t>
  </si>
  <si>
    <t>drcmt</t>
  </si>
  <si>
    <t>dlogc</t>
  </si>
  <si>
    <t>Collecting Info</t>
  </si>
  <si>
    <t>dlogp</t>
  </si>
  <si>
    <t>Protecting Collected Info</t>
  </si>
  <si>
    <t>dlogs</t>
  </si>
  <si>
    <t>Storing Collected Info</t>
  </si>
  <si>
    <t>General Identifier Requirements</t>
  </si>
  <si>
    <t>idsp</t>
  </si>
  <si>
    <t>idgen</t>
  </si>
  <si>
    <t>idop</t>
  </si>
  <si>
    <t>wauth</t>
  </si>
  <si>
    <t>General Failure Prevention</t>
  </si>
  <si>
    <t>rpgen</t>
  </si>
  <si>
    <t>osmas</t>
  </si>
  <si>
    <t>ossec</t>
  </si>
  <si>
    <t>General OS Security</t>
  </si>
  <si>
    <t>ossep</t>
  </si>
  <si>
    <t>Seperating Components</t>
  </si>
  <si>
    <t>Human Safety</t>
  </si>
  <si>
    <t>Turning off device or stopping processes for safety purposes.</t>
  </si>
  <si>
    <t>rhs</t>
  </si>
  <si>
    <t>osph</t>
  </si>
  <si>
    <t>General Product Development</t>
  </si>
  <si>
    <t>Applies to only SW</t>
  </si>
  <si>
    <t>Software Development</t>
  </si>
  <si>
    <t>sd</t>
  </si>
  <si>
    <t>Choosing External Libraries</t>
  </si>
  <si>
    <t>cel</t>
  </si>
  <si>
    <t>The device manufacturer should ensure that shared libraries that deliver network and security functionalities have been reviewed or evaluated.</t>
  </si>
  <si>
    <t>uel</t>
  </si>
  <si>
    <t>Using External Libraries</t>
  </si>
  <si>
    <t>How to test.</t>
  </si>
  <si>
    <t>What to test.</t>
  </si>
  <si>
    <t>When to test.</t>
  </si>
  <si>
    <t>Test Methods</t>
  </si>
  <si>
    <t>Test Objects</t>
  </si>
  <si>
    <t>Test Timeline</t>
  </si>
  <si>
    <t>to</t>
  </si>
  <si>
    <t>tt</t>
  </si>
  <si>
    <t>tmtd</t>
  </si>
  <si>
    <t>sdsg</t>
  </si>
  <si>
    <t>Software Design</t>
  </si>
  <si>
    <t>sec</t>
  </si>
  <si>
    <t>Coding</t>
  </si>
  <si>
    <t>ses</t>
  </si>
  <si>
    <t>Code Signing</t>
  </si>
  <si>
    <t>seb</t>
  </si>
  <si>
    <t>SW Building</t>
  </si>
  <si>
    <t>External Libraries (and SDKs, toolkits, etc)</t>
  </si>
  <si>
    <t>segen</t>
  </si>
  <si>
    <t>General SDLC</t>
  </si>
  <si>
    <t>lang</t>
  </si>
  <si>
    <t>Languages</t>
  </si>
  <si>
    <t>General Coding Recommendations</t>
  </si>
  <si>
    <t>gcr</t>
  </si>
  <si>
    <t>Threat modelling should be conducted at the start of the implementation phase, and account for the intended usage of IoT devices within the defined operating environments.</t>
  </si>
  <si>
    <t>Testing</t>
  </si>
  <si>
    <t>gt</t>
  </si>
  <si>
    <t>Applies to both HW and SW or the device in general during the development phase.</t>
  </si>
  <si>
    <t>Implementation phase.</t>
  </si>
  <si>
    <t>esi</t>
  </si>
  <si>
    <t>est</t>
  </si>
  <si>
    <t>Training Employees</t>
  </si>
  <si>
    <t>Identifying Employee Skill Gaps</t>
  </si>
  <si>
    <t>Managing Roles</t>
  </si>
  <si>
    <t>Establishing Role Responsibilities</t>
  </si>
  <si>
    <t>erm</t>
  </si>
  <si>
    <t>err</t>
  </si>
  <si>
    <t>Share incident information about general security incidents with external parties. General security incidents include malware infection, unauthorized access to the service or software, compromised credentials, use of unauthorized equipment or media, etc.</t>
  </si>
  <si>
    <t>Getting Aware</t>
  </si>
  <si>
    <t>Spreading Awareness</t>
  </si>
  <si>
    <t>gaw</t>
  </si>
  <si>
    <t>saw</t>
  </si>
  <si>
    <t>General Transparency</t>
  </si>
  <si>
    <t>Customer Support &amp; Transparency</t>
  </si>
  <si>
    <t>Software Updates</t>
  </si>
  <si>
    <t>su</t>
  </si>
  <si>
    <t>Software Updates Transparency</t>
  </si>
  <si>
    <t>sut</t>
  </si>
  <si>
    <t>Where a remote software upgrade can be supported by the device, there should be a transparent and auditable policy with a schedule of actions of an appropriate priority, to fix any vulnerabilities in a timely manner.</t>
  </si>
  <si>
    <t>Where remote update is supported, there is an established process/plan for validating "updates" and updating devices on an on-going or remedial basis.</t>
  </si>
  <si>
    <t>Patches are expected to be tested in the lab environment first.</t>
  </si>
  <si>
    <t>Follow recognized standards and guidelines</t>
  </si>
  <si>
    <t>bpf</t>
  </si>
  <si>
    <t>bpc</t>
  </si>
  <si>
    <t>bpch</t>
  </si>
  <si>
    <t>Choosing Best Practices/Standards/Guidelines etc.</t>
  </si>
  <si>
    <t>Following Best Practices/Standards/Guidelines etc.</t>
  </si>
  <si>
    <t>Creating Best Practices/Standards/Guidelines etc.</t>
  </si>
  <si>
    <t>Consider IT, OT, and IoT holistically for compliance.</t>
  </si>
  <si>
    <t>Supplier Selection</t>
  </si>
  <si>
    <t>Supplier Verification</t>
  </si>
  <si>
    <t>Data Protection</t>
  </si>
  <si>
    <t>Data Classification</t>
  </si>
  <si>
    <t>dcl</t>
  </si>
  <si>
    <t>Data Collection Contracts</t>
  </si>
  <si>
    <t>csd</t>
  </si>
  <si>
    <t>dcur</t>
  </si>
  <si>
    <t>User Rights</t>
  </si>
  <si>
    <t>Data Collection</t>
  </si>
  <si>
    <t>Minimizing Collected Data</t>
  </si>
  <si>
    <t>dcmcd</t>
  </si>
  <si>
    <t>Consider privacy and transparency expectations of your customers and corresponding legal requirements in the jurisdictions where you manufacture, distribute, and operate your IoT devices and systems regarding data collectoin.</t>
  </si>
  <si>
    <t>Third-Party Data Collection</t>
  </si>
  <si>
    <t>Usage of Collected Data</t>
  </si>
  <si>
    <t>ucd</t>
  </si>
  <si>
    <t>Understanding Data Usage Policies</t>
  </si>
  <si>
    <t>udup</t>
  </si>
  <si>
    <t>General Data Usage</t>
  </si>
  <si>
    <t>gdu</t>
  </si>
  <si>
    <t xml:space="preserve">Define the policy describing the appropriate use of data about security incidents, discovered vulnerabilities, and applied practices from other participants of IoT community and specifying how and when to collaborate with regulatory authorities, standardization committees, and voluntary organizations for providing the feedback on the regulatory acts, guidelines, standards, and recommendations. The policy addresses well-known incidents by type and responsible personnel. </t>
  </si>
  <si>
    <t>Consider data management tools to ensure secure transfer of data.</t>
  </si>
  <si>
    <t>Data Protection Policies</t>
  </si>
  <si>
    <t>dpp</t>
  </si>
  <si>
    <t>Data Protection Assessments</t>
  </si>
  <si>
    <t>Data Protection Implementation</t>
  </si>
  <si>
    <t>dpa</t>
  </si>
  <si>
    <t>dpi</t>
  </si>
  <si>
    <t>gdp</t>
  </si>
  <si>
    <t>Globalization of Legal Matters</t>
  </si>
  <si>
    <t>Supply Chain Risk Management</t>
  </si>
  <si>
    <t>Inauthentic Devices</t>
  </si>
  <si>
    <t>scid</t>
  </si>
  <si>
    <t>scr</t>
  </si>
  <si>
    <t>Define how security requirements on third party components and services (including open source) will be established and assessed.</t>
  </si>
  <si>
    <t>Roles in the Supply Chain</t>
  </si>
  <si>
    <t>Supplier Component Management</t>
  </si>
  <si>
    <t>scscm</t>
  </si>
  <si>
    <t>scds</t>
  </si>
  <si>
    <t>Customers as in any form of end-user, i.e. consumers or organizations.</t>
  </si>
  <si>
    <t>scms</t>
  </si>
  <si>
    <t>Supplier Management</t>
  </si>
  <si>
    <t>Device and Component Management</t>
  </si>
  <si>
    <t>Before devices reaches end-user</t>
  </si>
  <si>
    <t>pdvc</t>
  </si>
  <si>
    <t>Device</t>
  </si>
  <si>
    <t>dpm</t>
  </si>
  <si>
    <t>scdi</t>
  </si>
  <si>
    <t>Manufacturing, assembly, tests during this phase etc. Includes supply chain.</t>
  </si>
  <si>
    <t>Production Security</t>
  </si>
  <si>
    <t>Things to Do</t>
  </si>
  <si>
    <t>Things to Avoid</t>
  </si>
  <si>
    <t>ttd</t>
  </si>
  <si>
    <t>tta</t>
  </si>
  <si>
    <t>sspw</t>
  </si>
  <si>
    <t>Choosing a Password</t>
  </si>
  <si>
    <t>dpw</t>
  </si>
  <si>
    <t>Password Management</t>
  </si>
  <si>
    <t>pwm</t>
  </si>
  <si>
    <t>To provide enhanced security awareness, organizations should include physical security in their planning.</t>
  </si>
  <si>
    <t>Processes pertaining different stages in the device life cycle.</t>
  </si>
  <si>
    <t>During use of device.</t>
  </si>
  <si>
    <t>Before using the device, it needs to be setup.</t>
  </si>
  <si>
    <t>Retiring the device.</t>
  </si>
  <si>
    <t>Things to consider when deciding which device to procure.</t>
  </si>
  <si>
    <t>Device identification is needed for inventory tracking.</t>
  </si>
  <si>
    <t>General Inventory Recommendations</t>
  </si>
  <si>
    <t>dmig</t>
  </si>
  <si>
    <t>A vulnerability has been exploited by an adversary.</t>
  </si>
  <si>
    <t>A vulnerabiliity has been detected, but not yet exploited by an adversary.</t>
  </si>
  <si>
    <t>Recovering from an adversarial attack.</t>
  </si>
  <si>
    <t>Ensuring Security</t>
  </si>
  <si>
    <t>Processes to follow in an effort to make things ASAP (where S stands for Secure).</t>
  </si>
  <si>
    <t>asap</t>
  </si>
  <si>
    <t>In order to audit the devies, you need to keep an inventory of them and track+identify them.</t>
  </si>
  <si>
    <t>Handling Security Events</t>
  </si>
  <si>
    <t>hse</t>
  </si>
  <si>
    <t>Processes followed to check if device/system is secure.</t>
  </si>
  <si>
    <t>A security event can be detecting a vulnerability or attack.</t>
  </si>
  <si>
    <t>usgen</t>
  </si>
  <si>
    <t>usm</t>
  </si>
  <si>
    <t>usa</t>
  </si>
  <si>
    <t>General Updating Recommendations</t>
  </si>
  <si>
    <t>usp</t>
  </si>
  <si>
    <t xml:space="preserve">New encryption, protocals and attack methods require IoT systems be capable of addressing emerging security concerns for years after they are deployed. </t>
  </si>
  <si>
    <t>What to do when an update fails or device cannot update.</t>
  </si>
  <si>
    <t>usf</t>
  </si>
  <si>
    <t>uss</t>
  </si>
  <si>
    <t>usr</t>
  </si>
  <si>
    <t>How to handle SW updates' affects on reliability.</t>
  </si>
  <si>
    <t>How to ensure that the device handles updates securely.</t>
  </si>
  <si>
    <t>SW Update Reliability</t>
  </si>
  <si>
    <t>Updating SW Manually</t>
  </si>
  <si>
    <t>Updating SW Automatically</t>
  </si>
  <si>
    <t>Updating SW Securely</t>
  </si>
  <si>
    <t>Prioritizing SW Updates</t>
  </si>
  <si>
    <t>Handling SW Update Failures</t>
  </si>
  <si>
    <t xml:space="preserve">Integrate IT, OT and IoT [into risk assessments]. </t>
  </si>
  <si>
    <t>Multiple mitigations are applied to each threat. Countermeasures mitigate the consequences of a successful attack on any one vector.</t>
  </si>
  <si>
    <t>Keeping up-to-date with current events, mostly security related. These recs don't deal with the device so it's not under pdvc.</t>
  </si>
  <si>
    <t>The Security Policy shall be compliant with ISO 30111 or similar standard. JC: ISO 30111 "provides requirements and recommendations for how to process and remediate reported potential vulnerabilities in a product or service.</t>
  </si>
  <si>
    <t xml:space="preserve">Security demands should never be used as industrial policy to advance protectionism (taxing imports) or favor national economic interests. </t>
  </si>
  <si>
    <t>lecog</t>
  </si>
  <si>
    <t>Legal Matters</t>
  </si>
  <si>
    <t>General Legal Matters</t>
  </si>
  <si>
    <t>What's a better word than 'legal' to represent the set of {laws, rules, recommendations, etc.}? Some things like recs are not mandatory to be followed because they are not laws, but are similar to laws in that it can influence organizations decisions.</t>
  </si>
  <si>
    <t>ioti</t>
  </si>
  <si>
    <t>IoT Infrastructure</t>
  </si>
  <si>
    <t>Everything directly pertaining the IoT infrastructure.</t>
  </si>
  <si>
    <t>Obviously all the recs pertain IoT in some way, but these are more admin and managementy.</t>
  </si>
  <si>
    <t>adm</t>
  </si>
  <si>
    <t>IIC: The purpose of security program management is to provide the vision of what the security should be for this kind of device. JC: Seems quite general.</t>
  </si>
  <si>
    <t>General Security</t>
  </si>
  <si>
    <t>am</t>
  </si>
  <si>
    <t>Asset Management</t>
  </si>
  <si>
    <t>auth</t>
  </si>
  <si>
    <t>Configurations</t>
  </si>
  <si>
    <t>Assets can be digital or physical [IIC], but definitely pertains devices. As it appears to be a very loosely defined term, we keep them under general security.</t>
  </si>
  <si>
    <t>The possibilities are: (1) SW, HW, or physical is not specificied, (2) pertains a combination of the SW, HW, or physical, or (3) pertains the device in general (similar to (1)).</t>
  </si>
  <si>
    <t>Disable non-essential, insecure, and unused functionality by default.</t>
  </si>
  <si>
    <t>dmsc</t>
  </si>
  <si>
    <t>netmas</t>
  </si>
  <si>
    <t>Compliance Matters</t>
  </si>
  <si>
    <t>General Compliance Matters</t>
  </si>
  <si>
    <t>lm</t>
  </si>
  <si>
    <t>CSA-SSC</t>
  </si>
  <si>
    <t>Cloud Security Alliance - Securing Smart Cities</t>
  </si>
  <si>
    <t>General Setup Security</t>
  </si>
  <si>
    <t>dmss</t>
  </si>
  <si>
    <t>General Evaluation</t>
  </si>
  <si>
    <t>geval</t>
  </si>
  <si>
    <t>gauthd</t>
  </si>
  <si>
    <t>General Credential Requirements</t>
  </si>
  <si>
    <t>General Authentication Design Requirements</t>
  </si>
  <si>
    <t>gcrr</t>
  </si>
  <si>
    <t>General Password Requirements</t>
  </si>
  <si>
    <t>gpw</t>
  </si>
  <si>
    <t>Device Capabilities and Requirements</t>
  </si>
  <si>
    <t>Organizational Processes</t>
  </si>
  <si>
    <t xml:space="preserve">Network </t>
  </si>
  <si>
    <t>(and other similar wired or wireless interfaces)</t>
  </si>
  <si>
    <t>UI</t>
  </si>
  <si>
    <t>IoT Security Recommendations</t>
  </si>
  <si>
    <t>Administration</t>
  </si>
  <si>
    <t>Identification during Device Operation</t>
  </si>
  <si>
    <t>Identification Security</t>
  </si>
  <si>
    <t>Service mechanisms and authentication protocols are required so that only authorized clients can discover the device.</t>
  </si>
  <si>
    <t>Each device should have a default password resettable by the user.</t>
  </si>
  <si>
    <t>Passwords should not be hard-coded into source code (or stored in a local file).</t>
  </si>
  <si>
    <t>Device should not hard-code secrets in code (or files).</t>
  </si>
  <si>
    <t>All IoT device passwords shall be unique and not resettable to any universal factory default value. 
Many IoT devices are being sold with universal default usernames and passwords (such as ‘admin, admin’) which are expected to be changed by the consumer. This has been the source of many security issues in IoT and the practice needs to be eliminated. Best practice on passwords and other authentication methods should be followed.</t>
  </si>
  <si>
    <t>General Account</t>
  </si>
  <si>
    <t>gacc</t>
  </si>
  <si>
    <t>Supplier Security Verification</t>
  </si>
  <si>
    <t>scsv</t>
  </si>
  <si>
    <t>scdsc</t>
  </si>
  <si>
    <t>General Production Security</t>
  </si>
  <si>
    <t>scdsg</t>
  </si>
  <si>
    <t>General Failure Handling</t>
  </si>
  <si>
    <t>rfg</t>
  </si>
  <si>
    <t>https://www.enisa.europa.eu/publications/guidelines-for-securing-the-internet-of-things</t>
  </si>
  <si>
    <t>Risk Segmentation - Splitting network elements into separate components to help isolate security breaches and minimise overall risk. Networks can be divided into isolated subnetworks to boost performance and improve security.</t>
  </si>
  <si>
    <t xml:space="preserve">Use the strongest encryption possible, preferably IPsec and/or TLS/SSL. </t>
  </si>
  <si>
    <t>For IoT devices and systems in remote locations, it is recommended to be able to reconnect them with remote operation.</t>
  </si>
  <si>
    <t>type</t>
  </si>
  <si>
    <t>STE?</t>
  </si>
  <si>
    <t>In redmiles</t>
  </si>
  <si>
    <t>use 2+ factor authentication</t>
  </si>
  <si>
    <t>isolate iot devices on their own network</t>
  </si>
  <si>
    <t>use a vpn</t>
  </si>
  <si>
    <t>-</t>
  </si>
  <si>
    <t>secure your router</t>
  </si>
  <si>
    <t>use a password to protect your wifi</t>
  </si>
  <si>
    <t>use long passwords</t>
  </si>
  <si>
    <t>use a combination of letters, numbers, and special characters in passwords</t>
  </si>
  <si>
    <t>not use passwords based on personal information</t>
  </si>
  <si>
    <t>not use look-alike substitutions for your password</t>
  </si>
  <si>
    <t>develop a mnemonic for complex passwords</t>
  </si>
  <si>
    <t>Avoid using real words or combinations of words, or obvious phrases such as ‘CatInAHat’</t>
  </si>
  <si>
    <t>not use dictionary words as or in passwords</t>
  </si>
  <si>
    <t>treat security questions like passwords</t>
  </si>
  <si>
    <t>use passphrases</t>
  </si>
  <si>
    <t>buy devices with passwords, preferably passwords that you can change</t>
  </si>
  <si>
    <t>use unique passwords</t>
  </si>
  <si>
    <t>use a password manager</t>
  </si>
  <si>
    <t>turn on automatic updates for devices</t>
  </si>
  <si>
    <t>update devices</t>
  </si>
  <si>
    <t>create separate networks for devices</t>
  </si>
  <si>
    <t>confirm public wifi information with staff before using</t>
  </si>
  <si>
    <t>use antivirus</t>
  </si>
  <si>
    <t>ask for advice and information about online security and privacy</t>
  </si>
  <si>
    <t>install a firewall</t>
  </si>
  <si>
    <t>disable "universal plug and play (upnp)" on your router</t>
  </si>
  <si>
    <t>IoT def</t>
  </si>
  <si>
    <t>the Internet of Things (IoT) refers to devices, that are often constrained in communication and computation capabilities, now becoming more commonly connected to the Internet, and to various services that are built on top of the capabilities these devices jointly provide. It is expected that this development will usher in more machine-to-machine communication using the Internet with no human user actively involved.</t>
  </si>
  <si>
    <t>The Internet of Things (IoT) is a natural evolution of the Internet as we know it today to include ubiquitous smart end devices providing a variety of services and functions in the commercial, consumer, and government environments. Many applications, and in particular the legacy applications known as Industrial Control Systems (ICS), Supervisory Control and Data Acquisition (SCADA) systems, modern digital factory and health care networks, as well as onboard systems in ships and cars, healthcare devices, etc. are in reality “Intranets of Things*(IoT), using standalone networks, with proprietary and custom protocols designed for use in trusted, secure environments. Business exigencies and efficiencies drive increased connectivity of these custom intranets to the corporate network and from that to the Internet, providing adversaries and hackers new access vectors to launch attacks against these important networks. Thus, it is natural that the Center for Internet Security Critical Security Controls (CIS Controls) also be directly applicable to the current and future IoT networks.</t>
  </si>
  <si>
    <t>none</t>
  </si>
  <si>
    <t>This Code of Practice applies to consumer IoT products that are connected to the internet and/or home network and associated services. A non- exhaustive list of examples includes:
• Connected children’s toys and baby monitors,
• Connected safety-relevant products such as smoke detectors and door locks,
• Smart cameras, TVs and speakers,
• Wearable health trackers,
• Connected home automation and alarm systems,
• Connected appliances (e.g. washing machines, fridges),
• Smart home assistants.</t>
  </si>
  <si>
    <t>The Internet of Things (IoT) is concept paradigm that has emerged over the last years. Kevin Ashton introduced the concept of IoT back in 19991. It describes a wide ecosystem where interconnected devices and services collect, exchange and process data in order to adapt dynamically to a context. The Internet of Things is tightly bound to cyber-physical systems and in this respect is an enabler of Smart Infrastructures by enhancing their quality of service provisioning.</t>
  </si>
  <si>
    <t>Definitions of IoT vary, but generally agree that IoT technology bridges operational technology such as sensors and actuators with information technology such as data processing and networking. This document uses the same definition/scope for an IoT device that appears in prior Cybersecurity for IoT work such as NISTIR 8228 [IR8228] and NISTIR 8259 [IR8259]. NISTIR 8228 Section 2 provides additional detail on how device capabilities are understood relative to IoT devices.</t>
  </si>
  <si>
    <t>The IoT ecosystem is diverse in potential use cases, users, and contexts. The
IoT is made up of things (e.g., tags, sensors, and devices) that connect through
a network—often to the cloud—from which data can be collected, shared, and analyzed to create value. Examples of things include appliances (from refrigerators1
to toasters2), personal hygiene products (like hair brushes3 and toothbrushes4), medical devices, cars, smart phones, smart roads, smart electric meters, and machinery, to name just a few. The IoT is also made up of data. Connected
“things” generate data, which are shared and analyzed. The IoT also consists of the network and services that enable the communications: wireless, satellite, and fiber communications systems that are critical to moving data between the things. Finally, the IoT is made up of people—consumers, enterprises, organizations, and other end users who interact with or depend on the things, data, networks, and services. This complexity is why some call the IoT the Internet of Everything.</t>
  </si>
  <si>
    <t>Connected devices as diverse as security cameras, digital video recorders, printers, wearable devices, “smart” lightbulbs, and Internet connected-appliances have come to be collectively known as the “Internet of Things” (“IoT”).</t>
  </si>
  <si>
    <t>The Internet of Things (IoT) brings together the physical environment and a wide range of objects such that they can interact with one another seamlessly through the use of Information and Communication (ICT) systems. It encompasses many supporting technologies such as sensing and control technologies, networking technology, information technology and software technology. Together, all these technologies enable sensors, actuators, middleware, data and communication networks, and applications, to interconnect to form an IoT ecosystem.</t>
  </si>
  <si>
    <t>IoT stands for Internet of Things – the current ‘buzz’ term for connected or ‘smart’ devices. It relates to any gadget, appliance or device that is connected to the internet and can communicate with other devices without human intervention.</t>
  </si>
  <si>
    <t>The Internet of Things (IoT) is bringing together cyber infrastructure with the physical world. Cyber infrastructure includes Information Technology (IT) assets such as data storage, cloud services, operating systems, applications, various network technologies, backup services, monitoring, and security mechanisms like authentication, authorization, and auditing. The physical infrastructure includes devices and sensors of all shapes and form factors along with the control systems which ensure these elements function appropriately.</t>
  </si>
  <si>
    <t>IoT is more than just the “things”: it comprises systems that connect things, machines, and humans to the cloud to enable improvements in efficiency, services, and customer satisfaction at the edge while providing cost savings and new business models to IoT providers .</t>
  </si>
  <si>
    <t>According to Gartner, the Internet of Things (IoT) is defined as “the network of physical objects that contain embedded technology to communicate and sense or interact with their internal states or the external environment.”</t>
  </si>
  <si>
    <t>IoT ecosystem–All elements of your IoT solution, including device hardware and firmware, on-premises and in-cloud systems and software, and processes such as device manufacturing, shipping, and provisioning.</t>
  </si>
  <si>
    <t>In summary, there is major potential in many industries for IoT products and services, with significant focus currently on the following application domains:
• Consumer, particularly wearable and home automation products
• Industrial, including oil, gas and mining, manufacturing, and utilities
• Enterprise, including retail and insurance
• Healthcare
• Smart Cities, including intelligent transport, safety and security
• Agriculture and Food Services
• Automotive, including aero applications such as drones.</t>
  </si>
  <si>
    <t>Because IoT devices vary widely in their cost, usage, and capabilities, there is no one-size-fits-all solution to IoT security. The practical security requirements for different devices and systems will vary. Therefore, this list of solutions should be regarded as a menu from which the implementer can pick the options most suitable for their product or service.</t>
  </si>
  <si>
    <t>The “Things” in IoT, i.e. network connected products and/or devices</t>
  </si>
  <si>
    <t>products including connected cars</t>
  </si>
  <si>
    <t>my interpretation</t>
  </si>
  <si>
    <t>Internet of Things (IoT): a wired or wireless network of uniquely identifiable connected devices which are able to process data and communicate with each other with or without human involvement.</t>
  </si>
  <si>
    <t>Any consumer product connected to the internet/network</t>
  </si>
  <si>
    <t>All connected devices in any application (commercial, consumer, government)</t>
  </si>
  <si>
    <t>Any device connected to the internet/network that interacts with the physical world</t>
  </si>
  <si>
    <t>Any device connected to the internet/network</t>
  </si>
  <si>
    <t>Any device connected to the internet/network that communicates with other devices autonomously</t>
  </si>
  <si>
    <t>Any cyber infrastructure that interacts with the physical world</t>
  </si>
  <si>
    <t>Potentially too broad to define</t>
  </si>
  <si>
    <t>nah</t>
  </si>
  <si>
    <t>Any device connected to the internet/network that interacts with the physical world and data</t>
  </si>
  <si>
    <t xml:space="preserve">Keeping the Internet of Things Secure
 </t>
  </si>
  <si>
    <t>The Internet of Things: get serious about security</t>
  </si>
  <si>
    <t>topics</t>
  </si>
  <si>
    <t>use recognized security practices</t>
  </si>
  <si>
    <t>implement secure data management</t>
  </si>
  <si>
    <t>Communicating IoT Device Security Update Capability to Improve Transparency for Consumers</t>
  </si>
  <si>
    <t>DoD Policy Recommendations for
The Internet of Things (IoT)</t>
  </si>
  <si>
    <t>device selection</t>
  </si>
  <si>
    <t>encryption</t>
  </si>
  <si>
    <t>supply chain</t>
  </si>
  <si>
    <t>networking</t>
  </si>
  <si>
    <t>device identification</t>
  </si>
  <si>
    <t>device configuration</t>
  </si>
  <si>
    <t>data protection</t>
  </si>
  <si>
    <t>identifier management support</t>
  </si>
  <si>
    <t>logical access to interfaces (authentication, authorization, etc)</t>
  </si>
  <si>
    <t>A New Approach to IoT Security
5 Key Requirements to Securing IoT Communications</t>
  </si>
  <si>
    <t>network security</t>
  </si>
  <si>
    <t>IoT Security Guidelines</t>
  </si>
  <si>
    <t>establishing basic policy</t>
  </si>
  <si>
    <t>safe and security state and disclose and share info</t>
  </si>
  <si>
    <t>SECURITY FOR IOT SENSOR NETWORKS</t>
  </si>
  <si>
    <t>GOOD PRACTICES FOR SECURITY OF IOT
Secure Software Development Lifecycle</t>
  </si>
  <si>
    <t>software design</t>
  </si>
  <si>
    <t>software testing and acceptance</t>
  </si>
  <si>
    <t>software deployment and integration</t>
  </si>
  <si>
    <t>software maintenance and disposal</t>
  </si>
  <si>
    <t>security culture</t>
  </si>
  <si>
    <t>operations management</t>
  </si>
  <si>
    <t>internal policies</t>
  </si>
  <si>
    <t>access control</t>
  </si>
  <si>
    <t>secure communication (network security)</t>
  </si>
  <si>
    <t>secure code</t>
  </si>
  <si>
    <t>security reviews</t>
  </si>
  <si>
    <t>Medical device cyber security guidance for industry</t>
  </si>
  <si>
    <t>relevant cat</t>
  </si>
  <si>
    <t>Technical Considerations White Paper</t>
  </si>
  <si>
    <t>hardware</t>
  </si>
  <si>
    <t>operating systems</t>
  </si>
  <si>
    <t>physical security</t>
  </si>
  <si>
    <t>messaging protocols</t>
  </si>
  <si>
    <t>Internet of Things
Toolkit for Small and Medium Businesses</t>
  </si>
  <si>
    <t>documentation</t>
  </si>
  <si>
    <t>education and awareness</t>
  </si>
  <si>
    <t>duplicate of 6</t>
  </si>
  <si>
    <t>duplicate guideline with 6</t>
  </si>
  <si>
    <t>Guidelines for Secure Internet of Things (IoT)</t>
  </si>
  <si>
    <t>IoT Device Cybersecurity Guidance for
the Federal Government:
IoT Device Cybersecurity Requirement Catalog</t>
  </si>
  <si>
    <t>firmware</t>
  </si>
  <si>
    <t>cloud</t>
  </si>
  <si>
    <t>authentication</t>
  </si>
  <si>
    <t>operation and maintenance</t>
  </si>
  <si>
    <t>Guidelines
Internet of Things (IoT) Cyber Security Guide</t>
  </si>
  <si>
    <t xml:space="preserve">security function protection </t>
  </si>
  <si>
    <t>network protection</t>
  </si>
  <si>
    <t>identification and authentication</t>
  </si>
  <si>
    <t>security management</t>
  </si>
  <si>
    <t>resiliency support</t>
  </si>
  <si>
    <t>security audit</t>
  </si>
  <si>
    <t>lifecycle protection</t>
  </si>
  <si>
    <t>Strategic Principles for Securing the Internet of Things</t>
  </si>
  <si>
    <t>Securing the Trustworthiness of Mutual Connections between Cyberspace and Physical Space</t>
  </si>
  <si>
    <t>IoT Security Checklist User Manual</t>
  </si>
  <si>
    <t>does not seem to provide recommendations</t>
  </si>
  <si>
    <t>cryptography</t>
  </si>
  <si>
    <t>protect system data</t>
  </si>
  <si>
    <t>hardware root of trust</t>
  </si>
  <si>
    <t>employ secure versions of transport protocols</t>
  </si>
  <si>
    <t>establish proper device management</t>
  </si>
  <si>
    <t>recovery from attacks</t>
  </si>
  <si>
    <t>conduct periodic assessments</t>
  </si>
  <si>
    <t>IoT Device (Wi-Fi) Security Study</t>
  </si>
  <si>
    <t xml:space="preserve">Guidelines
Internet of Things (IoT) Cyber Security Guide
 </t>
  </si>
  <si>
    <t>passwords</t>
  </si>
  <si>
    <t>awareness</t>
  </si>
  <si>
    <t>Good Practices for Security of
Internet of Things
in the context of Smart Manufacturing</t>
  </si>
  <si>
    <t>Mapping of IoT Security Recommendations, Guidance and Standards to the UK's Code of Practice for Consumer IoT Security</t>
  </si>
  <si>
    <t>does not seem to provide recommendations - marketing material</t>
  </si>
  <si>
    <t>does not seem to provide recommendations - instructions manual or marketing material</t>
  </si>
  <si>
    <t>The Road to Industrial IoT Security</t>
  </si>
  <si>
    <t>7 Key Elements of Proactive IoT Security</t>
  </si>
  <si>
    <t>An Internet of Things Reference Architecture</t>
  </si>
  <si>
    <t>monitoring</t>
  </si>
  <si>
    <t>educate employees and devices admins/owners</t>
  </si>
  <si>
    <t>network separation</t>
  </si>
  <si>
    <t>NEW?</t>
  </si>
  <si>
    <t>IOT SECURITY: CHALLENGES AND FUTURE TRENDS</t>
  </si>
  <si>
    <t>updates</t>
  </si>
  <si>
    <t>IoT Security-
Challenges &amp; Best Practices</t>
  </si>
  <si>
    <t>THE CRITICAL ELEMENTS OF AN IoT SECURITY SOLUTION</t>
  </si>
  <si>
    <t>FA Product Security Guideline</t>
  </si>
  <si>
    <t>network connection</t>
  </si>
  <si>
    <t>network analysis (data)</t>
  </si>
  <si>
    <t>network compliance</t>
  </si>
  <si>
    <t>improvement cycle (using data to refine security policies)</t>
  </si>
  <si>
    <t>data ownership</t>
  </si>
  <si>
    <t>A Method and Framework for IoT Network Security</t>
  </si>
  <si>
    <t>device installation</t>
  </si>
  <si>
    <t>HEALTHCARE IOT
SECURITY BLUEPRINT</t>
  </si>
  <si>
    <t>sim card security</t>
  </si>
  <si>
    <t>NEW</t>
  </si>
  <si>
    <t>data security</t>
  </si>
  <si>
    <t>num new recs</t>
  </si>
  <si>
    <t>software security</t>
  </si>
  <si>
    <t>app security</t>
  </si>
  <si>
    <t xml:space="preserve"> Guide for Cellular IoT Security</t>
  </si>
  <si>
    <t>system testing</t>
  </si>
  <si>
    <t>configuration</t>
  </si>
  <si>
    <t>user interface</t>
  </si>
  <si>
    <t>authorization</t>
  </si>
  <si>
    <t>IoT Security
Top 20 Design Principles</t>
  </si>
  <si>
    <t>data collection</t>
  </si>
  <si>
    <t>software development/implementation</t>
  </si>
  <si>
    <t>IOT SECURITY TOP 20 DESIGN PRINCIPLES</t>
  </si>
  <si>
    <t>IOT SECURITY
SOLUTIONS
White paper</t>
  </si>
  <si>
    <t>people</t>
  </si>
  <si>
    <t>credentials</t>
  </si>
  <si>
    <t>antivirus</t>
  </si>
  <si>
    <t>risk assessment</t>
  </si>
  <si>
    <t>Cybersecurity and the IoT— Threats, Best Practices and Lessons Learned</t>
  </si>
  <si>
    <t>procurement</t>
  </si>
  <si>
    <t>networks</t>
  </si>
  <si>
    <t>ARE IOT DEVICES
COMPROMISING
YOUR SECURITY?</t>
  </si>
  <si>
    <t>does not seem to provide recommendations - instructions manual</t>
  </si>
  <si>
    <t>compliance</t>
  </si>
  <si>
    <t>software signing</t>
  </si>
  <si>
    <t>secure boot</t>
  </si>
  <si>
    <t>Four steps to IoT security</t>
  </si>
  <si>
    <t>Firmware Security for IoT Devices</t>
  </si>
  <si>
    <t>does not seem to provide recommendations - results of a study</t>
  </si>
  <si>
    <t>Risk or
reward: What
lurks within
your IoT?</t>
  </si>
  <si>
    <t>network</t>
  </si>
  <si>
    <t>data encryption</t>
  </si>
  <si>
    <t>IoT Security Best Practices</t>
  </si>
  <si>
    <t>Securing Internet of Things (IoT) with AWS
AWS Whitepaper</t>
  </si>
  <si>
    <t>duplicate guideline with 66</t>
  </si>
  <si>
    <t>design for security</t>
  </si>
  <si>
    <t>design for privacy</t>
  </si>
  <si>
    <t>does not seem to provide recommendations - just definitions</t>
  </si>
  <si>
    <t>IoT security:
An IBM position paper</t>
  </si>
  <si>
    <t>firewall</t>
  </si>
  <si>
    <t xml:space="preserve">
Security in the Internet of Things</t>
  </si>
  <si>
    <t>Application Note:
Best Practices for IoT Device Security</t>
  </si>
  <si>
    <t>device lifecycle</t>
  </si>
  <si>
    <t>threat modelling</t>
  </si>
  <si>
    <t>Introduction to IoT Security for IoT device &amp; component manufacturers</t>
  </si>
  <si>
    <t>policies</t>
  </si>
  <si>
    <t>social engineering (phishing, social media usage, children users)</t>
  </si>
  <si>
    <t>web browser</t>
  </si>
  <si>
    <t>incident response</t>
  </si>
  <si>
    <t>THE REVERSE CASCADE: Enforcing Security On The Global IoT Supply Chain</t>
  </si>
  <si>
    <t xml:space="preserve">      BSA Policy Principles for Building a
Secure and Trustworthy Internet of Things</t>
  </si>
  <si>
    <t>Identity and Access Management for the Internet of Things - Summary Guidance</t>
  </si>
  <si>
    <t>Ensuring your IoT is secure - A user's guide</t>
  </si>
  <si>
    <t>Ensuring your IoT is secure - A provider's guide</t>
  </si>
  <si>
    <t>infrastructure</t>
  </si>
  <si>
    <t>IoT Security Policy Principles
Policy Considerations Building on the C2 Consensus on IoT Device Security Baseline Capabilities</t>
  </si>
  <si>
    <t>Consumer IoT Security Quick Guide: MANAGE VULNERABILITY REPORTS</t>
  </si>
  <si>
    <t>does not seem to provide recommendations - presents useful info on a severe vulnerability</t>
  </si>
  <si>
    <t>hardware security</t>
  </si>
  <si>
    <t>ARCHITECT’S GUIDE: IOT SECURITY</t>
  </si>
  <si>
    <t>network security (e.g. honeypots, traffic shaping, blackholing)</t>
  </si>
  <si>
    <t>data validation</t>
  </si>
  <si>
    <t>logging</t>
  </si>
  <si>
    <t xml:space="preserve"> INTERNATIONAL BOTNET AND IOT SECURITY GUIDE
2021</t>
  </si>
  <si>
    <t>provisioning</t>
  </si>
  <si>
    <t xml:space="preserve">
Embedded Hardware Security for IoT Applications</t>
  </si>
  <si>
    <t>ARCHITECT’S GUIDE
 IOT SECURITY</t>
  </si>
  <si>
    <t>design for minors/seniors</t>
  </si>
  <si>
    <t>customer support</t>
  </si>
  <si>
    <t>environment sustainability</t>
  </si>
  <si>
    <t xml:space="preserve"> Consumer IoT
Trust by Design 2019
Guidelines and Checklists</t>
  </si>
  <si>
    <t>Consumer IoT Security Quick Guide: NO UNIVERSAL DEFAULT PASSWORDS</t>
  </si>
  <si>
    <t>Secure Design - Best Practice Guides</t>
  </si>
  <si>
    <t>software integrity</t>
  </si>
  <si>
    <t>A Trusted Connected Future:
How Tamper-Resistant Elements (TREs) Can Secure the IoT</t>
  </si>
  <si>
    <t>THE ENTERPRISE IOT SECURITY CHECKLIST
Best Practices for Securing Consumer-Grade IoT in the Enterprise</t>
  </si>
  <si>
    <t>attack surfaces</t>
  </si>
  <si>
    <t>privacy</t>
  </si>
  <si>
    <t>Internet of Things Security Foundation
Make it safe to connect
ESTABLISHING PRINCIPLES FOR INTERNET OF THINGS SECURITY</t>
  </si>
  <si>
    <t>&gt;0</t>
  </si>
  <si>
    <t>Recommendations for IoT Firmware Update Processes</t>
  </si>
  <si>
    <t>Vulnerability Disclosure</t>
  </si>
  <si>
    <t>reprovisioning</t>
  </si>
  <si>
    <t>Cyber Security for Consumer Internet of Things: Baseline Requirements</t>
  </si>
  <si>
    <t xml:space="preserve"> The C2 Consensus on
IoT Device Security Baseline Capabilities</t>
  </si>
  <si>
    <t>data removal</t>
  </si>
  <si>
    <t xml:space="preserve">Tips to secure your Internet of Things device
 </t>
  </si>
  <si>
    <t>device disposal</t>
  </si>
  <si>
    <t>INDUSTRY 4.0 CYBERSECURITY: CHALLENGES &amp; RECOMMENDATIONS</t>
  </si>
  <si>
    <t>economic and admin incentives</t>
  </si>
  <si>
    <t>liability</t>
  </si>
  <si>
    <t>security standards</t>
  </si>
  <si>
    <t>system operation security</t>
  </si>
  <si>
    <t>Security and Resilience of Smart Home Environments
Good practices and recommendations</t>
  </si>
  <si>
    <t>device development</t>
  </si>
  <si>
    <t>legal matters</t>
  </si>
  <si>
    <t>reaching consensus on security requirements</t>
  </si>
  <si>
    <t>security assessment methods</t>
  </si>
  <si>
    <t>Future-proofing the
Connected World:
13 Steps to Developing Secure IoT Products</t>
  </si>
  <si>
    <t>secure development</t>
  </si>
  <si>
    <t>interface security</t>
  </si>
  <si>
    <t>key management</t>
  </si>
  <si>
    <t xml:space="preserve"> Security Guidance for
Early Adopters of the
Internet of Things (IoT)</t>
  </si>
  <si>
    <t>privacy assessment</t>
  </si>
  <si>
    <t>device security</t>
  </si>
  <si>
    <t>What Securing the Internet of Things Means for CISOs</t>
  </si>
  <si>
    <t>security program management</t>
  </si>
  <si>
    <t>IIC Endpoint Security Best Practices</t>
  </si>
  <si>
    <t>Considerations for Managing Internet of Things (IoT) Cybersecurity and Privacy Risks</t>
  </si>
  <si>
    <t>IoT Device Cybersecurity Capability Core Baseline</t>
  </si>
  <si>
    <t>Foundational Cybersecurity Activities for IoT Device Manufacturers</t>
  </si>
  <si>
    <t>IoT Non-Technical Supporting Capability Core Baseline</t>
  </si>
  <si>
    <t>GUIDELINES FOR
SECURING THE
INTERNET OF THINGS
Secure supply chain for IoT</t>
  </si>
  <si>
    <t>level in tree</t>
  </si>
  <si>
    <t>asset management</t>
  </si>
  <si>
    <t>build on recognized security practices</t>
  </si>
  <si>
    <t>building organizations and systems to ensure security and safety</t>
  </si>
  <si>
    <t>business continuity and recovery (e.g. incident response)</t>
  </si>
  <si>
    <t>communicate (with customers)</t>
  </si>
  <si>
    <t>configuration management</t>
  </si>
  <si>
    <t>construction and environmental properties</t>
  </si>
  <si>
    <t>defense in depth</t>
  </si>
  <si>
    <t>design and construction of medical devices to conform to safety principle</t>
  </si>
  <si>
    <t>develop iot policy</t>
  </si>
  <si>
    <t>endpoints lifecycle</t>
  </si>
  <si>
    <t>enforce security policies</t>
  </si>
  <si>
    <t>ensure software integrity</t>
  </si>
  <si>
    <t>identify new legal concerns</t>
  </si>
  <si>
    <t>identify your industrial assets</t>
  </si>
  <si>
    <t>implement a vulnerability disclosure policy</t>
  </si>
  <si>
    <t>implement security measures</t>
  </si>
  <si>
    <t>integrate security r&amp;d projects</t>
  </si>
  <si>
    <t>iot deployment</t>
  </si>
  <si>
    <t>ip address security (network security)</t>
  </si>
  <si>
    <t>key elements that manufacturers should consider communicating to consumers prior to purchase</t>
  </si>
  <si>
    <t>long-term safety</t>
  </si>
  <si>
    <t>machine-to-machine security</t>
  </si>
  <si>
    <t>make installation and maintenance of devices easy</t>
  </si>
  <si>
    <t>make it easy for consumers to delete personal data</t>
  </si>
  <si>
    <t>make systems resilient to outages</t>
  </si>
  <si>
    <t>managing devices</t>
  </si>
  <si>
    <t>medical devices connected to or equipped with an energy source</t>
  </si>
  <si>
    <t>medical devices not to be adversely affected by transport or storage</t>
  </si>
  <si>
    <t>medical devices to be suitable for intended purpose</t>
  </si>
  <si>
    <t>medical devices with a measuring function</t>
  </si>
  <si>
    <t>minimize exposed attack surfaces</t>
  </si>
  <si>
    <t>not a general iot guideline - automobiles</t>
  </si>
  <si>
    <t>prioritize security measures according to potential impact</t>
  </si>
  <si>
    <t>reducing supply chain risks</t>
  </si>
  <si>
    <t>risk and threat management</t>
  </si>
  <si>
    <t>root of trust</t>
  </si>
  <si>
    <t>secure device updates</t>
  </si>
  <si>
    <t>secure parameter and key storage</t>
  </si>
  <si>
    <t>security architecture</t>
  </si>
  <si>
    <t>segment your control networks</t>
  </si>
  <si>
    <t>third party management</t>
  </si>
  <si>
    <t>training and awareness</t>
  </si>
  <si>
    <t>trust and integrity management</t>
  </si>
  <si>
    <t>trusted device (id, closing unused ports, harden config, etc)</t>
  </si>
  <si>
    <t>use honeypots (i.e. decoy programs)</t>
  </si>
  <si>
    <t>use of medical devices not to compromise health and safety</t>
  </si>
  <si>
    <t>validate input data</t>
  </si>
  <si>
    <t>voice and sms security</t>
  </si>
  <si>
    <t>vulnerabilities disclosure</t>
  </si>
  <si>
    <t>vulnerabilities management</t>
  </si>
  <si>
    <t>does not seem to provide recommendations - for ceos, too high level</t>
  </si>
  <si>
    <t>network monitoring</t>
  </si>
  <si>
    <t>device management &amp; operations</t>
  </si>
  <si>
    <t>network communication</t>
  </si>
  <si>
    <t>cat</t>
  </si>
  <si>
    <t>assessments</t>
  </si>
  <si>
    <t>decommission</t>
  </si>
  <si>
    <t>security program</t>
  </si>
  <si>
    <t>network protocols</t>
  </si>
  <si>
    <t>reliability</t>
  </si>
  <si>
    <t>social engineering</t>
  </si>
  <si>
    <t>telecommunications security</t>
  </si>
  <si>
    <t>advanced networking</t>
  </si>
  <si>
    <t>environment</t>
  </si>
  <si>
    <t>handling vulnerabilities</t>
  </si>
  <si>
    <t>safety</t>
  </si>
  <si>
    <t>audit</t>
  </si>
  <si>
    <t>localization (gps, location privacy,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</si>
</sst>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0"/>
  </numFmts>
  <fonts count="28" x14ac:knownFonts="1">
    <font>
      <sz val="11"/>
      <color theme="1"/>
      <name val="Calibri"/>
      <family val="2"/>
      <scheme val="minor"/>
    </font>
    <font>
      <sz val="12"/>
      <color theme="1"/>
      <name val="Calibri"/>
      <family val="2"/>
      <scheme val="minor"/>
    </font>
    <font>
      <b/>
      <sz val="12"/>
      <color theme="1"/>
      <name val="Calibri"/>
      <family val="2"/>
    </font>
    <font>
      <sz val="12"/>
      <color theme="1"/>
      <name val="Calibri"/>
      <family val="2"/>
    </font>
    <font>
      <sz val="8"/>
      <name val="Arial"/>
      <family val="2"/>
    </font>
    <font>
      <sz val="12"/>
      <color rgb="FF000000"/>
      <name val="Arial"/>
      <family val="2"/>
    </font>
    <font>
      <b/>
      <sz val="11"/>
      <color theme="1"/>
      <name val="Calibri"/>
      <family val="2"/>
    </font>
    <font>
      <sz val="11"/>
      <color theme="1"/>
      <name val="Calibri"/>
      <family val="2"/>
    </font>
    <font>
      <sz val="11"/>
      <color theme="1"/>
      <name val="Calibri"/>
      <family val="2"/>
      <scheme val="minor"/>
    </font>
    <font>
      <sz val="11"/>
      <color rgb="FF000000"/>
      <name val="Calibri"/>
      <family val="2"/>
    </font>
    <font>
      <sz val="11"/>
      <color rgb="FF0089BF"/>
      <name val="Calibri"/>
      <family val="2"/>
      <scheme val="minor"/>
    </font>
    <font>
      <sz val="11"/>
      <color rgb="FF333333"/>
      <name val="Calibri"/>
      <family val="2"/>
      <scheme val="minor"/>
    </font>
    <font>
      <sz val="6"/>
      <color theme="1"/>
      <name val="Calibri"/>
      <family val="2"/>
      <scheme val="minor"/>
    </font>
    <font>
      <strike/>
      <sz val="11"/>
      <color rgb="FF9C0006"/>
      <name val="Calibri"/>
      <family val="2"/>
      <scheme val="minor"/>
    </font>
    <font>
      <b/>
      <u/>
      <sz val="11"/>
      <color theme="1"/>
      <name val="Calibri"/>
      <family val="2"/>
      <scheme val="minor"/>
    </font>
    <font>
      <sz val="7"/>
      <color theme="1"/>
      <name val="Calibri"/>
      <family val="2"/>
      <scheme val="minor"/>
    </font>
    <font>
      <strike/>
      <sz val="11"/>
      <color theme="1"/>
      <name val="Calibri"/>
      <family val="2"/>
      <scheme val="minor"/>
    </font>
    <font>
      <u/>
      <sz val="11"/>
      <color theme="10"/>
      <name val="Calibri"/>
      <family val="2"/>
      <scheme val="minor"/>
    </font>
    <font>
      <b/>
      <u/>
      <sz val="12"/>
      <color theme="1"/>
      <name val="Calibri"/>
      <family val="2"/>
      <scheme val="minor"/>
    </font>
    <font>
      <b/>
      <u/>
      <sz val="12"/>
      <color theme="1"/>
      <name val="Calibri (Body)"/>
    </font>
    <font>
      <b/>
      <u/>
      <sz val="12"/>
      <color rgb="FF000000"/>
      <name val="Calibri"/>
      <family val="2"/>
      <scheme val="minor"/>
    </font>
    <font>
      <strike/>
      <sz val="12"/>
      <color theme="1"/>
      <name val="Calibri"/>
      <family val="2"/>
      <scheme val="minor"/>
    </font>
    <font>
      <sz val="12"/>
      <color rgb="FF000000"/>
      <name val="Calibri"/>
      <family val="2"/>
      <scheme val="minor"/>
    </font>
    <font>
      <strike/>
      <u/>
      <sz val="12"/>
      <color theme="10"/>
      <name val="Calibri"/>
      <family val="2"/>
      <scheme val="minor"/>
    </font>
    <font>
      <strike/>
      <sz val="12"/>
      <color rgb="FF000000"/>
      <name val="Calibri"/>
      <family val="2"/>
      <scheme val="minor"/>
    </font>
    <font>
      <strike/>
      <sz val="12"/>
      <color theme="10"/>
      <name val="Calibri"/>
      <family val="2"/>
      <scheme val="minor"/>
    </font>
    <font>
      <sz val="11"/>
      <color rgb="FF000000"/>
      <name val="Calibri"/>
      <family val="2"/>
      <scheme val="minor"/>
    </font>
    <font>
      <b/>
      <sz val="11"/>
      <name val="Calibri"/>
      <family val="2"/>
    </font>
  </fonts>
  <fills count="11">
    <fill>
      <patternFill patternType="none"/>
    </fill>
    <fill>
      <patternFill patternType="gray125"/>
    </fill>
    <fill>
      <patternFill patternType="solid">
        <fgColor rgb="FFD0CECE"/>
        <bgColor rgb="FFD0CECE"/>
      </patternFill>
    </fill>
    <fill>
      <patternFill patternType="solid">
        <fgColor rgb="FFFFC7CE"/>
      </patternFill>
    </fill>
    <fill>
      <patternFill patternType="solid">
        <fgColor theme="5" tint="0.79998168889431442"/>
        <bgColor indexed="64"/>
      </patternFill>
    </fill>
    <fill>
      <patternFill patternType="solid">
        <fgColor theme="4" tint="0.79998168889431442"/>
        <bgColor indexed="64"/>
      </patternFill>
    </fill>
    <fill>
      <patternFill patternType="solid">
        <fgColor rgb="FFD6D3F4"/>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D6D3F4"/>
        <bgColor rgb="FF000000"/>
      </patternFill>
    </fill>
  </fills>
  <borders count="5">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alignment wrapText="1"/>
    </xf>
    <xf numFmtId="0" fontId="13" fillId="3" borderId="0" applyNumberFormat="0" applyBorder="0" applyAlignment="0" applyProtection="0"/>
    <xf numFmtId="9" fontId="8" fillId="0" borderId="0" applyFont="0" applyFill="0" applyBorder="0" applyAlignment="0" applyProtection="0"/>
    <xf numFmtId="0" fontId="17" fillId="0" borderId="0" applyNumberFormat="0" applyFill="0" applyBorder="0" applyAlignment="0" applyProtection="0">
      <alignment wrapText="1"/>
    </xf>
  </cellStyleXfs>
  <cellXfs count="91">
    <xf numFmtId="0" fontId="0" fillId="0" borderId="0" xfId="0">
      <alignment wrapText="1"/>
    </xf>
    <xf numFmtId="0" fontId="2" fillId="0" borderId="0" xfId="0" applyFont="1" applyAlignment="1"/>
    <xf numFmtId="0" fontId="3" fillId="0" borderId="0" xfId="0" applyFont="1" applyAlignment="1"/>
    <xf numFmtId="0" fontId="3" fillId="2" borderId="1" xfId="0" applyFont="1" applyFill="1" applyBorder="1" applyAlignment="1"/>
    <xf numFmtId="0" fontId="3" fillId="2" borderId="2" xfId="0" applyFont="1" applyFill="1" applyBorder="1" applyAlignment="1"/>
    <xf numFmtId="0" fontId="0" fillId="0" borderId="0" xfId="0" applyAlignment="1"/>
    <xf numFmtId="0" fontId="6" fillId="0" borderId="0" xfId="0" applyFont="1" applyAlignment="1"/>
    <xf numFmtId="0" fontId="7" fillId="0" borderId="0" xfId="0" applyFont="1" applyAlignment="1"/>
    <xf numFmtId="0" fontId="7" fillId="2" borderId="1" xfId="0" applyFont="1" applyFill="1" applyBorder="1" applyAlignment="1"/>
    <xf numFmtId="0" fontId="7" fillId="2" borderId="2" xfId="0" applyFont="1" applyFill="1" applyBorder="1" applyAlignment="1"/>
    <xf numFmtId="0" fontId="0" fillId="0" borderId="2" xfId="0" applyBorder="1" applyAlignment="1"/>
    <xf numFmtId="0" fontId="2" fillId="0" borderId="2" xfId="0" applyFont="1" applyBorder="1" applyAlignment="1"/>
    <xf numFmtId="0" fontId="3" fillId="0" borderId="2" xfId="0" applyFont="1" applyBorder="1" applyAlignment="1"/>
    <xf numFmtId="0" fontId="6" fillId="0" borderId="2" xfId="0" applyFont="1" applyBorder="1" applyAlignment="1"/>
    <xf numFmtId="0" fontId="7" fillId="0" borderId="2" xfId="0" applyFont="1" applyBorder="1" applyAlignment="1"/>
    <xf numFmtId="0" fontId="8" fillId="0" borderId="2" xfId="0" applyFont="1" applyBorder="1" applyAlignment="1"/>
    <xf numFmtId="0" fontId="9" fillId="0" borderId="2" xfId="0" applyFont="1" applyBorder="1" applyAlignment="1"/>
    <xf numFmtId="0" fontId="9" fillId="2" borderId="2" xfId="0" applyFont="1" applyFill="1" applyBorder="1" applyAlignment="1"/>
    <xf numFmtId="0" fontId="13" fillId="3" borderId="0" xfId="1" applyAlignment="1"/>
    <xf numFmtId="0" fontId="0" fillId="0" borderId="2" xfId="0" applyBorder="1">
      <alignment wrapText="1"/>
    </xf>
    <xf numFmtId="0" fontId="14" fillId="0" borderId="0" xfId="0" applyFont="1">
      <alignment wrapText="1"/>
    </xf>
    <xf numFmtId="9" fontId="0" fillId="0" borderId="0" xfId="2" applyFont="1" applyAlignment="1"/>
    <xf numFmtId="9" fontId="14" fillId="0" borderId="0" xfId="2" applyFont="1" applyAlignment="1">
      <alignment wrapText="1"/>
    </xf>
    <xf numFmtId="9" fontId="0" fillId="0" borderId="0" xfId="2" applyFont="1" applyAlignment="1">
      <alignment wrapText="1"/>
    </xf>
    <xf numFmtId="164" fontId="0" fillId="0" borderId="0" xfId="2" applyNumberFormat="1" applyFont="1" applyAlignment="1"/>
    <xf numFmtId="0" fontId="16" fillId="0" borderId="0" xfId="0" applyFont="1" applyAlignment="1"/>
    <xf numFmtId="0" fontId="13" fillId="3" borderId="2" xfId="1" applyBorder="1" applyAlignment="1"/>
    <xf numFmtId="0" fontId="0" fillId="0" borderId="3" xfId="0" applyBorder="1" applyAlignment="1"/>
    <xf numFmtId="0" fontId="0" fillId="4" borderId="3" xfId="0" applyFill="1" applyBorder="1" applyAlignment="1"/>
    <xf numFmtId="165" fontId="0" fillId="4" borderId="3" xfId="0" applyNumberFormat="1" applyFill="1" applyBorder="1" applyAlignment="1"/>
    <xf numFmtId="0" fontId="21" fillId="5" borderId="3" xfId="0" applyFont="1" applyFill="1" applyBorder="1" applyAlignment="1"/>
    <xf numFmtId="0" fontId="22" fillId="4" borderId="3" xfId="0" applyFont="1" applyFill="1" applyBorder="1" applyAlignment="1"/>
    <xf numFmtId="0" fontId="21" fillId="6" borderId="3" xfId="0" applyFont="1" applyFill="1" applyBorder="1" applyAlignment="1"/>
    <xf numFmtId="0" fontId="23" fillId="6" borderId="3" xfId="3" applyFont="1" applyFill="1" applyBorder="1" applyAlignment="1"/>
    <xf numFmtId="165" fontId="21" fillId="6" borderId="3" xfId="0" applyNumberFormat="1" applyFont="1" applyFill="1" applyBorder="1" applyAlignment="1"/>
    <xf numFmtId="0" fontId="17" fillId="4" borderId="3" xfId="3" applyFill="1" applyBorder="1" applyAlignment="1"/>
    <xf numFmtId="0" fontId="21" fillId="4" borderId="3" xfId="0" applyFont="1" applyFill="1" applyBorder="1" applyAlignment="1"/>
    <xf numFmtId="0" fontId="24" fillId="4" borderId="3" xfId="0" applyFont="1" applyFill="1" applyBorder="1" applyAlignment="1"/>
    <xf numFmtId="165" fontId="21" fillId="4" borderId="3" xfId="0" applyNumberFormat="1" applyFont="1" applyFill="1" applyBorder="1" applyAlignment="1"/>
    <xf numFmtId="0" fontId="23" fillId="4" borderId="3" xfId="3" applyFont="1" applyFill="1" applyBorder="1" applyAlignment="1"/>
    <xf numFmtId="0" fontId="0" fillId="7" borderId="3" xfId="0" applyFill="1" applyBorder="1" applyAlignment="1"/>
    <xf numFmtId="165" fontId="0" fillId="7" borderId="3" xfId="0" applyNumberFormat="1" applyFill="1" applyBorder="1" applyAlignment="1"/>
    <xf numFmtId="0" fontId="0" fillId="6" borderId="3" xfId="0" applyFill="1" applyBorder="1" applyAlignment="1"/>
    <xf numFmtId="0" fontId="17" fillId="6" borderId="3" xfId="3" applyFill="1" applyBorder="1" applyAlignment="1"/>
    <xf numFmtId="165" fontId="0" fillId="6" borderId="3" xfId="0" applyNumberFormat="1" applyFill="1" applyBorder="1" applyAlignment="1"/>
    <xf numFmtId="0" fontId="17" fillId="7" borderId="3" xfId="3" applyFill="1" applyBorder="1" applyAlignment="1"/>
    <xf numFmtId="0" fontId="21" fillId="7" borderId="3" xfId="0" applyFont="1" applyFill="1" applyBorder="1" applyAlignment="1"/>
    <xf numFmtId="0" fontId="23" fillId="7" borderId="3" xfId="3" applyFont="1" applyFill="1" applyBorder="1" applyAlignment="1"/>
    <xf numFmtId="165" fontId="21" fillId="7" borderId="3" xfId="0" applyNumberFormat="1" applyFont="1" applyFill="1" applyBorder="1" applyAlignment="1"/>
    <xf numFmtId="0" fontId="0" fillId="8" borderId="3" xfId="0" applyFill="1" applyBorder="1" applyAlignment="1"/>
    <xf numFmtId="0" fontId="21" fillId="0" borderId="3" xfId="0" applyFont="1" applyBorder="1" applyAlignment="1"/>
    <xf numFmtId="0" fontId="17" fillId="8" borderId="3" xfId="3" applyFill="1" applyBorder="1" applyAlignment="1"/>
    <xf numFmtId="165" fontId="0" fillId="8" borderId="3" xfId="0" applyNumberFormat="1" applyFill="1" applyBorder="1" applyAlignment="1"/>
    <xf numFmtId="0" fontId="25" fillId="5" borderId="3" xfId="3" applyFont="1" applyFill="1" applyBorder="1" applyAlignment="1"/>
    <xf numFmtId="165" fontId="21" fillId="5" borderId="3" xfId="0" applyNumberFormat="1" applyFont="1" applyFill="1" applyBorder="1" applyAlignment="1"/>
    <xf numFmtId="0" fontId="23" fillId="5" borderId="3" xfId="3" applyFont="1" applyFill="1" applyBorder="1" applyAlignment="1"/>
    <xf numFmtId="0" fontId="21" fillId="9" borderId="3" xfId="0" applyFont="1" applyFill="1" applyBorder="1" applyAlignment="1"/>
    <xf numFmtId="0" fontId="0" fillId="9" borderId="3" xfId="0" applyFill="1" applyBorder="1" applyAlignment="1"/>
    <xf numFmtId="0" fontId="17" fillId="9" borderId="3" xfId="3" applyFill="1" applyBorder="1" applyAlignment="1"/>
    <xf numFmtId="165" fontId="21" fillId="9" borderId="3" xfId="0" applyNumberFormat="1" applyFont="1" applyFill="1" applyBorder="1" applyAlignment="1"/>
    <xf numFmtId="0" fontId="0" fillId="7" borderId="0" xfId="0" applyFill="1" applyAlignment="1"/>
    <xf numFmtId="165" fontId="0" fillId="0" borderId="3" xfId="0" applyNumberFormat="1" applyBorder="1" applyAlignment="1"/>
    <xf numFmtId="0" fontId="26" fillId="0" borderId="2" xfId="0" applyFont="1" applyBorder="1" applyAlignment="1"/>
    <xf numFmtId="0" fontId="18" fillId="0" borderId="3" xfId="0" applyFont="1" applyBorder="1" applyAlignment="1"/>
    <xf numFmtId="0" fontId="19" fillId="0" borderId="3" xfId="0" applyFont="1" applyBorder="1" applyAlignment="1"/>
    <xf numFmtId="0" fontId="20" fillId="0" borderId="3" xfId="0" applyFont="1" applyBorder="1" applyAlignment="1"/>
    <xf numFmtId="0" fontId="0" fillId="0" borderId="3" xfId="0" applyBorder="1" applyAlignment="1">
      <alignment horizontal="left"/>
    </xf>
    <xf numFmtId="0" fontId="21" fillId="7" borderId="2" xfId="0" applyFont="1" applyFill="1" applyBorder="1" applyAlignment="1"/>
    <xf numFmtId="0" fontId="0" fillId="7" borderId="2" xfId="0" applyFill="1" applyBorder="1" applyAlignment="1"/>
    <xf numFmtId="0" fontId="0" fillId="7" borderId="4" xfId="0" applyFill="1" applyBorder="1" applyAlignment="1"/>
    <xf numFmtId="0" fontId="17" fillId="7" borderId="0" xfId="3" applyFill="1" applyBorder="1" applyAlignment="1"/>
    <xf numFmtId="0" fontId="0" fillId="6" borderId="0" xfId="0" applyFill="1" applyAlignment="1"/>
    <xf numFmtId="0" fontId="0" fillId="4" borderId="2" xfId="0" applyFill="1" applyBorder="1" applyAlignment="1"/>
    <xf numFmtId="0" fontId="17" fillId="4" borderId="0" xfId="3" applyFill="1" applyBorder="1" applyAlignment="1"/>
    <xf numFmtId="0" fontId="17" fillId="6" borderId="0" xfId="3" applyFill="1" applyBorder="1" applyAlignment="1"/>
    <xf numFmtId="165" fontId="0" fillId="6" borderId="0" xfId="0" applyNumberFormat="1" applyFill="1" applyAlignment="1"/>
    <xf numFmtId="0" fontId="27" fillId="0" borderId="3" xfId="0" applyFont="1" applyBorder="1" applyAlignment="1">
      <alignment horizontal="center" vertical="top"/>
    </xf>
    <xf numFmtId="0" fontId="0" fillId="4" borderId="3" xfId="0" applyFill="1" applyBorder="1">
      <alignment wrapText="1"/>
    </xf>
    <xf numFmtId="0" fontId="1" fillId="5" borderId="3" xfId="0" applyFont="1" applyFill="1" applyBorder="1">
      <alignment wrapText="1"/>
    </xf>
    <xf numFmtId="0" fontId="1" fillId="4" borderId="3" xfId="0" applyFont="1" applyFill="1" applyBorder="1">
      <alignment wrapText="1"/>
    </xf>
    <xf numFmtId="0" fontId="1" fillId="0" borderId="3" xfId="0" applyFont="1" applyBorder="1">
      <alignment wrapText="1"/>
    </xf>
    <xf numFmtId="0" fontId="1" fillId="7" borderId="3" xfId="0" applyFont="1" applyFill="1" applyBorder="1">
      <alignment wrapText="1"/>
    </xf>
    <xf numFmtId="0" fontId="1" fillId="6" borderId="3" xfId="0" applyFont="1" applyFill="1" applyBorder="1">
      <alignment wrapText="1"/>
    </xf>
    <xf numFmtId="0" fontId="1" fillId="8" borderId="3" xfId="0" applyFont="1" applyFill="1" applyBorder="1">
      <alignment wrapText="1"/>
    </xf>
    <xf numFmtId="0" fontId="1" fillId="7" borderId="0" xfId="0" applyFont="1" applyFill="1">
      <alignment wrapText="1"/>
    </xf>
    <xf numFmtId="0" fontId="1" fillId="9" borderId="3" xfId="0" applyFont="1" applyFill="1" applyBorder="1">
      <alignment wrapText="1"/>
    </xf>
    <xf numFmtId="0" fontId="0" fillId="7" borderId="3" xfId="0" applyFill="1" applyBorder="1">
      <alignment wrapText="1"/>
    </xf>
    <xf numFmtId="0" fontId="0" fillId="6" borderId="3" xfId="0" applyFill="1" applyBorder="1">
      <alignment wrapText="1"/>
    </xf>
    <xf numFmtId="0" fontId="26" fillId="10" borderId="3" xfId="0" applyFont="1" applyFill="1" applyBorder="1" applyAlignment="1"/>
    <xf numFmtId="0" fontId="0" fillId="6" borderId="0" xfId="0" applyFill="1">
      <alignment wrapText="1"/>
    </xf>
    <xf numFmtId="0" fontId="26" fillId="0" borderId="0" xfId="0" applyFont="1" applyAlignment="1"/>
  </cellXfs>
  <cellStyles count="4">
    <cellStyle name="Bad" xfId="1" builtinId="27" customBuiltin="1"/>
    <cellStyle name="Hyperlink" xfId="3" builtinId="8"/>
    <cellStyle name="Normal" xfId="0" builtinId="0" customBuiltin="1"/>
    <cellStyle name="Percent" xfId="2" builtinId="5"/>
  </cellStyles>
  <dxfs count="28">
    <dxf>
      <font>
        <color auto="1"/>
      </font>
      <fill>
        <patternFill>
          <bgColor theme="5" tint="0.79998168889431442"/>
        </patternFill>
      </fill>
      <border>
        <left style="thin">
          <color auto="1"/>
        </left>
        <right style="thin">
          <color auto="1"/>
        </right>
        <top style="thin">
          <color auto="1"/>
        </top>
        <bottom style="thin">
          <color auto="1"/>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none">
          <bgColor auto="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6100"/>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increase in unique recs added by each GL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'saturation checker'!$E$2</c:f>
              <c:strCache>
                <c:ptCount val="1"/>
              </c:strCache>
            </c:strRef>
          </c:tx>
          <c:spPr>
            <a:ln w="28575" cap="rnd">
              <a:solidFill>
                <a:schemeClr val="accent1"/>
              </a:solidFill>
              <a:round/>
            </a:ln>
            <a:effectLst/>
          </c:spPr>
          <c:marker>
            <c:symbol val="none"/>
          </c:marker>
          <c:val>
            <c:numRef>
              <c:f>'saturation checker'!$E$3:$E$25</c:f>
              <c:numCache>
                <c:formatCode>0%</c:formatCode>
                <c:ptCount val="23"/>
                <c:pt idx="0">
                  <c:v>1.1666666666666667</c:v>
                </c:pt>
                <c:pt idx="1">
                  <c:v>0.26923076923076922</c:v>
                </c:pt>
                <c:pt idx="2">
                  <c:v>0.83333333333333337</c:v>
                </c:pt>
                <c:pt idx="3">
                  <c:v>0.28099173553719009</c:v>
                </c:pt>
                <c:pt idx="4">
                  <c:v>0.22580645161290322</c:v>
                </c:pt>
                <c:pt idx="5">
                  <c:v>0.38421052631578945</c:v>
                </c:pt>
                <c:pt idx="6">
                  <c:v>4.5627376425855515E-2</c:v>
                </c:pt>
                <c:pt idx="7">
                  <c:v>2.181818181818182E-2</c:v>
                </c:pt>
                <c:pt idx="8">
                  <c:v>1.7793594306049824E-2</c:v>
                </c:pt>
                <c:pt idx="9">
                  <c:v>5.5944055944055944E-2</c:v>
                </c:pt>
                <c:pt idx="10">
                  <c:v>2.6490066225165563E-2</c:v>
                </c:pt>
                <c:pt idx="11">
                  <c:v>0.65806451612903227</c:v>
                </c:pt>
                <c:pt idx="12">
                  <c:v>1.7509727626459144E-2</c:v>
                </c:pt>
                <c:pt idx="13">
                  <c:v>1.5296367112810707E-2</c:v>
                </c:pt>
                <c:pt idx="14">
                  <c:v>0.20150659133709981</c:v>
                </c:pt>
                <c:pt idx="15">
                  <c:v>8.1504702194357362E-2</c:v>
                </c:pt>
                <c:pt idx="16" formatCode="0.0%">
                  <c:v>1.3043478260869565E-2</c:v>
                </c:pt>
                <c:pt idx="17" formatCode="0.0%">
                  <c:v>1.8597997138769671E-2</c:v>
                </c:pt>
                <c:pt idx="18" formatCode="0.0%">
                  <c:v>2.3876404494382022E-2</c:v>
                </c:pt>
                <c:pt idx="19" formatCode="0.0%">
                  <c:v>1.3717421124828532E-2</c:v>
                </c:pt>
                <c:pt idx="20" formatCode="0.0%">
                  <c:v>0.20433017591339647</c:v>
                </c:pt>
                <c:pt idx="21" formatCode="0.0%">
                  <c:v>1.6853932584269662E-2</c:v>
                </c:pt>
                <c:pt idx="22" formatCode="0.0%">
                  <c:v>4.0883977900552489E-2</c:v>
                </c:pt>
              </c:numCache>
            </c:numRef>
          </c:val>
          <c:smooth val="0"/>
          <c:extLst>
            <c:ext xmlns:c16="http://schemas.microsoft.com/office/drawing/2014/chart" uri="{C3380CC4-5D6E-409C-BE32-E72D297353CC}">
              <c16:uniqueId val="{00000000-F49F-468C-B68E-F7E0C8F9A30C}"/>
            </c:ext>
          </c:extLst>
        </c:ser>
        <c:dLbls>
          <c:showLegendKey val="0"/>
          <c:showVal val="0"/>
          <c:showCatName val="0"/>
          <c:showSerName val="0"/>
          <c:showPercent val="0"/>
          <c:showBubbleSize val="0"/>
        </c:dLbls>
        <c:smooth val="0"/>
        <c:axId val="322168687"/>
        <c:axId val="322169519"/>
      </c:lineChart>
      <c:catAx>
        <c:axId val="3221686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169519"/>
        <c:crosses val="autoZero"/>
        <c:auto val="1"/>
        <c:lblAlgn val="ctr"/>
        <c:lblOffset val="100"/>
        <c:noMultiLvlLbl val="0"/>
      </c:catAx>
      <c:valAx>
        <c:axId val="322169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168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unique in each</a:t>
            </a:r>
            <a:r>
              <a:rPr lang="en-US" baseline="0"/>
              <a:t> GL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'saturation checker'!$J$2:$J$25</c:f>
              <c:numCache>
                <c:formatCode>0%</c:formatCode>
                <c:ptCount val="24"/>
                <c:pt idx="0">
                  <c:v>0.92307692307692313</c:v>
                </c:pt>
                <c:pt idx="1">
                  <c:v>0.65116279069767447</c:v>
                </c:pt>
                <c:pt idx="2">
                  <c:v>0.93333333333333335</c:v>
                </c:pt>
                <c:pt idx="3">
                  <c:v>0.88709677419354838</c:v>
                </c:pt>
                <c:pt idx="4">
                  <c:v>0.91891891891891897</c:v>
                </c:pt>
                <c:pt idx="5">
                  <c:v>0.63636363636363635</c:v>
                </c:pt>
                <c:pt idx="6">
                  <c:v>0.61864406779661019</c:v>
                </c:pt>
                <c:pt idx="7">
                  <c:v>1</c:v>
                </c:pt>
                <c:pt idx="8">
                  <c:v>0.75</c:v>
                </c:pt>
                <c:pt idx="9">
                  <c:v>0.25</c:v>
                </c:pt>
                <c:pt idx="10">
                  <c:v>0.76190476190476186</c:v>
                </c:pt>
                <c:pt idx="11">
                  <c:v>0.61538461538461542</c:v>
                </c:pt>
                <c:pt idx="12">
                  <c:v>0.93577981651376152</c:v>
                </c:pt>
                <c:pt idx="13">
                  <c:v>0.6</c:v>
                </c:pt>
                <c:pt idx="14">
                  <c:v>0.4</c:v>
                </c:pt>
                <c:pt idx="15">
                  <c:v>0.49082568807339449</c:v>
                </c:pt>
                <c:pt idx="16">
                  <c:v>0.8125</c:v>
                </c:pt>
                <c:pt idx="17">
                  <c:v>0.23076923076923078</c:v>
                </c:pt>
                <c:pt idx="18">
                  <c:v>0.38235294117647056</c:v>
                </c:pt>
                <c:pt idx="19">
                  <c:v>0.73913043478260865</c:v>
                </c:pt>
                <c:pt idx="20">
                  <c:v>0.7142857142857143</c:v>
                </c:pt>
                <c:pt idx="21">
                  <c:v>0.54121863799283154</c:v>
                </c:pt>
                <c:pt idx="22">
                  <c:v>0.38461538461538464</c:v>
                </c:pt>
                <c:pt idx="23">
                  <c:v>0.49333333333333335</c:v>
                </c:pt>
              </c:numCache>
            </c:numRef>
          </c:val>
          <c:smooth val="0"/>
          <c:extLst>
            <c:ext xmlns:c16="http://schemas.microsoft.com/office/drawing/2014/chart" uri="{C3380CC4-5D6E-409C-BE32-E72D297353CC}">
              <c16:uniqueId val="{00000000-D55A-4B8D-AEC9-0BCA90B72213}"/>
            </c:ext>
          </c:extLst>
        </c:ser>
        <c:dLbls>
          <c:showLegendKey val="0"/>
          <c:showVal val="0"/>
          <c:showCatName val="0"/>
          <c:showSerName val="0"/>
          <c:showPercent val="0"/>
          <c:showBubbleSize val="0"/>
        </c:dLbls>
        <c:smooth val="0"/>
        <c:axId val="514109551"/>
        <c:axId val="514094575"/>
      </c:lineChart>
      <c:catAx>
        <c:axId val="5141095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094575"/>
        <c:crosses val="autoZero"/>
        <c:auto val="1"/>
        <c:lblAlgn val="ctr"/>
        <c:lblOffset val="100"/>
        <c:noMultiLvlLbl val="0"/>
      </c:catAx>
      <c:valAx>
        <c:axId val="51409457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109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Cumalative</a:t>
            </a:r>
            <a:r>
              <a:rPr lang="en-US" baseline="0"/>
              <a:t> median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'saturation checker'!$F$2:$F$25</c:f>
              <c:numCache>
                <c:formatCode>General</c:formatCode>
                <c:ptCount val="24"/>
                <c:pt idx="0">
                  <c:v>26</c:v>
                </c:pt>
                <c:pt idx="1">
                  <c:v>26</c:v>
                </c:pt>
                <c:pt idx="2">
                  <c:v>34.5</c:v>
                </c:pt>
                <c:pt idx="3">
                  <c:v>26</c:v>
                </c:pt>
                <c:pt idx="4">
                  <c:v>34.5</c:v>
                </c:pt>
                <c:pt idx="5">
                  <c:v>37</c:v>
                </c:pt>
                <c:pt idx="6">
                  <c:v>40</c:v>
                </c:pt>
                <c:pt idx="7">
                  <c:v>43</c:v>
                </c:pt>
                <c:pt idx="8">
                  <c:v>40</c:v>
                </c:pt>
                <c:pt idx="9">
                  <c:v>37</c:v>
                </c:pt>
                <c:pt idx="10">
                  <c:v>31.5</c:v>
                </c:pt>
                <c:pt idx="11">
                  <c:v>26</c:v>
                </c:pt>
                <c:pt idx="12">
                  <c:v>23.5</c:v>
                </c:pt>
                <c:pt idx="13">
                  <c:v>26</c:v>
                </c:pt>
                <c:pt idx="14">
                  <c:v>23.5</c:v>
                </c:pt>
                <c:pt idx="15">
                  <c:v>21</c:v>
                </c:pt>
                <c:pt idx="16">
                  <c:v>23.5</c:v>
                </c:pt>
                <c:pt idx="17">
                  <c:v>26</c:v>
                </c:pt>
                <c:pt idx="18">
                  <c:v>31.5</c:v>
                </c:pt>
                <c:pt idx="19">
                  <c:v>34</c:v>
                </c:pt>
                <c:pt idx="20">
                  <c:v>30</c:v>
                </c:pt>
                <c:pt idx="21">
                  <c:v>26</c:v>
                </c:pt>
                <c:pt idx="22">
                  <c:v>30</c:v>
                </c:pt>
                <c:pt idx="23">
                  <c:v>34</c:v>
                </c:pt>
              </c:numCache>
            </c:numRef>
          </c:val>
          <c:smooth val="0"/>
          <c:extLst>
            <c:ext xmlns:c16="http://schemas.microsoft.com/office/drawing/2014/chart" uri="{C3380CC4-5D6E-409C-BE32-E72D297353CC}">
              <c16:uniqueId val="{00000000-4F7B-437E-B7FC-F35734200AB5}"/>
            </c:ext>
          </c:extLst>
        </c:ser>
        <c:dLbls>
          <c:showLegendKey val="0"/>
          <c:showVal val="0"/>
          <c:showCatName val="0"/>
          <c:showSerName val="0"/>
          <c:showPercent val="0"/>
          <c:showBubbleSize val="0"/>
        </c:dLbls>
        <c:smooth val="0"/>
        <c:axId val="729800095"/>
        <c:axId val="729802175"/>
      </c:lineChart>
      <c:catAx>
        <c:axId val="7298000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802175"/>
        <c:crosses val="autoZero"/>
        <c:auto val="1"/>
        <c:lblAlgn val="ctr"/>
        <c:lblOffset val="100"/>
        <c:noMultiLvlLbl val="0"/>
      </c:catAx>
      <c:valAx>
        <c:axId val="72980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80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5498994</xdr:colOff>
      <xdr:row>1</xdr:row>
      <xdr:rowOff>0</xdr:rowOff>
    </xdr:to>
    <xdr:pic>
      <xdr:nvPicPr>
        <xdr:cNvPr id="2" name="Picture 1" descr="page13image667971088">
          <a:extLst>
            <a:ext uri="{FF2B5EF4-FFF2-40B4-BE49-F238E27FC236}">
              <a16:creationId xmlns:a16="http://schemas.microsoft.com/office/drawing/2014/main" id="{042BE104-7A51-5446-97D9-A886E2F18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95545" y="91526591"/>
          <a:ext cx="550593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588167</xdr:colOff>
      <xdr:row>0</xdr:row>
      <xdr:rowOff>252412</xdr:rowOff>
    </xdr:from>
    <xdr:to>
      <xdr:col>19</xdr:col>
      <xdr:colOff>130967</xdr:colOff>
      <xdr:row>14</xdr:row>
      <xdr:rowOff>100012</xdr:rowOff>
    </xdr:to>
    <xdr:graphicFrame macro="">
      <xdr:nvGraphicFramePr>
        <xdr:cNvPr id="3" name="Chart 2">
          <a:extLst>
            <a:ext uri="{FF2B5EF4-FFF2-40B4-BE49-F238E27FC236}">
              <a16:creationId xmlns:a16="http://schemas.microsoft.com/office/drawing/2014/main" id="{39C969C3-B657-36A2-AAEE-11FA9B6E5D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597693</xdr:colOff>
      <xdr:row>15</xdr:row>
      <xdr:rowOff>9525</xdr:rowOff>
    </xdr:from>
    <xdr:to>
      <xdr:col>19</xdr:col>
      <xdr:colOff>140493</xdr:colOff>
      <xdr:row>28</xdr:row>
      <xdr:rowOff>38100</xdr:rowOff>
    </xdr:to>
    <xdr:graphicFrame macro="">
      <xdr:nvGraphicFramePr>
        <xdr:cNvPr id="4" name="Chart 3">
          <a:extLst>
            <a:ext uri="{FF2B5EF4-FFF2-40B4-BE49-F238E27FC236}">
              <a16:creationId xmlns:a16="http://schemas.microsoft.com/office/drawing/2014/main" id="{B1F39120-BD67-F4EA-7EC1-48B1E5C10B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83343</xdr:colOff>
      <xdr:row>29</xdr:row>
      <xdr:rowOff>80962</xdr:rowOff>
    </xdr:from>
    <xdr:to>
      <xdr:col>19</xdr:col>
      <xdr:colOff>254793</xdr:colOff>
      <xdr:row>44</xdr:row>
      <xdr:rowOff>109537</xdr:rowOff>
    </xdr:to>
    <xdr:graphicFrame macro="">
      <xdr:nvGraphicFramePr>
        <xdr:cNvPr id="5" name="Chart 4">
          <a:extLst>
            <a:ext uri="{FF2B5EF4-FFF2-40B4-BE49-F238E27FC236}">
              <a16:creationId xmlns:a16="http://schemas.microsoft.com/office/drawing/2014/main" id="{38775D74-7159-98A4-CCAD-568E25847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147</xdr:row>
      <xdr:rowOff>0</xdr:rowOff>
    </xdr:from>
    <xdr:to>
      <xdr:col>13</xdr:col>
      <xdr:colOff>649002</xdr:colOff>
      <xdr:row>170</xdr:row>
      <xdr:rowOff>211992</xdr:rowOff>
    </xdr:to>
    <xdr:pic>
      <xdr:nvPicPr>
        <xdr:cNvPr id="2" name="Picture 1">
          <a:extLst>
            <a:ext uri="{FF2B5EF4-FFF2-40B4-BE49-F238E27FC236}">
              <a16:creationId xmlns:a16="http://schemas.microsoft.com/office/drawing/2014/main" id="{762EFEDD-2276-1030-CABC-71C71C7DA0BB}"/>
            </a:ext>
          </a:extLst>
        </xdr:cNvPr>
        <xdr:cNvPicPr>
          <a:picLocks noChangeAspect="1"/>
        </xdr:cNvPicPr>
      </xdr:nvPicPr>
      <xdr:blipFill>
        <a:blip xmlns:r="http://schemas.openxmlformats.org/officeDocument/2006/relationships" r:embed="rId1"/>
        <a:stretch>
          <a:fillRect/>
        </a:stretch>
      </xdr:blipFill>
      <xdr:spPr>
        <a:xfrm>
          <a:off x="11747500" y="6235700"/>
          <a:ext cx="9245600" cy="6781800"/>
        </a:xfrm>
        <a:prstGeom prst="rect">
          <a:avLst/>
        </a:prstGeom>
      </xdr:spPr>
    </xdr:pic>
    <xdr:clientData/>
  </xdr:twoCellAnchor>
  <xdr:twoCellAnchor editAs="oneCell">
    <xdr:from>
      <xdr:col>9</xdr:col>
      <xdr:colOff>0</xdr:colOff>
      <xdr:row>147</xdr:row>
      <xdr:rowOff>0</xdr:rowOff>
    </xdr:from>
    <xdr:to>
      <xdr:col>13</xdr:col>
      <xdr:colOff>649002</xdr:colOff>
      <xdr:row>170</xdr:row>
      <xdr:rowOff>211992</xdr:rowOff>
    </xdr:to>
    <xdr:pic>
      <xdr:nvPicPr>
        <xdr:cNvPr id="3" name="Picture 2">
          <a:extLst>
            <a:ext uri="{FF2B5EF4-FFF2-40B4-BE49-F238E27FC236}">
              <a16:creationId xmlns:a16="http://schemas.microsoft.com/office/drawing/2014/main" id="{985E455C-119E-6A4D-8F65-413B8410A382}"/>
            </a:ext>
          </a:extLst>
        </xdr:cNvPr>
        <xdr:cNvPicPr>
          <a:picLocks noChangeAspect="1"/>
        </xdr:cNvPicPr>
      </xdr:nvPicPr>
      <xdr:blipFill>
        <a:blip xmlns:r="http://schemas.openxmlformats.org/officeDocument/2006/relationships" r:embed="rId1"/>
        <a:stretch>
          <a:fillRect/>
        </a:stretch>
      </xdr:blipFill>
      <xdr:spPr>
        <a:xfrm>
          <a:off x="12039600" y="28663900"/>
          <a:ext cx="9245600" cy="6781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274</xdr:row>
      <xdr:rowOff>0</xdr:rowOff>
    </xdr:from>
    <xdr:to>
      <xdr:col>4</xdr:col>
      <xdr:colOff>5505938</xdr:colOff>
      <xdr:row>274</xdr:row>
      <xdr:rowOff>0</xdr:rowOff>
    </xdr:to>
    <xdr:pic>
      <xdr:nvPicPr>
        <xdr:cNvPr id="2" name="Picture 1" descr="page13image667971088">
          <a:extLst>
            <a:ext uri="{FF2B5EF4-FFF2-40B4-BE49-F238E27FC236}">
              <a16:creationId xmlns:a16="http://schemas.microsoft.com/office/drawing/2014/main" id="{079ACFDE-AD8A-E24A-83D5-36C261DB7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79000" y="2692400"/>
          <a:ext cx="550593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Chen, Jesse Z - (jessechen)" id="{4822652B-9F9C-2640-8DB0-6EE428CC8819}" userId="S::jessechen@email.arizona.edu::453da4fe-3dc0-48e6-b3dc-3fed31dc2086"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2" dT="2022-07-20T01:51:30.58" personId="{4822652B-9F9C-2640-8DB0-6EE428CC8819}" id="{3CBCBA34-4190-7F45-9046-C19861F60625}">
    <text>Device management is an active process carried about by a person. It can include installation, settings, maintenance etc. Thus, the device must have capabilities to support these processes. Since these activities will generally require human intervention, we consider them active capabilities.</text>
  </threadedComment>
  <threadedComment ref="C13" dT="2022-07-20T01:51:47.73" personId="{4822652B-9F9C-2640-8DB0-6EE428CC8819}" id="{645C89CF-73AF-984F-9284-0EB07C7DF0A3}">
    <text>While some capabilities directly protect the device, certain capabilities support these endeavors to sustain the stable, secure, and reliable operation of the device. In other words, these capabilities do not directly protect the device, but provides supporting abilities. These capabilities usually operate in the background, only showing up when needed, so we consider them passive capabilities.</text>
  </threadedComment>
  <threadedComment ref="C14" dT="2022-07-20T01:51:54.88" personId="{4822652B-9F9C-2640-8DB0-6EE428CC8819}" id="{07162AA2-EB9B-D64A-AD45-F3040F59CBDB}">
    <text>Devices should be capable of keeping track of security status to ensure secure operations.</text>
  </threadedComment>
</ThreadedComments>
</file>

<file path=xl/threadedComments/threadedComment2.xml><?xml version="1.0" encoding="utf-8"?>
<ThreadedComments xmlns="http://schemas.microsoft.com/office/spreadsheetml/2018/threadedcomments" xmlns:x="http://schemas.openxmlformats.org/spreadsheetml/2006/main">
  <threadedComment ref="C140" dT="2024-02-12T22:36:47.59" personId="{4822652B-9F9C-2640-8DB0-6EE428CC8819}" id="{B43CD38A-5CE2-0741-80A4-BA409B28079E}">
    <text xml:space="preserve">Security measures regarding the development, testing and reviewing of company’s plan to ensure resilience and continuity of operations in the event of security incidents.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iotsecurityfoundation.org/wp-content/uploads/2020/08/IoTSF-Passwords-QG_FINAL.pdf" TargetMode="External"/><Relationship Id="rId117" Type="http://schemas.openxmlformats.org/officeDocument/2006/relationships/hyperlink" Target="https://www.enisa.europa.eu/publications/guidelines-for-securing-the-internet-of-things" TargetMode="External"/><Relationship Id="rId21" Type="http://schemas.openxmlformats.org/officeDocument/2006/relationships/hyperlink" Target="https://www.techonline.com/wp-content/uploads/BGNetworks_IoTCybersecuritySimplifiedUsingBGSecurityAutomationTools.pdf" TargetMode="External"/><Relationship Id="rId42" Type="http://schemas.openxmlformats.org/officeDocument/2006/relationships/hyperlink" Target="https://armkeil.blob.core.windows.net/developer/Files/pdf/guide/instilling-security-scalability-iot-devices.pdf" TargetMode="External"/><Relationship Id="rId47" Type="http://schemas.openxmlformats.org/officeDocument/2006/relationships/hyperlink" Target="https://media.bitpipe.com/io_15x/io_152670/item_2187085/Guide%20for%20Cyber%20Security_V5%20%281%29.pdf" TargetMode="External"/><Relationship Id="rId63" Type="http://schemas.openxmlformats.org/officeDocument/2006/relationships/hyperlink" Target="https://gsma.force.com/mwcoem/servlet/servlet.FileDownload?file=00P6900002p1xywEAA" TargetMode="External"/><Relationship Id="rId68" Type="http://schemas.openxmlformats.org/officeDocument/2006/relationships/hyperlink" Target="https://web.securityinnovation.com/hubfs/IoTRefCard.pdf" TargetMode="External"/><Relationship Id="rId84" Type="http://schemas.openxmlformats.org/officeDocument/2006/relationships/hyperlink" Target="https://www.cisco.com/c/dam/en/us/products/collateral/security/cyber-vision/cisco-iiot-infographic.pdf" TargetMode="External"/><Relationship Id="rId89" Type="http://schemas.openxmlformats.org/officeDocument/2006/relationships/hyperlink" Target="https://static1.squarespace.com/static/5516199be4b05ede7c57f94f/t/56b153eb86db439f9f8d181f/1454461935011/Internet_of_Things_Security_Guidelines.pdf" TargetMode="External"/><Relationship Id="rId112" Type="http://schemas.openxmlformats.org/officeDocument/2006/relationships/hyperlink" Target="https://nvlpubs.nist.gov/nistpubs/SpecialPublications/NIST.SP.800-213A.pdf" TargetMode="External"/><Relationship Id="rId16" Type="http://schemas.openxmlformats.org/officeDocument/2006/relationships/hyperlink" Target="https://www.oic-cert.org/en/download/MyVAC-3-GUI-3-IOT-v1.pdf" TargetMode="External"/><Relationship Id="rId107" Type="http://schemas.openxmlformats.org/officeDocument/2006/relationships/hyperlink" Target="https://www.iotsecurityfoundation.org/wp-content/uploads/2021/11/IoTSF-IoT-Security-Assurance-Framework-Release-3.0-Nov-2021-1.pdf" TargetMode="External"/><Relationship Id="rId11" Type="http://schemas.openxmlformats.org/officeDocument/2006/relationships/hyperlink" Target="https://www.iiconsortium.org/pdf/IoT_SMM_Practitioner_Guide_2019-02-25.pdf" TargetMode="External"/><Relationship Id="rId32" Type="http://schemas.openxmlformats.org/officeDocument/2006/relationships/hyperlink" Target="https://www.dahuasecurity.com/asset/upload/uploads/soft/20181120/IoT-Security-Technology-White-Paper_V1_0_0-20180104.pdf" TargetMode="External"/><Relationship Id="rId37" Type="http://schemas.openxmlformats.org/officeDocument/2006/relationships/hyperlink" Target="https://www.allegrosoft.com/download/7-Key-Elements-of-Proactive-IoT-Security.pdf" TargetMode="External"/><Relationship Id="rId53" Type="http://schemas.openxmlformats.org/officeDocument/2006/relationships/hyperlink" Target="https://armkeil.blob.core.windows.net/developer/Files/pdf/white-paper/guide-to-iot-security.pdf" TargetMode="External"/><Relationship Id="rId58" Type="http://schemas.openxmlformats.org/officeDocument/2006/relationships/hyperlink" Target="https://iot.org.au/wp/wp-content/uploads/2021/02/IoTAA-IoT-Users-Security-Awareness-Guide.pdf" TargetMode="External"/><Relationship Id="rId74" Type="http://schemas.openxmlformats.org/officeDocument/2006/relationships/hyperlink" Target="https://www.pubnub.com/static/papers/IoT_Security_Whitepaper_Final.pdf" TargetMode="External"/><Relationship Id="rId79" Type="http://schemas.openxmlformats.org/officeDocument/2006/relationships/hyperlink" Target="https://trustedconnectivityalliance.org/wp-content/uploads/2021/04/TCA-TRE-and-IoT-Security-eBook_FINAL.pdf" TargetMode="External"/><Relationship Id="rId102" Type="http://schemas.openxmlformats.org/officeDocument/2006/relationships/hyperlink" Target="https://internetinitiative.ieee.org/images/files/resources/white_papers/internet_of_things_feb2017.pdf" TargetMode="External"/><Relationship Id="rId5" Type="http://schemas.openxmlformats.org/officeDocument/2006/relationships/hyperlink" Target="https://lmistatic.blob.core.windows.net/document-library/xively/pdf/xively-whitepaper-securityledger.pdf" TargetMode="External"/><Relationship Id="rId90" Type="http://schemas.openxmlformats.org/officeDocument/2006/relationships/hyperlink" Target="https://resources.altium.com/sites/default/files/uberflip_docs/file_703.pdf" TargetMode="External"/><Relationship Id="rId95" Type="http://schemas.openxmlformats.org/officeDocument/2006/relationships/hyperlink" Target="https://aegex.com/images/uploads/white_papers/iotca-resources-ibm-white-paper.PDF" TargetMode="External"/><Relationship Id="rId22" Type="http://schemas.openxmlformats.org/officeDocument/2006/relationships/hyperlink" Target="https://www.securetechalliance.org/wp-content/uploads/Embedded-HW-Security-for-IoT-WP-FINAL-December-2016.pdf" TargetMode="External"/><Relationship Id="rId27" Type="http://schemas.openxmlformats.org/officeDocument/2006/relationships/hyperlink" Target="https://www.itic.org/policy/ITIIoTSecurityPolicyPrinciples.pdf" TargetMode="External"/><Relationship Id="rId43" Type="http://schemas.openxmlformats.org/officeDocument/2006/relationships/hyperlink" Target="https://assets.kpmg/content/dam/kpmg/pdf/2015/12/security-and-the-iot-ecosystem.pdf" TargetMode="External"/><Relationship Id="rId48" Type="http://schemas.openxmlformats.org/officeDocument/2006/relationships/hyperlink" Target="https://nmtechcouncil.org/wp-content/uploads/2021/10/Armis-IoT-Buyers-Guide-WP.pdf" TargetMode="External"/><Relationship Id="rId64" Type="http://schemas.openxmlformats.org/officeDocument/2006/relationships/hyperlink" Target="https://gsma.force.com/mwcoem/servlet/servlet.FileDownload?file=00P6900002p1y0EEAQ" TargetMode="External"/><Relationship Id="rId69" Type="http://schemas.openxmlformats.org/officeDocument/2006/relationships/hyperlink" Target="https://www.arubanetworks.com/assets/wp/WP_Top_5_IoT_Deployment_Best_Practices.pdf" TargetMode="External"/><Relationship Id="rId113" Type="http://schemas.openxmlformats.org/officeDocument/2006/relationships/hyperlink" Target="https://www.cyber.gov.au/sites/default/files/2020-08/Tips%20to%20secure%20your%20Internet%20of%20Things%20device%20%28AUG%202020%29.pdf" TargetMode="External"/><Relationship Id="rId118" Type="http://schemas.openxmlformats.org/officeDocument/2006/relationships/drawing" Target="../drawings/drawing3.xml"/><Relationship Id="rId80" Type="http://schemas.openxmlformats.org/officeDocument/2006/relationships/hyperlink" Target="https://www.entrust.com/-/media/documentation/brochures/device-authority-healthcare-iot-security-blueprint-sb.pdf" TargetMode="External"/><Relationship Id="rId85" Type="http://schemas.openxmlformats.org/officeDocument/2006/relationships/hyperlink" Target="https://www.bullguard.com/marketingfiles/ext/web/IoT-Consumer_Guide.pdf" TargetMode="External"/><Relationship Id="rId12" Type="http://schemas.openxmlformats.org/officeDocument/2006/relationships/hyperlink" Target="https://www.justice.gov/criminal-ccips/page/file/984001/download" TargetMode="External"/><Relationship Id="rId17" Type="http://schemas.openxmlformats.org/officeDocument/2006/relationships/hyperlink" Target="https://dodcio.defense.gov/Portals/0/Documents/Announcement/DoD%20Policy%20Recommendations%20for%20Internet%20of%20Things%20-%20White%20Paper.pdf?ver=2017-01-26-152811-440" TargetMode="External"/><Relationship Id="rId33" Type="http://schemas.openxmlformats.org/officeDocument/2006/relationships/hyperlink" Target="https://www.consumersinternational.org/media/239715/trust-by-design-guidelines.pdf" TargetMode="External"/><Relationship Id="rId38" Type="http://schemas.openxmlformats.org/officeDocument/2006/relationships/hyperlink" Target="https://docs.broadcom.com/doc/iot-security-reference-architecture-en" TargetMode="External"/><Relationship Id="rId59" Type="http://schemas.openxmlformats.org/officeDocument/2006/relationships/hyperlink" Target="https://iot.org.au/wp/wp-content/uploads/2021/02/IoTAA-IoT-Providers-Security-Awareness-Guide-Ebook.pdf" TargetMode="External"/><Relationship Id="rId103" Type="http://schemas.openxmlformats.org/officeDocument/2006/relationships/hyperlink" Target="https://nvlpubs.nist.gov/nistpubs/SpecialPublications/NIST.SP.800-213.pdf" TargetMode="External"/><Relationship Id="rId108" Type="http://schemas.openxmlformats.org/officeDocument/2006/relationships/hyperlink" Target="https://pages.awscloud.com/rs/112-TZM-766/images/IoT_Security_Best_Practices_Guide_design_v3.1.pdf" TargetMode="External"/><Relationship Id="rId54" Type="http://schemas.openxmlformats.org/officeDocument/2006/relationships/hyperlink" Target="https://cyberx-labs.com/wp-content/uploads/2020/09/CYBX_IoT_BuyersGuide.pdf" TargetMode="External"/><Relationship Id="rId70" Type="http://schemas.openxmlformats.org/officeDocument/2006/relationships/hyperlink" Target="https://www.bics.com/wp-content/uploads/2022/01/Bics-whitepaper-Best-practice-for-end-to-end-IoT-security.pdf" TargetMode="External"/><Relationship Id="rId75" Type="http://schemas.openxmlformats.org/officeDocument/2006/relationships/hyperlink" Target="https://www.tridium.com/content/dam/tridium/en/documents/document-lists/White%20Paper%20-%20Cybersecurity%20and%20the%20IoT%20-%20Threats,%20Best%20Practices%20and%20Lessons%20Learned_Jan%202019.pdf" TargetMode="External"/><Relationship Id="rId91" Type="http://schemas.openxmlformats.org/officeDocument/2006/relationships/hyperlink" Target="https://scglegal.com/wp-content/uploads/2018/02/2017-Denver-TR-1550-PP-The.IoT_.Revolution..Our_.Digital.Security.Final-002-WILEY-REIN.pdf" TargetMode="External"/><Relationship Id="rId96" Type="http://schemas.openxmlformats.org/officeDocument/2006/relationships/hyperlink" Target="https://assets.kpmg/content/dam/kpmg/xx/pdf/2017/04/risk-or-reward-what-lurks-within-your-IoT.pdf" TargetMode="External"/><Relationship Id="rId1" Type="http://schemas.openxmlformats.org/officeDocument/2006/relationships/hyperlink" Target="https://securingsmartcities.org/wp-content/uploads/2016/03/Guidlines_for_Safe_Smart_Cities-1.pdf" TargetMode="External"/><Relationship Id="rId6" Type="http://schemas.openxmlformats.org/officeDocument/2006/relationships/hyperlink" Target="https://www.gsma.com/iot/wp-content/uploads/2020/05/CLP.11-v2.2-GSMA-IoT-Security-Guidelines-Overview-Document.pdf" TargetMode="External"/><Relationship Id="rId23" Type="http://schemas.openxmlformats.org/officeDocument/2006/relationships/hyperlink" Target="https://www.trustedcomputinggroup.org/wp-content/uploads/TCG_Guidance_for_Securing_IoT_1_0r21.pdf" TargetMode="External"/><Relationship Id="rId28" Type="http://schemas.openxmlformats.org/officeDocument/2006/relationships/hyperlink" Target="https://www.ntia.doc.gov/files/ntia/publications/draft-communicating_iot_security_update_0426.pdf" TargetMode="External"/><Relationship Id="rId49" Type="http://schemas.openxmlformats.org/officeDocument/2006/relationships/hyperlink" Target="https://os.kaspersky.com/wp-content/uploads/sites/11/2018/04/Kaspersky-IoT-security-whitepaper_print.pdf" TargetMode="External"/><Relationship Id="rId114" Type="http://schemas.openxmlformats.org/officeDocument/2006/relationships/hyperlink" Target="https://www.enisa.europa.eu/publications/security-resilience-good-practices/@@download/fullReport" TargetMode="External"/><Relationship Id="rId10" Type="http://schemas.openxmlformats.org/officeDocument/2006/relationships/hyperlink" Target="https://www.imda.gov.sg/-/media/Imda/Files/Regulation-Licensing-and-Consultations/ICT-Standards/Telecommunication-Standards/Reference-Spec/IMDA-IoT-Cyber-Security-Guide-Annex-A.pdf" TargetMode="External"/><Relationship Id="rId31" Type="http://schemas.openxmlformats.org/officeDocument/2006/relationships/hyperlink" Target="https://www.mitsubishielectric.com/fa/business/psirt/pdf/FA_SecGuidelineEN.pdf" TargetMode="External"/><Relationship Id="rId44" Type="http://schemas.openxmlformats.org/officeDocument/2006/relationships/hyperlink" Target="https://assets.publishing.service.gov.uk/government/uploads/system/uploads/attachment_data/file/971440/Code_of_Practice_for_Consumer_IoT_Security_October_2018_V2.pdf" TargetMode="External"/><Relationship Id="rId52" Type="http://schemas.openxmlformats.org/officeDocument/2006/relationships/hyperlink" Target="https://trust.mi.com/pdf/Xiaomi__IoT_Privacy_White_Paper_EN_June_2021.pdf" TargetMode="External"/><Relationship Id="rId60" Type="http://schemas.openxmlformats.org/officeDocument/2006/relationships/hyperlink" Target="https://www.etsi.org/deliver/etsi_en/303600_303699/303645/02.01.00_30/en_303645v020100v.pdf" TargetMode="External"/><Relationship Id="rId65" Type="http://schemas.openxmlformats.org/officeDocument/2006/relationships/hyperlink" Target="https://ofm.com/wp-content/uploads/Security-eBook-Discover-7-Common-IoT-Security-Gaps-that-Lead-to-Costly-Data-Breaches-June21-PS-PRO-1.pdf" TargetMode="External"/><Relationship Id="rId73" Type="http://schemas.openxmlformats.org/officeDocument/2006/relationships/hyperlink" Target="https://www.meti.go.jp/policy/netsecurity/wg1/IoT-SSF_ver1.0_eng.pdf" TargetMode="External"/><Relationship Id="rId78" Type="http://schemas.openxmlformats.org/officeDocument/2006/relationships/hyperlink" Target="https://www.exclusive-networks.com/ae/wp-content/uploads/sites/30/2021/02/Nozomi-Networks-IT-Pro-Guide-1.pdf" TargetMode="External"/><Relationship Id="rId81" Type="http://schemas.openxmlformats.org/officeDocument/2006/relationships/hyperlink" Target="https://www.digicert.com/content/dam/digicert/pdfs/pki-for-iot-cyber-improvement-act-paper-en-may2021-v1-01.pdf" TargetMode="External"/><Relationship Id="rId86" Type="http://schemas.openxmlformats.org/officeDocument/2006/relationships/hyperlink" Target="https://www.btbsecurity.com/hubfs/Are%20IoT%20Devices%20Compromising%20Your%20Security.pdf" TargetMode="External"/><Relationship Id="rId94" Type="http://schemas.openxmlformats.org/officeDocument/2006/relationships/hyperlink" Target="http://www.iotac.jp/wp-content/uploads/2016/01/IoT-Security-Guidelines_ver.1.0.pdf" TargetMode="External"/><Relationship Id="rId99" Type="http://schemas.openxmlformats.org/officeDocument/2006/relationships/hyperlink" Target="https://csde.org/wp-content/uploads/2019/09/CSDE_IoT-C2-Consensus-Report_FINAL.pdf" TargetMode="External"/><Relationship Id="rId101" Type="http://schemas.openxmlformats.org/officeDocument/2006/relationships/hyperlink" Target="https://www.enisa.europa.eu/publications/good-practices-for-security-of-iot/@@download/fullReport" TargetMode="External"/><Relationship Id="rId4" Type="http://schemas.openxmlformats.org/officeDocument/2006/relationships/hyperlink" Target="https://education.dellemc.com/content/dam/dell-emc/documents/en-us/2021KS_Ranjisha-IOT_Security_Challenges_and_Future_Trends.pdf" TargetMode="External"/><Relationship Id="rId9" Type="http://schemas.openxmlformats.org/officeDocument/2006/relationships/hyperlink" Target="https://www.imda.gov.sg/-/media/Imda/Files/Regulation-Licensing-and-Consultations/ICT-Standards/Telecommunication-Standards/Reference-Spec/IMDA-IoT-Cyber-Security-Guide.pdf?la=en" TargetMode="External"/><Relationship Id="rId13" Type="http://schemas.openxmlformats.org/officeDocument/2006/relationships/hyperlink" Target="https://www.ipa.go.jp/files/000063228.pdf" TargetMode="External"/><Relationship Id="rId18" Type="http://schemas.openxmlformats.org/officeDocument/2006/relationships/hyperlink" Target="https://help.sap.com/doc/66fa4684150b425cbda809b52cadb537/Cloud/en-US/iot.neo.security.en.pdf" TargetMode="External"/><Relationship Id="rId39" Type="http://schemas.openxmlformats.org/officeDocument/2006/relationships/hyperlink" Target="http://info.bayshorenetworks.com/hubfs/assets/press-releases/MachNation-IoT-Security-Landscape-and-Vendor-Recommendations-2015-Executive-Summary.pdf" TargetMode="External"/><Relationship Id="rId109" Type="http://schemas.openxmlformats.org/officeDocument/2006/relationships/hyperlink" Target="https://downloads.cloudsecurityalliance.org/assets/research/internet-of-things/connected-vehicle-security.pdf" TargetMode="External"/><Relationship Id="rId34" Type="http://schemas.openxmlformats.org/officeDocument/2006/relationships/hyperlink" Target="https://www.commscope.com/globalassets/digizuite/857777-wp-ruckus-iot-security.pdf" TargetMode="External"/><Relationship Id="rId50" Type="http://schemas.openxmlformats.org/officeDocument/2006/relationships/hyperlink" Target="https://static.helpsystems.com/globalscape/pdfs/guides/gs-securing-enterprise-data-ever-connected-internet-things-gd.pdf" TargetMode="External"/><Relationship Id="rId55" Type="http://schemas.openxmlformats.org/officeDocument/2006/relationships/hyperlink" Target="https://info.wesco.com/hubfs/WESCOTargetCampaign/Documents/WESCO-TargetAccount-IoT-eBook-20160922B.pdf" TargetMode="External"/><Relationship Id="rId76" Type="http://schemas.openxmlformats.org/officeDocument/2006/relationships/hyperlink" Target="https://www.happiestminds.com/wp-content/uploads/2020/12/IoT-Security-Challenges-and-Best-Practices.pdf" TargetMode="External"/><Relationship Id="rId97" Type="http://schemas.openxmlformats.org/officeDocument/2006/relationships/hyperlink" Target="https://cdn.ttgtmedia.com/digitalguide/images/Misc/EA-Marketing/Eguides/Prevent-Enterprise-IoT-Security-Challenges.pdf" TargetMode="External"/><Relationship Id="rId104" Type="http://schemas.openxmlformats.org/officeDocument/2006/relationships/hyperlink" Target="https://download.microsoft.com/download/D/3/9/D3948E3C-D5DC-474E-B22F-81BA8ED7A446/Evaluating_Your_IOT_Security_whitepaper_EN_US.pdf" TargetMode="External"/><Relationship Id="rId7" Type="http://schemas.openxmlformats.org/officeDocument/2006/relationships/hyperlink" Target="https://assets.thermofisher.com/TFS-Assets/CORP/Reference-Materials/Connect_whitepaper_Nov2019.pdf" TargetMode="External"/><Relationship Id="rId71" Type="http://schemas.openxmlformats.org/officeDocument/2006/relationships/hyperlink" Target="https://www.jpcert.or.jp/research/20201105_IoT-SecurityCheckList_UsersManual_en.pdf" TargetMode="External"/><Relationship Id="rId92" Type="http://schemas.openxmlformats.org/officeDocument/2006/relationships/hyperlink" Target="https://cybilportal.org/wp-content/uploads/2019/10/GFCE-GGP-IoT.pdf" TargetMode="External"/><Relationship Id="rId2" Type="http://schemas.openxmlformats.org/officeDocument/2006/relationships/hyperlink" Target="https://downloads.cloudsecurityalliance.org/assets/research/internet-of-things/identity-and-access-management-for-the-iot.pdf" TargetMode="External"/><Relationship Id="rId29" Type="http://schemas.openxmlformats.org/officeDocument/2006/relationships/hyperlink" Target="https://trustedcomputinggroup.org/wp-content/uploads/IOT_Security_Architects_Guide_TCG_2017.pdf" TargetMode="External"/><Relationship Id="rId24" Type="http://schemas.openxmlformats.org/officeDocument/2006/relationships/hyperlink" Target="https://www.internetsociety.org/wp-content/uploads/2019/04/enterprise-iot-security-checklist.pdf" TargetMode="External"/><Relationship Id="rId40" Type="http://schemas.openxmlformats.org/officeDocument/2006/relationships/hyperlink" Target="http://openmobilealliance.org/documents/whitepapers/OMA-WP-e2e_Sec_IoT-20191024-A.pdf" TargetMode="External"/><Relationship Id="rId45" Type="http://schemas.openxmlformats.org/officeDocument/2006/relationships/hyperlink" Target="https://csde.org/wp-content/uploads/2021/03/CSDE-2021-Botnet-Report-March-24-2021.pdf" TargetMode="External"/><Relationship Id="rId66" Type="http://schemas.openxmlformats.org/officeDocument/2006/relationships/hyperlink" Target="https://owasp.org/www-pdf-archive/OWASP-IoT-Top-10-2018-final.pdf" TargetMode="External"/><Relationship Id="rId87" Type="http://schemas.openxmlformats.org/officeDocument/2006/relationships/hyperlink" Target="https://www.bsigroup.com/localfiles/en-my/internet-of-things/IoT-whitepaper-serious-about-security-my.pdf" TargetMode="External"/><Relationship Id="rId110" Type="http://schemas.openxmlformats.org/officeDocument/2006/relationships/hyperlink" Target="https://www.ftc.gov/system/files/documents/plain-language/913a_careful_connections.pdf" TargetMode="External"/><Relationship Id="rId115" Type="http://schemas.openxmlformats.org/officeDocument/2006/relationships/hyperlink" Target="https://docs.aws.amazon.com/whitepapers/latest/securing-iot-with-aws/securing-iot-with-aws.pdf" TargetMode="External"/><Relationship Id="rId61" Type="http://schemas.openxmlformats.org/officeDocument/2006/relationships/hyperlink" Target="https://www.fortinet.com/content/dam/fortinet/assets/white-papers/wp-critical-elements-IoT-solution.pdf" TargetMode="External"/><Relationship Id="rId82" Type="http://schemas.openxmlformats.org/officeDocument/2006/relationships/hyperlink" Target="https://www.digicert.com/resources/fact-sheet/pki-the-security-solution-for-the-internet-of-things.pdf" TargetMode="External"/><Relationship Id="rId19" Type="http://schemas.openxmlformats.org/officeDocument/2006/relationships/hyperlink" Target="https://events.windriver.com/wrcd01/wrcm/2016/08/WP-IoT-security-in-the-internet-of-things.pdf" TargetMode="External"/><Relationship Id="rId14" Type="http://schemas.openxmlformats.org/officeDocument/2006/relationships/hyperlink" Target="https://www.nxp.com/docs/en/white-paper/SEC_PRIMITIVES_WP.pdf" TargetMode="External"/><Relationship Id="rId30" Type="http://schemas.openxmlformats.org/officeDocument/2006/relationships/hyperlink" Target="https://www.hkcert.org/f/guideline/263555/95140340-8c09-4c9a-8c32-cedb3eb26056-DLFE-14407.pdf" TargetMode="External"/><Relationship Id="rId35" Type="http://schemas.openxmlformats.org/officeDocument/2006/relationships/hyperlink" Target="https://www.btha.co.uk/wp-content/uploads/2020/08/IoTSF-Vulnerability-QG_FINAL.pdf" TargetMode="External"/><Relationship Id="rId56" Type="http://schemas.openxmlformats.org/officeDocument/2006/relationships/hyperlink" Target="https://www.iotsecurityfoundation.org/wp-content/uploads/2015/09/IoTSF-Establishing-Principles-for-IoT-Security-Download.pdf" TargetMode="External"/><Relationship Id="rId77" Type="http://schemas.openxmlformats.org/officeDocument/2006/relationships/hyperlink" Target="https://www.hidglobal.com/sites/default/files/resource_files/iams-how-to-secure-iot-devices-eb-en.pdf" TargetMode="External"/><Relationship Id="rId100" Type="http://schemas.openxmlformats.org/officeDocument/2006/relationships/hyperlink" Target="https://csde.org/wp-content/uploads/2021/04/CSDE-IoT-Policy-Report_2021_final.pdf" TargetMode="External"/><Relationship Id="rId105" Type="http://schemas.openxmlformats.org/officeDocument/2006/relationships/hyperlink" Target="https://assets.thermofisher.com/TFS-Assets/CORP/Flyers/flyer_ConnectSecurityOperationsGuide_June2020.pdf" TargetMode="External"/><Relationship Id="rId8" Type="http://schemas.openxmlformats.org/officeDocument/2006/relationships/hyperlink" Target="https://www.imda.gov.sg/-/media/imda/files/regulation-licensing-and-consultations/consultations/open-for-public-comments/consultation-for-iot-cyber-security-guide/imda-iot-cyber-security-guide.pdf" TargetMode="External"/><Relationship Id="rId51" Type="http://schemas.openxmlformats.org/officeDocument/2006/relationships/hyperlink" Target="https://transition.fcc.gov/oet/tac/tacdocs/reports/2015/FCC-TAC-Cyber-IoT-White-Paper-Rel1.1-2015.pdf" TargetMode="External"/><Relationship Id="rId72" Type="http://schemas.openxmlformats.org/officeDocument/2006/relationships/hyperlink" Target="https://www.insidesecure.com/Media/Files/Whitepapers/IoT-Security-Solutions" TargetMode="External"/><Relationship Id="rId93" Type="http://schemas.openxmlformats.org/officeDocument/2006/relationships/hyperlink" Target="http://maruyama-mitsuhiko.cocolog-nifty.com/security/files/csaguidetotheiotsecuritycontrolsframeworkversion2.pdf" TargetMode="External"/><Relationship Id="rId98" Type="http://schemas.openxmlformats.org/officeDocument/2006/relationships/hyperlink" Target="https://cdn2.hubspot.net/hubfs/2539908/Resources%20PDFs/Whitepapers/IoT%20Security%20Reference%20Architecture_September-2018.pdf" TargetMode="External"/><Relationship Id="rId3" Type="http://schemas.openxmlformats.org/officeDocument/2006/relationships/hyperlink" Target="https://www2.deloitte.com/content/dam/Deloitte/in/Documents/risk/in-risk-iot-security-testing-noexp.pdf" TargetMode="External"/><Relationship Id="rId25" Type="http://schemas.openxmlformats.org/officeDocument/2006/relationships/hyperlink" Target="https://www.iot.org.au/wp/wp-content/uploads/2016/12/IoTAA-Security-Guideline-V1.0.pdf" TargetMode="External"/><Relationship Id="rId46" Type="http://schemas.openxmlformats.org/officeDocument/2006/relationships/hyperlink" Target="https://info.armis.com/rs/645-PDC-047/images/State-Of-Enterprise-IoT-Security-Unmanaged-And-Unsecured.pdf" TargetMode="External"/><Relationship Id="rId67" Type="http://schemas.openxmlformats.org/officeDocument/2006/relationships/hyperlink" Target="https://wagtail-prod-storage.s3.amazonaws.com/documents/1719_Kakinada_3230_paper.pdf" TargetMode="External"/><Relationship Id="rId116" Type="http://schemas.openxmlformats.org/officeDocument/2006/relationships/hyperlink" Target="https://nvlpubs.nist.gov/nistpubs/ir/2019/nist.ir.8228.pdf" TargetMode="External"/><Relationship Id="rId20" Type="http://schemas.openxmlformats.org/officeDocument/2006/relationships/hyperlink" Target="https://www.tga.gov.au/sites/default/files/medical-device-cyber-security-guidance-industry.pdf" TargetMode="External"/><Relationship Id="rId41" Type="http://schemas.openxmlformats.org/officeDocument/2006/relationships/hyperlink" Target="https://cdn.lantronix.com/wp-content/uploads/pdf/Best-Practices-for-IoT-Device-Security.pdf" TargetMode="External"/><Relationship Id="rId62" Type="http://schemas.openxmlformats.org/officeDocument/2006/relationships/hyperlink" Target="https://www.getcybersafe.gc.ca/sites/default/files/2020-09/ntrnt-thngs-bsnss-en_0.pdf" TargetMode="External"/><Relationship Id="rId83" Type="http://schemas.openxmlformats.org/officeDocument/2006/relationships/hyperlink" Target="https://www.cisecurity.org/wp-content/uploads/2017/03/CIS-Controls-IoT-Security-Companion-201501015.pdf" TargetMode="External"/><Relationship Id="rId88" Type="http://schemas.openxmlformats.org/officeDocument/2006/relationships/hyperlink" Target="https://www.bsa.org/files/policy-filings/07022002iotsecpolicyprinciples_0.pdf" TargetMode="External"/><Relationship Id="rId111" Type="http://schemas.openxmlformats.org/officeDocument/2006/relationships/hyperlink" Target="https://tsapps.nist.gov/publication/get_pdf.cfm?pub_id=933704" TargetMode="External"/><Relationship Id="rId15" Type="http://schemas.openxmlformats.org/officeDocument/2006/relationships/hyperlink" Target="https://www.infosys.com/services/cyber-security/documents/firmware-security.pdf" TargetMode="External"/><Relationship Id="rId36" Type="http://schemas.openxmlformats.org/officeDocument/2006/relationships/hyperlink" Target="https://www.atlanticcouncil.org/wp-content/uploads/2020/06/Reverse-Cascade-Report-v3.1.pdf" TargetMode="External"/><Relationship Id="rId57" Type="http://schemas.openxmlformats.org/officeDocument/2006/relationships/hyperlink" Target="https://www.iotsecurityfoundation.org/wp-content/uploads/2019/03/Best-Practice-Guides-Release-1.2.1.pdf" TargetMode="External"/><Relationship Id="rId106" Type="http://schemas.openxmlformats.org/officeDocument/2006/relationships/hyperlink" Target="https://events.windriver.com/wrcd01/wrcm/2016/10/IoT-Security-Is-More-Challenging-Than-Cybersecurity-White-Paper-2.pdf"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76"/>
  <sheetViews>
    <sheetView tabSelected="1" zoomScale="150" zoomScaleNormal="150" workbookViewId="0">
      <pane ySplit="1" topLeftCell="A20" activePane="bottomLeft" state="frozen"/>
      <selection pane="bottomLeft" activeCell="C32" sqref="C32"/>
    </sheetView>
  </sheetViews>
  <sheetFormatPr baseColWidth="10" defaultColWidth="11.33203125" defaultRowHeight="20" customHeight="1" x14ac:dyDescent="0.2"/>
  <cols>
    <col min="1" max="1" width="7" style="7" customWidth="1"/>
    <col min="2" max="2" width="8.33203125" style="5" customWidth="1"/>
    <col min="3" max="3" width="71.6640625" style="5" customWidth="1"/>
    <col min="4" max="4" width="13.5" style="10" customWidth="1"/>
    <col min="5" max="5" width="91.5" style="10" customWidth="1"/>
    <col min="6" max="6" width="23.33203125" style="10" customWidth="1"/>
    <col min="7" max="7" width="24.33203125" style="10" customWidth="1"/>
    <col min="8" max="8" width="60.1640625" style="10" customWidth="1"/>
    <col min="9" max="15" width="10.83203125" style="5" customWidth="1"/>
    <col min="16" max="16" width="8.33203125" style="5" customWidth="1"/>
    <col min="17" max="17" width="10.83203125" style="5" customWidth="1"/>
    <col min="18" max="18" width="30.5" style="5" customWidth="1"/>
    <col min="19" max="22" width="10.83203125" style="5" customWidth="1"/>
    <col min="23" max="16384" width="11.33203125" style="5"/>
  </cols>
  <sheetData>
    <row r="1" spans="1:22" ht="20" customHeight="1" x14ac:dyDescent="0.2">
      <c r="A1" s="6" t="s">
        <v>129</v>
      </c>
      <c r="B1" s="6" t="s">
        <v>0</v>
      </c>
      <c r="C1" s="13" t="s">
        <v>1</v>
      </c>
      <c r="D1" s="13" t="s">
        <v>2</v>
      </c>
      <c r="E1" s="13" t="s">
        <v>3</v>
      </c>
      <c r="F1" s="11" t="s">
        <v>3130</v>
      </c>
      <c r="G1" s="11" t="s">
        <v>3058</v>
      </c>
      <c r="H1" s="11" t="s">
        <v>135</v>
      </c>
      <c r="I1" s="1" t="s">
        <v>229</v>
      </c>
      <c r="J1" s="1" t="s">
        <v>1789</v>
      </c>
      <c r="K1" s="1" t="s">
        <v>1801</v>
      </c>
      <c r="L1" s="1" t="s">
        <v>1802</v>
      </c>
      <c r="M1" s="1" t="s">
        <v>2566</v>
      </c>
      <c r="N1" s="1" t="s">
        <v>1803</v>
      </c>
      <c r="O1" s="1" t="s">
        <v>1804</v>
      </c>
      <c r="P1" s="76" t="s">
        <v>3504</v>
      </c>
      <c r="Q1" s="1" t="s">
        <v>3505</v>
      </c>
      <c r="R1" s="13" t="s">
        <v>3506</v>
      </c>
      <c r="S1" s="1"/>
      <c r="T1" s="1"/>
      <c r="U1" s="1"/>
      <c r="V1" s="1"/>
    </row>
    <row r="2" spans="1:22" ht="20" customHeight="1" x14ac:dyDescent="0.2">
      <c r="A2" s="7" t="s">
        <v>4</v>
      </c>
      <c r="B2" s="7" t="s">
        <v>4</v>
      </c>
      <c r="C2" s="14" t="s">
        <v>3482</v>
      </c>
      <c r="D2" s="14"/>
      <c r="E2" s="15"/>
      <c r="F2" s="12"/>
      <c r="G2" s="12"/>
      <c r="H2" s="12"/>
      <c r="I2" s="2"/>
      <c r="J2" s="2"/>
      <c r="K2" s="2"/>
      <c r="L2" s="2"/>
      <c r="M2" s="2"/>
      <c r="N2" s="2"/>
      <c r="O2" s="2"/>
      <c r="Q2" s="2"/>
      <c r="R2" s="14"/>
      <c r="S2" s="2"/>
      <c r="T2" s="2"/>
      <c r="U2" s="2"/>
      <c r="V2" s="2"/>
    </row>
    <row r="3" spans="1:22" ht="20" customHeight="1" x14ac:dyDescent="0.2">
      <c r="A3" s="8"/>
      <c r="B3" s="8"/>
      <c r="C3" s="9"/>
      <c r="D3" s="9"/>
      <c r="E3" s="9"/>
      <c r="F3" s="4"/>
      <c r="G3" s="4"/>
      <c r="H3" s="4"/>
      <c r="I3" s="3"/>
      <c r="J3" s="3"/>
      <c r="K3" s="3"/>
      <c r="L3" s="3"/>
      <c r="M3" s="3"/>
      <c r="N3" s="3"/>
      <c r="O3" s="3"/>
      <c r="Q3" s="3"/>
      <c r="R3" s="9"/>
      <c r="S3" s="3"/>
      <c r="T3" s="3"/>
      <c r="U3" s="3"/>
      <c r="V3" s="3"/>
    </row>
    <row r="4" spans="1:22" ht="20" customHeight="1" x14ac:dyDescent="0.2">
      <c r="A4" s="7" t="s">
        <v>5</v>
      </c>
      <c r="B4" s="7" t="s">
        <v>4</v>
      </c>
      <c r="C4" s="14" t="s">
        <v>3477</v>
      </c>
      <c r="D4" s="15"/>
      <c r="E4" s="16" t="s">
        <v>3063</v>
      </c>
      <c r="F4" s="12"/>
      <c r="G4" s="12"/>
      <c r="H4" s="12"/>
      <c r="I4" s="2"/>
      <c r="J4" s="2"/>
      <c r="K4" s="2"/>
      <c r="L4" s="2"/>
      <c r="M4" s="2"/>
      <c r="N4" s="2"/>
      <c r="O4" s="2"/>
      <c r="Q4" s="2"/>
      <c r="R4" s="14"/>
      <c r="S4" s="2"/>
      <c r="T4" s="2"/>
      <c r="U4" s="2"/>
      <c r="V4" s="2"/>
    </row>
    <row r="5" spans="1:22" ht="20" customHeight="1" x14ac:dyDescent="0.2">
      <c r="A5" s="7" t="s">
        <v>6</v>
      </c>
      <c r="B5" s="7" t="s">
        <v>4</v>
      </c>
      <c r="C5" s="14" t="s">
        <v>3478</v>
      </c>
      <c r="D5" s="15"/>
      <c r="E5" s="14" t="s">
        <v>3062</v>
      </c>
      <c r="F5" s="12"/>
      <c r="G5" s="12"/>
      <c r="H5" s="12"/>
      <c r="I5" s="2"/>
      <c r="J5" s="2"/>
      <c r="K5" s="2"/>
      <c r="L5" s="2"/>
      <c r="M5" s="2"/>
      <c r="N5" s="2"/>
      <c r="O5" s="2"/>
      <c r="Q5" s="2"/>
      <c r="R5" s="14"/>
      <c r="S5" s="2"/>
      <c r="T5" s="2"/>
      <c r="U5" s="2"/>
      <c r="V5" s="2"/>
    </row>
    <row r="6" spans="1:22" ht="20" customHeight="1" x14ac:dyDescent="0.2">
      <c r="A6" s="9"/>
      <c r="B6" s="9"/>
      <c r="C6" s="9"/>
      <c r="D6" s="9"/>
      <c r="E6" s="9"/>
      <c r="F6" s="4"/>
      <c r="G6" s="4"/>
      <c r="H6" s="4"/>
      <c r="I6" s="4"/>
      <c r="J6" s="4"/>
      <c r="K6" s="4"/>
      <c r="L6" s="4"/>
      <c r="M6" s="4"/>
      <c r="N6" s="4"/>
      <c r="O6" s="4"/>
      <c r="Q6" s="4"/>
      <c r="R6" s="9"/>
      <c r="S6" s="4"/>
      <c r="T6" s="4"/>
      <c r="U6" s="4"/>
      <c r="V6" s="4"/>
    </row>
    <row r="7" spans="1:22" ht="20" customHeight="1" x14ac:dyDescent="0.2">
      <c r="A7" s="7" t="s">
        <v>3112</v>
      </c>
      <c r="B7" s="7" t="s">
        <v>5</v>
      </c>
      <c r="C7" s="14" t="s">
        <v>3111</v>
      </c>
      <c r="D7" s="14"/>
      <c r="E7" s="16" t="s">
        <v>3066</v>
      </c>
      <c r="F7" s="12"/>
      <c r="G7" s="12"/>
      <c r="H7" s="12"/>
      <c r="I7" s="2"/>
      <c r="J7" s="2"/>
      <c r="K7" s="2"/>
      <c r="L7" s="2"/>
      <c r="M7" s="2"/>
      <c r="N7" s="2"/>
      <c r="O7" s="2"/>
      <c r="Q7" s="2"/>
      <c r="R7" s="14"/>
      <c r="S7" s="2"/>
      <c r="T7" s="2"/>
      <c r="U7" s="2"/>
      <c r="V7" s="2"/>
    </row>
    <row r="8" spans="1:22" ht="20" customHeight="1" x14ac:dyDescent="0.2">
      <c r="A8" s="7" t="s">
        <v>2166</v>
      </c>
      <c r="B8" s="7" t="s">
        <v>3112</v>
      </c>
      <c r="C8" s="14" t="s">
        <v>3121</v>
      </c>
      <c r="D8" s="14"/>
      <c r="E8" s="16"/>
      <c r="F8" s="12"/>
      <c r="G8" s="12"/>
      <c r="H8" s="12"/>
      <c r="I8" s="2"/>
      <c r="J8" s="2"/>
      <c r="K8" s="2"/>
      <c r="L8" s="2"/>
      <c r="M8" s="2"/>
      <c r="N8" s="2"/>
      <c r="O8" s="2"/>
      <c r="Q8" s="2"/>
      <c r="R8" s="14"/>
      <c r="S8" s="2"/>
      <c r="T8" s="2"/>
      <c r="U8" s="2"/>
      <c r="V8" s="2"/>
    </row>
    <row r="9" spans="1:22" ht="20" customHeight="1" x14ac:dyDescent="0.2">
      <c r="A9" s="7" t="s">
        <v>2167</v>
      </c>
      <c r="B9" s="7" t="s">
        <v>3112</v>
      </c>
      <c r="C9" s="14" t="s">
        <v>3122</v>
      </c>
      <c r="D9" s="14"/>
      <c r="E9" s="16"/>
      <c r="F9" s="12"/>
      <c r="G9" s="12"/>
      <c r="H9" s="12"/>
      <c r="I9" s="2"/>
      <c r="J9" s="2"/>
      <c r="K9" s="2"/>
      <c r="L9" s="2"/>
      <c r="M9" s="2"/>
      <c r="N9" s="2"/>
      <c r="O9" s="2"/>
      <c r="Q9" s="2"/>
      <c r="R9" s="14"/>
      <c r="S9" s="2"/>
      <c r="T9" s="2"/>
      <c r="U9" s="2"/>
      <c r="V9" s="2"/>
    </row>
    <row r="10" spans="1:22" ht="20" customHeight="1" x14ac:dyDescent="0.2">
      <c r="A10" s="7" t="s">
        <v>15</v>
      </c>
      <c r="B10" s="7" t="s">
        <v>5</v>
      </c>
      <c r="C10" s="14" t="s">
        <v>3113</v>
      </c>
      <c r="D10" s="15"/>
      <c r="E10" s="16"/>
      <c r="F10" s="12"/>
      <c r="G10" s="12"/>
      <c r="H10" s="12"/>
      <c r="I10" s="2"/>
      <c r="J10" s="2"/>
      <c r="K10" s="2"/>
      <c r="L10" s="2"/>
      <c r="M10" s="2"/>
      <c r="N10" s="2"/>
      <c r="O10" s="2"/>
      <c r="Q10" s="2"/>
      <c r="R10" s="14"/>
      <c r="S10" s="2"/>
      <c r="T10" s="2"/>
      <c r="U10" s="2"/>
      <c r="V10" s="2"/>
    </row>
    <row r="11" spans="1:22" ht="20" customHeight="1" x14ac:dyDescent="0.2">
      <c r="A11" s="7" t="s">
        <v>7</v>
      </c>
      <c r="B11" s="7" t="s">
        <v>5</v>
      </c>
      <c r="C11" s="14" t="s">
        <v>3123</v>
      </c>
      <c r="D11" s="15"/>
      <c r="E11" s="16"/>
      <c r="F11" s="12"/>
      <c r="G11" s="12"/>
      <c r="H11" s="12"/>
      <c r="I11" s="2"/>
      <c r="J11" s="2"/>
      <c r="K11" s="2"/>
      <c r="L11" s="2"/>
      <c r="M11" s="2"/>
      <c r="N11" s="2"/>
      <c r="O11" s="2"/>
      <c r="Q11" s="2"/>
      <c r="R11" s="14"/>
      <c r="S11" s="2"/>
      <c r="T11" s="2"/>
      <c r="U11" s="2"/>
      <c r="V11" s="2"/>
    </row>
    <row r="12" spans="1:22" ht="20" customHeight="1" x14ac:dyDescent="0.2">
      <c r="A12" s="7" t="s">
        <v>206</v>
      </c>
      <c r="B12" s="7" t="s">
        <v>5</v>
      </c>
      <c r="C12" s="14" t="s">
        <v>3116</v>
      </c>
      <c r="D12" s="14"/>
      <c r="E12" s="16"/>
      <c r="F12" s="12"/>
      <c r="G12" s="12"/>
      <c r="H12" s="12"/>
      <c r="I12" s="2"/>
      <c r="J12" s="2"/>
      <c r="K12" s="2"/>
      <c r="L12" s="2"/>
      <c r="M12" s="2"/>
      <c r="N12" s="2"/>
      <c r="O12" s="2"/>
      <c r="Q12" s="2"/>
      <c r="R12" s="14"/>
      <c r="S12" s="2"/>
      <c r="T12" s="2"/>
      <c r="U12" s="2"/>
      <c r="V12" s="2"/>
    </row>
    <row r="13" spans="1:22" ht="20" customHeight="1" x14ac:dyDescent="0.2">
      <c r="A13" s="7" t="s">
        <v>3119</v>
      </c>
      <c r="B13" s="7" t="s">
        <v>5</v>
      </c>
      <c r="C13" s="14" t="s">
        <v>3118</v>
      </c>
      <c r="D13" s="14"/>
      <c r="E13" s="16"/>
      <c r="F13" s="12"/>
      <c r="G13" s="12"/>
      <c r="H13" s="12"/>
      <c r="I13" s="2"/>
      <c r="J13" s="2"/>
      <c r="K13" s="2"/>
      <c r="L13" s="2"/>
      <c r="M13" s="2"/>
      <c r="N13" s="2"/>
      <c r="O13" s="2"/>
      <c r="Q13" s="2"/>
      <c r="R13" s="14"/>
      <c r="S13" s="2"/>
      <c r="T13" s="2"/>
      <c r="U13" s="2"/>
      <c r="V13" s="2"/>
    </row>
    <row r="14" spans="1:22" ht="20" customHeight="1" x14ac:dyDescent="0.2">
      <c r="A14" s="7" t="s">
        <v>27</v>
      </c>
      <c r="B14" s="7" t="s">
        <v>3119</v>
      </c>
      <c r="C14" s="14" t="s">
        <v>3114</v>
      </c>
      <c r="D14" s="14"/>
      <c r="E14" s="16"/>
      <c r="F14" s="12"/>
      <c r="G14" s="12"/>
      <c r="H14" s="12"/>
      <c r="I14" s="2"/>
      <c r="J14" s="2"/>
      <c r="K14" s="2"/>
      <c r="L14" s="2"/>
      <c r="M14" s="2"/>
      <c r="N14" s="2"/>
      <c r="O14" s="2"/>
      <c r="Q14" s="2"/>
      <c r="R14" s="14"/>
      <c r="S14" s="2"/>
      <c r="T14" s="2"/>
      <c r="U14" s="2"/>
      <c r="V14" s="2"/>
    </row>
    <row r="15" spans="1:22" ht="20" customHeight="1" x14ac:dyDescent="0.2">
      <c r="A15" s="7" t="s">
        <v>113</v>
      </c>
      <c r="B15" s="7" t="s">
        <v>5</v>
      </c>
      <c r="C15" s="14" t="s">
        <v>3115</v>
      </c>
      <c r="D15" s="14"/>
      <c r="E15" s="16"/>
      <c r="F15" s="12"/>
      <c r="G15" s="12"/>
      <c r="H15" s="12"/>
      <c r="I15" s="2"/>
      <c r="J15" s="2"/>
      <c r="K15" s="2"/>
      <c r="L15" s="2"/>
      <c r="M15" s="2"/>
      <c r="N15" s="2"/>
      <c r="O15" s="2"/>
      <c r="Q15" s="2"/>
      <c r="R15" s="14"/>
      <c r="S15" s="2"/>
      <c r="T15" s="2"/>
      <c r="U15" s="2"/>
      <c r="V15" s="2"/>
    </row>
    <row r="16" spans="1:22" ht="20" customHeight="1" x14ac:dyDescent="0.2">
      <c r="A16" s="7" t="s">
        <v>17</v>
      </c>
      <c r="B16" s="7" t="s">
        <v>15</v>
      </c>
      <c r="C16" s="14" t="s">
        <v>2194</v>
      </c>
      <c r="D16" s="14"/>
      <c r="E16" s="14" t="s">
        <v>3481</v>
      </c>
      <c r="F16" s="12"/>
      <c r="G16" s="12"/>
      <c r="H16" s="12"/>
      <c r="I16" s="2"/>
      <c r="J16" s="2"/>
      <c r="K16" s="2"/>
      <c r="L16" s="2"/>
      <c r="M16" s="2"/>
      <c r="N16" s="2"/>
      <c r="O16" s="2"/>
      <c r="Q16" s="2"/>
      <c r="R16" s="14"/>
      <c r="S16" s="2"/>
      <c r="T16" s="2"/>
      <c r="U16" s="2"/>
      <c r="V16" s="2"/>
    </row>
    <row r="17" spans="1:22" ht="20" customHeight="1" x14ac:dyDescent="0.2">
      <c r="A17" s="7" t="s">
        <v>18</v>
      </c>
      <c r="B17" s="7" t="s">
        <v>15</v>
      </c>
      <c r="C17" s="14" t="s">
        <v>3479</v>
      </c>
      <c r="D17" s="14"/>
      <c r="E17" s="16" t="s">
        <v>3480</v>
      </c>
      <c r="F17" s="12"/>
      <c r="G17" s="12"/>
      <c r="H17" s="12"/>
      <c r="I17" s="2"/>
      <c r="J17" s="2"/>
      <c r="K17" s="2"/>
      <c r="L17" s="2"/>
      <c r="M17" s="2"/>
      <c r="N17" s="2"/>
      <c r="O17" s="2"/>
      <c r="Q17" s="2"/>
      <c r="R17" s="14"/>
      <c r="S17" s="2"/>
      <c r="T17" s="2"/>
      <c r="U17" s="2"/>
      <c r="V17" s="2"/>
    </row>
    <row r="18" spans="1:22" ht="20" customHeight="1" x14ac:dyDescent="0.2">
      <c r="A18" s="7" t="s">
        <v>2192</v>
      </c>
      <c r="B18" s="7" t="s">
        <v>15</v>
      </c>
      <c r="C18" s="14" t="s">
        <v>2193</v>
      </c>
      <c r="D18" s="14"/>
      <c r="E18" s="16"/>
      <c r="F18" s="12"/>
      <c r="G18" s="12"/>
      <c r="H18" s="12"/>
      <c r="I18" s="2"/>
      <c r="J18" s="2"/>
      <c r="K18" s="2"/>
      <c r="L18" s="2"/>
      <c r="M18" s="2"/>
      <c r="N18" s="2"/>
      <c r="O18" s="2"/>
      <c r="Q18" s="2"/>
      <c r="R18" s="14"/>
      <c r="S18" s="2"/>
      <c r="T18" s="2"/>
      <c r="U18" s="2"/>
      <c r="V18" s="2"/>
    </row>
    <row r="19" spans="1:22" ht="20" customHeight="1" x14ac:dyDescent="0.2">
      <c r="A19" s="7" t="s">
        <v>2285</v>
      </c>
      <c r="B19" s="7" t="s">
        <v>15</v>
      </c>
      <c r="C19" s="14" t="s">
        <v>2284</v>
      </c>
      <c r="D19" s="14"/>
      <c r="E19" s="16"/>
      <c r="F19" s="12"/>
      <c r="G19" s="12"/>
      <c r="H19" s="12"/>
      <c r="I19" s="2"/>
      <c r="J19" s="2"/>
      <c r="K19" s="2"/>
      <c r="L19" s="2"/>
      <c r="M19" s="2"/>
      <c r="N19" s="2"/>
      <c r="O19" s="2"/>
      <c r="Q19" s="2"/>
      <c r="R19" s="14"/>
      <c r="S19" s="2"/>
      <c r="T19" s="2"/>
      <c r="U19" s="2"/>
      <c r="V19" s="2"/>
    </row>
    <row r="20" spans="1:22" ht="20" customHeight="1" x14ac:dyDescent="0.2">
      <c r="A20" s="7" t="s">
        <v>3205</v>
      </c>
      <c r="B20" s="7" t="s">
        <v>18</v>
      </c>
      <c r="C20" s="14" t="s">
        <v>3206</v>
      </c>
      <c r="D20" s="14"/>
      <c r="E20" s="16"/>
      <c r="F20" s="12"/>
      <c r="G20" s="12"/>
      <c r="H20" s="12"/>
      <c r="I20" s="2"/>
      <c r="J20" s="2"/>
      <c r="K20" s="2"/>
      <c r="L20" s="2"/>
      <c r="M20" s="2"/>
      <c r="N20" s="2"/>
      <c r="O20" s="2"/>
      <c r="Q20" s="2"/>
      <c r="R20" s="14"/>
      <c r="S20" s="2"/>
      <c r="T20" s="2"/>
      <c r="U20" s="2"/>
      <c r="V20" s="2"/>
    </row>
    <row r="21" spans="1:22" ht="20" customHeight="1" x14ac:dyDescent="0.2">
      <c r="A21" s="7" t="s">
        <v>70</v>
      </c>
      <c r="B21" s="7" t="s">
        <v>18</v>
      </c>
      <c r="C21" s="14" t="s">
        <v>2637</v>
      </c>
      <c r="D21" s="14"/>
      <c r="E21" s="16"/>
      <c r="F21" s="12"/>
      <c r="G21" s="12"/>
      <c r="H21" s="12"/>
      <c r="I21" s="2"/>
      <c r="J21" s="2"/>
      <c r="K21" s="2"/>
      <c r="L21" s="2"/>
      <c r="M21" s="2"/>
      <c r="N21" s="2"/>
      <c r="O21" s="2"/>
      <c r="Q21" s="2"/>
      <c r="R21" s="14"/>
      <c r="S21" s="2"/>
      <c r="T21" s="2"/>
      <c r="U21" s="2"/>
      <c r="V21" s="2"/>
    </row>
    <row r="22" spans="1:22" ht="20" customHeight="1" x14ac:dyDescent="0.2">
      <c r="A22" s="7" t="s">
        <v>101</v>
      </c>
      <c r="B22" s="7" t="s">
        <v>18</v>
      </c>
      <c r="C22" s="14" t="s">
        <v>3207</v>
      </c>
      <c r="D22" s="14"/>
      <c r="E22" s="16"/>
      <c r="F22" s="12"/>
      <c r="G22" s="12"/>
      <c r="H22" s="12"/>
      <c r="I22" s="2"/>
      <c r="J22" s="2"/>
      <c r="K22" s="2"/>
      <c r="L22" s="2"/>
      <c r="M22" s="2"/>
      <c r="N22" s="2"/>
      <c r="O22" s="2"/>
      <c r="Q22" s="2"/>
      <c r="R22" s="14"/>
      <c r="S22" s="2"/>
      <c r="T22" s="2"/>
      <c r="U22" s="2"/>
      <c r="V22" s="2"/>
    </row>
    <row r="23" spans="1:22" ht="20" customHeight="1" x14ac:dyDescent="0.2">
      <c r="A23" s="7" t="s">
        <v>3193</v>
      </c>
      <c r="B23" s="7" t="s">
        <v>70</v>
      </c>
      <c r="C23" s="14" t="s">
        <v>3194</v>
      </c>
      <c r="R23" s="14"/>
    </row>
    <row r="24" spans="1:22" ht="20" customHeight="1" x14ac:dyDescent="0.2">
      <c r="A24" s="7" t="s">
        <v>348</v>
      </c>
      <c r="B24" s="7" t="s">
        <v>70</v>
      </c>
      <c r="C24" s="14" t="s">
        <v>25</v>
      </c>
      <c r="D24" s="14"/>
      <c r="E24" s="16"/>
      <c r="F24" s="12"/>
      <c r="G24" s="12"/>
      <c r="H24" s="12"/>
      <c r="I24" s="2"/>
      <c r="J24" s="2"/>
      <c r="K24" s="2"/>
      <c r="L24" s="2"/>
      <c r="M24" s="2"/>
      <c r="N24" s="2"/>
      <c r="O24" s="2"/>
      <c r="Q24" s="2"/>
      <c r="R24" s="14"/>
      <c r="S24" s="2"/>
      <c r="T24" s="2"/>
      <c r="U24" s="2"/>
      <c r="V24" s="2"/>
    </row>
    <row r="25" spans="1:22" ht="20" customHeight="1" x14ac:dyDescent="0.2">
      <c r="A25" s="7" t="s">
        <v>3192</v>
      </c>
      <c r="B25" s="7" t="s">
        <v>70</v>
      </c>
      <c r="C25" s="14" t="s">
        <v>3191</v>
      </c>
      <c r="D25" s="14"/>
      <c r="E25" s="16"/>
      <c r="F25" s="12"/>
      <c r="G25" s="12"/>
      <c r="H25" s="12"/>
      <c r="I25" s="2"/>
      <c r="J25" s="2"/>
      <c r="K25" s="2"/>
      <c r="L25" s="2"/>
      <c r="M25" s="2"/>
      <c r="N25" s="2"/>
      <c r="O25" s="2"/>
      <c r="Q25" s="2"/>
      <c r="R25" s="14"/>
      <c r="S25" s="2"/>
      <c r="T25" s="2"/>
      <c r="U25" s="2"/>
      <c r="V25" s="2"/>
    </row>
    <row r="26" spans="1:22" ht="20" customHeight="1" x14ac:dyDescent="0.2">
      <c r="A26" s="7" t="s">
        <v>3461</v>
      </c>
      <c r="B26" s="7" t="s">
        <v>70</v>
      </c>
      <c r="C26" s="14" t="s">
        <v>109</v>
      </c>
      <c r="D26" s="14"/>
      <c r="E26" s="16"/>
      <c r="F26" s="12"/>
      <c r="G26" s="12"/>
      <c r="H26" s="12"/>
      <c r="I26" s="2"/>
      <c r="J26" s="2"/>
      <c r="K26" s="2"/>
      <c r="L26" s="2"/>
      <c r="M26" s="2"/>
      <c r="N26" s="2"/>
      <c r="O26" s="2"/>
      <c r="Q26" s="2"/>
      <c r="R26" s="14"/>
      <c r="S26" s="2"/>
      <c r="T26" s="2"/>
      <c r="U26" s="2"/>
      <c r="V26" s="2"/>
    </row>
    <row r="27" spans="1:22" ht="20" customHeight="1" x14ac:dyDescent="0.2">
      <c r="A27" s="7" t="s">
        <v>3198</v>
      </c>
      <c r="B27" s="7" t="s">
        <v>101</v>
      </c>
      <c r="C27" s="14" t="s">
        <v>3197</v>
      </c>
      <c r="D27" s="14"/>
      <c r="E27" s="16"/>
      <c r="F27" s="12"/>
      <c r="G27" s="12"/>
      <c r="H27" s="12"/>
      <c r="I27" s="2"/>
      <c r="J27" s="2"/>
      <c r="K27" s="2"/>
      <c r="L27" s="2"/>
      <c r="M27" s="2"/>
      <c r="N27" s="2"/>
      <c r="O27" s="2"/>
      <c r="Q27" s="2"/>
      <c r="R27" s="14"/>
      <c r="S27" s="2"/>
      <c r="T27" s="2"/>
      <c r="U27" s="2"/>
      <c r="V27" s="2"/>
    </row>
    <row r="28" spans="1:22" ht="20" customHeight="1" x14ac:dyDescent="0.2">
      <c r="A28" s="7" t="s">
        <v>3204</v>
      </c>
      <c r="B28" s="7" t="s">
        <v>101</v>
      </c>
      <c r="C28" s="14" t="s">
        <v>3203</v>
      </c>
      <c r="D28" s="14"/>
      <c r="E28" s="16"/>
      <c r="F28" s="12"/>
      <c r="G28" s="12"/>
      <c r="H28" s="12"/>
      <c r="I28" s="2"/>
      <c r="J28" s="2"/>
      <c r="K28" s="2"/>
      <c r="L28" s="2"/>
      <c r="M28" s="2"/>
      <c r="N28" s="2"/>
      <c r="O28" s="2"/>
      <c r="Q28" s="2"/>
      <c r="R28" s="14"/>
      <c r="S28" s="2"/>
      <c r="T28" s="2"/>
      <c r="U28" s="2"/>
      <c r="V28" s="2"/>
    </row>
    <row r="29" spans="1:22" ht="20" customHeight="1" x14ac:dyDescent="0.2">
      <c r="A29" s="7" t="s">
        <v>3234</v>
      </c>
      <c r="B29" s="7" t="s">
        <v>2192</v>
      </c>
      <c r="C29" s="14" t="s">
        <v>3235</v>
      </c>
      <c r="D29" s="14"/>
      <c r="E29" s="16"/>
      <c r="F29" s="12"/>
      <c r="G29" s="12"/>
      <c r="H29" s="12"/>
      <c r="I29" s="2"/>
      <c r="J29" s="2"/>
      <c r="K29" s="2"/>
      <c r="L29" s="2"/>
      <c r="M29" s="2"/>
      <c r="N29" s="2"/>
      <c r="O29" s="2"/>
      <c r="Q29" s="2"/>
      <c r="R29" s="14"/>
      <c r="S29" s="2"/>
      <c r="T29" s="2"/>
      <c r="U29" s="2"/>
      <c r="V29" s="2"/>
    </row>
    <row r="30" spans="1:22" ht="20" customHeight="1" x14ac:dyDescent="0.2">
      <c r="A30" s="7" t="s">
        <v>3236</v>
      </c>
      <c r="B30" s="7" t="s">
        <v>2192</v>
      </c>
      <c r="C30" s="14" t="s">
        <v>55</v>
      </c>
      <c r="D30" s="14"/>
      <c r="E30" s="16"/>
      <c r="F30" s="12"/>
      <c r="G30" s="12"/>
      <c r="H30" s="12"/>
      <c r="I30" s="2"/>
      <c r="J30" s="2"/>
      <c r="K30" s="2"/>
      <c r="L30" s="2"/>
      <c r="M30" s="2"/>
      <c r="N30" s="2"/>
      <c r="O30" s="2"/>
      <c r="Q30" s="2"/>
      <c r="R30" s="14"/>
      <c r="S30" s="2"/>
      <c r="T30" s="2"/>
      <c r="U30" s="2"/>
      <c r="V30" s="2"/>
    </row>
    <row r="31" spans="1:22" ht="20" customHeight="1" x14ac:dyDescent="0.2">
      <c r="A31" s="7" t="s">
        <v>3260</v>
      </c>
      <c r="B31" s="7" t="s">
        <v>3236</v>
      </c>
      <c r="C31" s="14" t="s">
        <v>25</v>
      </c>
      <c r="D31" s="14"/>
      <c r="E31" s="16"/>
      <c r="F31" s="12"/>
      <c r="G31" s="12"/>
      <c r="H31" s="12"/>
      <c r="I31" s="2"/>
      <c r="J31" s="2"/>
      <c r="K31" s="2"/>
      <c r="L31" s="2"/>
      <c r="M31" s="2"/>
      <c r="N31" s="2"/>
      <c r="O31" s="2"/>
      <c r="Q31" s="2"/>
      <c r="R31" s="14"/>
      <c r="S31" s="2"/>
      <c r="T31" s="2"/>
      <c r="U31" s="2"/>
      <c r="V31" s="2"/>
    </row>
    <row r="32" spans="1:22" ht="20" customHeight="1" x14ac:dyDescent="0.2">
      <c r="A32" s="7" t="s">
        <v>3237</v>
      </c>
      <c r="B32" s="7" t="s">
        <v>3236</v>
      </c>
      <c r="C32" s="14" t="s">
        <v>3191</v>
      </c>
      <c r="D32" s="14"/>
      <c r="E32" s="16"/>
      <c r="F32" s="12"/>
      <c r="G32" s="12"/>
      <c r="H32" s="12"/>
      <c r="I32" s="2"/>
      <c r="J32" s="2"/>
      <c r="K32" s="2"/>
      <c r="L32" s="2"/>
      <c r="M32" s="2"/>
      <c r="N32" s="2"/>
      <c r="O32" s="2"/>
      <c r="Q32" s="2"/>
      <c r="R32" s="14"/>
      <c r="S32" s="2"/>
      <c r="T32" s="2"/>
      <c r="U32" s="2"/>
      <c r="V32" s="2"/>
    </row>
    <row r="33" spans="1:22" ht="20" customHeight="1" x14ac:dyDescent="0.2">
      <c r="A33" s="7" t="s">
        <v>3231</v>
      </c>
      <c r="B33" s="7" t="s">
        <v>2192</v>
      </c>
      <c r="C33" s="14" t="s">
        <v>3232</v>
      </c>
      <c r="D33" s="14"/>
      <c r="E33" s="16"/>
      <c r="F33" s="12"/>
      <c r="G33" s="12"/>
      <c r="H33" s="12"/>
      <c r="I33" s="2"/>
      <c r="J33" s="2"/>
      <c r="K33" s="2"/>
      <c r="L33" s="2"/>
      <c r="M33" s="2"/>
      <c r="N33" s="2"/>
      <c r="O33" s="2"/>
      <c r="Q33" s="2"/>
      <c r="R33" s="14"/>
      <c r="S33" s="2"/>
      <c r="T33" s="2"/>
      <c r="U33" s="2"/>
      <c r="V33" s="2"/>
    </row>
    <row r="34" spans="1:22" ht="20" customHeight="1" x14ac:dyDescent="0.2">
      <c r="A34" s="7" t="s">
        <v>3233</v>
      </c>
      <c r="B34" s="7" t="s">
        <v>2192</v>
      </c>
      <c r="C34" s="14" t="s">
        <v>109</v>
      </c>
      <c r="D34" s="14"/>
      <c r="E34" s="16"/>
      <c r="F34" s="12"/>
      <c r="G34" s="12"/>
      <c r="H34" s="12"/>
      <c r="I34" s="2"/>
      <c r="J34" s="2"/>
      <c r="K34" s="2"/>
      <c r="L34" s="2"/>
      <c r="M34" s="2"/>
      <c r="N34" s="2"/>
      <c r="O34" s="2"/>
      <c r="Q34" s="2"/>
      <c r="R34" s="14"/>
      <c r="S34" s="2"/>
      <c r="T34" s="2"/>
      <c r="U34" s="2"/>
      <c r="V34" s="2"/>
    </row>
    <row r="35" spans="1:22" ht="20" customHeight="1" x14ac:dyDescent="0.2">
      <c r="A35" s="7" t="s">
        <v>3241</v>
      </c>
      <c r="B35" s="7" t="s">
        <v>17</v>
      </c>
      <c r="C35" s="14" t="s">
        <v>3238</v>
      </c>
      <c r="D35" s="14"/>
      <c r="E35" s="16"/>
      <c r="F35" s="12"/>
      <c r="G35" s="12"/>
      <c r="H35" s="12"/>
      <c r="I35" s="2"/>
      <c r="J35" s="2"/>
      <c r="K35" s="2"/>
      <c r="L35" s="2"/>
      <c r="M35" s="2"/>
      <c r="N35" s="2"/>
      <c r="O35" s="2"/>
      <c r="Q35" s="2"/>
      <c r="R35" s="14"/>
      <c r="S35" s="2"/>
      <c r="T35" s="2"/>
      <c r="U35" s="2"/>
      <c r="V35" s="2"/>
    </row>
    <row r="36" spans="1:22" ht="20" customHeight="1" x14ac:dyDescent="0.2">
      <c r="A36" s="7" t="s">
        <v>3239</v>
      </c>
      <c r="B36" s="7" t="s">
        <v>17</v>
      </c>
      <c r="C36" s="14" t="s">
        <v>3240</v>
      </c>
      <c r="D36" s="14"/>
      <c r="E36" s="16"/>
      <c r="F36" s="12"/>
      <c r="G36" s="12"/>
      <c r="H36" s="12"/>
      <c r="I36" s="2"/>
      <c r="J36" s="2"/>
      <c r="K36" s="2"/>
      <c r="L36" s="2"/>
      <c r="M36" s="2"/>
      <c r="N36" s="2"/>
      <c r="O36" s="2"/>
      <c r="Q36" s="2"/>
      <c r="R36" s="14"/>
      <c r="S36" s="2"/>
      <c r="T36" s="2"/>
      <c r="U36" s="2"/>
      <c r="V36" s="2"/>
    </row>
    <row r="37" spans="1:22" ht="20" customHeight="1" x14ac:dyDescent="0.2">
      <c r="A37" s="7" t="s">
        <v>3243</v>
      </c>
      <c r="B37" s="7" t="s">
        <v>2285</v>
      </c>
      <c r="C37" s="14" t="s">
        <v>3242</v>
      </c>
      <c r="D37" s="14"/>
      <c r="E37" s="16"/>
      <c r="F37" s="12"/>
      <c r="G37" s="12"/>
      <c r="H37" s="12"/>
      <c r="I37" s="2"/>
      <c r="J37" s="2"/>
      <c r="K37" s="2"/>
      <c r="L37" s="2"/>
      <c r="M37" s="2"/>
      <c r="N37" s="2"/>
      <c r="O37" s="2"/>
      <c r="Q37" s="2"/>
      <c r="R37" s="14"/>
      <c r="S37" s="2"/>
      <c r="T37" s="2"/>
      <c r="U37" s="2"/>
      <c r="V37" s="2"/>
    </row>
    <row r="38" spans="1:22" ht="20" customHeight="1" x14ac:dyDescent="0.2">
      <c r="A38" s="7" t="s">
        <v>3244</v>
      </c>
      <c r="B38" s="7" t="s">
        <v>2285</v>
      </c>
      <c r="C38" s="14" t="s">
        <v>1139</v>
      </c>
      <c r="D38" s="14"/>
      <c r="E38" s="16"/>
      <c r="F38" s="12"/>
      <c r="G38" s="12"/>
      <c r="H38" s="12"/>
      <c r="I38" s="2"/>
      <c r="J38" s="2"/>
      <c r="K38" s="2"/>
      <c r="L38" s="2"/>
      <c r="M38" s="2"/>
      <c r="N38" s="2"/>
      <c r="O38" s="2"/>
      <c r="Q38" s="2"/>
      <c r="R38" s="14"/>
      <c r="S38" s="2"/>
      <c r="T38" s="2"/>
      <c r="U38" s="2"/>
      <c r="V38" s="2"/>
    </row>
    <row r="39" spans="1:22" ht="20" customHeight="1" x14ac:dyDescent="0.2">
      <c r="A39" s="7" t="s">
        <v>2603</v>
      </c>
      <c r="B39" s="7" t="s">
        <v>7</v>
      </c>
      <c r="C39" s="14" t="s">
        <v>3075</v>
      </c>
      <c r="D39" s="15"/>
      <c r="E39" s="16"/>
      <c r="F39" s="12"/>
      <c r="G39" s="12"/>
      <c r="H39" s="12"/>
      <c r="I39" s="2"/>
      <c r="J39" s="2"/>
      <c r="K39" s="2"/>
      <c r="L39" s="2"/>
      <c r="M39" s="2"/>
      <c r="N39" s="2"/>
      <c r="O39" s="2"/>
      <c r="Q39" s="2"/>
      <c r="R39" s="14"/>
      <c r="S39" s="2"/>
      <c r="T39" s="2"/>
      <c r="U39" s="2"/>
      <c r="V39" s="2"/>
    </row>
    <row r="40" spans="1:22" ht="20" customHeight="1" x14ac:dyDescent="0.2">
      <c r="A40" s="7" t="s">
        <v>9</v>
      </c>
      <c r="B40" s="7" t="s">
        <v>7</v>
      </c>
      <c r="C40" s="14" t="s">
        <v>10</v>
      </c>
      <c r="D40" s="14"/>
      <c r="E40" s="14"/>
      <c r="F40" s="12"/>
      <c r="G40" s="12"/>
      <c r="H40" s="12"/>
      <c r="I40" s="2"/>
      <c r="J40" s="2"/>
      <c r="K40" s="2"/>
      <c r="L40" s="2"/>
      <c r="M40" s="2"/>
      <c r="N40" s="2"/>
      <c r="O40" s="2"/>
      <c r="Q40" s="2"/>
      <c r="R40" s="14"/>
      <c r="S40" s="2"/>
      <c r="T40" s="2"/>
      <c r="U40" s="2"/>
      <c r="V40" s="2"/>
    </row>
    <row r="41" spans="1:22" ht="20" customHeight="1" x14ac:dyDescent="0.2">
      <c r="A41" s="7" t="s">
        <v>11</v>
      </c>
      <c r="B41" s="7" t="s">
        <v>7</v>
      </c>
      <c r="C41" s="14" t="s">
        <v>12</v>
      </c>
      <c r="D41" s="14"/>
      <c r="E41" s="14"/>
      <c r="F41" s="12"/>
      <c r="G41" s="12"/>
      <c r="H41" s="12"/>
      <c r="I41" s="2"/>
      <c r="J41" s="2"/>
      <c r="K41" s="2"/>
      <c r="L41" s="2"/>
      <c r="M41" s="2"/>
      <c r="N41" s="2"/>
      <c r="O41" s="2"/>
      <c r="Q41" s="2"/>
      <c r="R41" s="14"/>
      <c r="S41" s="2"/>
      <c r="T41" s="2"/>
      <c r="U41" s="2"/>
      <c r="V41" s="2"/>
    </row>
    <row r="42" spans="1:22" ht="20" customHeight="1" x14ac:dyDescent="0.2">
      <c r="A42" s="7" t="s">
        <v>13</v>
      </c>
      <c r="B42" s="7" t="s">
        <v>7</v>
      </c>
      <c r="C42" s="14" t="s">
        <v>14</v>
      </c>
      <c r="D42" s="15"/>
      <c r="E42" s="16"/>
      <c r="F42" s="12"/>
      <c r="G42" s="12"/>
      <c r="H42" s="12"/>
      <c r="I42" s="2"/>
      <c r="J42" s="2"/>
      <c r="K42" s="2"/>
      <c r="L42" s="2"/>
      <c r="M42" s="2"/>
      <c r="N42" s="2"/>
      <c r="O42" s="2"/>
      <c r="Q42" s="2"/>
      <c r="R42" s="14"/>
      <c r="S42" s="2"/>
      <c r="T42" s="2"/>
      <c r="U42" s="2"/>
      <c r="V42" s="2"/>
    </row>
    <row r="43" spans="1:22" ht="20" customHeight="1" x14ac:dyDescent="0.2">
      <c r="A43" s="7" t="s">
        <v>53</v>
      </c>
      <c r="B43" s="7" t="s">
        <v>5</v>
      </c>
      <c r="C43" s="14" t="s">
        <v>54</v>
      </c>
      <c r="D43" s="15"/>
      <c r="E43" s="16"/>
      <c r="F43" s="12"/>
      <c r="G43" s="12"/>
      <c r="H43" s="12"/>
      <c r="I43" s="2"/>
      <c r="J43" s="2"/>
      <c r="K43" s="2"/>
      <c r="L43" s="2"/>
      <c r="M43" s="2"/>
      <c r="N43" s="2"/>
      <c r="O43" s="2"/>
      <c r="Q43" s="2"/>
      <c r="R43" s="14"/>
      <c r="S43" s="2"/>
      <c r="T43" s="2"/>
      <c r="U43" s="2"/>
      <c r="V43" s="2"/>
    </row>
    <row r="44" spans="1:22" ht="20" customHeight="1" x14ac:dyDescent="0.2">
      <c r="A44" s="7" t="s">
        <v>2602</v>
      </c>
      <c r="B44" s="7" t="s">
        <v>7</v>
      </c>
      <c r="C44" s="14" t="s">
        <v>2605</v>
      </c>
      <c r="D44" s="15"/>
      <c r="E44" s="16"/>
      <c r="F44" s="12"/>
      <c r="G44" s="12"/>
      <c r="H44" s="12"/>
      <c r="I44" s="2"/>
      <c r="J44" s="2"/>
      <c r="K44" s="2"/>
      <c r="L44" s="2"/>
      <c r="M44" s="2"/>
      <c r="N44" s="2"/>
      <c r="O44" s="2"/>
      <c r="Q44" s="2"/>
      <c r="R44" s="14"/>
      <c r="S44" s="2"/>
      <c r="T44" s="2"/>
      <c r="U44" s="2"/>
      <c r="V44" s="2"/>
    </row>
    <row r="45" spans="1:22" ht="20" customHeight="1" x14ac:dyDescent="0.2">
      <c r="A45" s="7" t="s">
        <v>3124</v>
      </c>
      <c r="B45" s="7" t="s">
        <v>2166</v>
      </c>
      <c r="C45" s="14" t="s">
        <v>3067</v>
      </c>
      <c r="D45" s="14"/>
      <c r="E45" s="16"/>
      <c r="F45" s="12"/>
      <c r="G45" s="12"/>
      <c r="H45" s="12"/>
      <c r="I45" s="2"/>
      <c r="J45" s="2"/>
      <c r="K45" s="2"/>
      <c r="L45" s="2"/>
      <c r="M45" s="2"/>
      <c r="N45" s="2"/>
      <c r="O45" s="2"/>
      <c r="Q45" s="2"/>
      <c r="R45" s="14"/>
      <c r="S45" s="2"/>
      <c r="T45" s="2"/>
      <c r="U45" s="2"/>
      <c r="V45" s="2"/>
    </row>
    <row r="46" spans="1:22" ht="20" customHeight="1" x14ac:dyDescent="0.2">
      <c r="A46" s="7" t="s">
        <v>3141</v>
      </c>
      <c r="B46" s="7" t="s">
        <v>3124</v>
      </c>
      <c r="C46" s="14" t="s">
        <v>3140</v>
      </c>
      <c r="D46" s="14"/>
      <c r="E46" s="16"/>
      <c r="F46" s="12"/>
      <c r="G46" s="12"/>
      <c r="H46" s="12"/>
      <c r="I46" s="2"/>
      <c r="J46" s="2"/>
      <c r="K46" s="2"/>
      <c r="L46" s="2"/>
      <c r="M46" s="2"/>
      <c r="N46" s="2"/>
      <c r="O46" s="2"/>
      <c r="Q46" s="2"/>
      <c r="R46" s="14"/>
      <c r="S46" s="2"/>
      <c r="T46" s="2"/>
      <c r="U46" s="2"/>
      <c r="V46" s="2"/>
    </row>
    <row r="47" spans="1:22" ht="20" customHeight="1" x14ac:dyDescent="0.2">
      <c r="A47" s="7" t="s">
        <v>86</v>
      </c>
      <c r="B47" s="7" t="s">
        <v>3124</v>
      </c>
      <c r="C47" s="14" t="s">
        <v>1139</v>
      </c>
      <c r="D47" s="14"/>
      <c r="E47" s="16"/>
      <c r="F47" s="12"/>
      <c r="G47" s="12"/>
      <c r="H47" s="12"/>
      <c r="I47" s="2"/>
      <c r="J47" s="2"/>
      <c r="K47" s="2"/>
      <c r="L47" s="2"/>
      <c r="M47" s="2"/>
      <c r="N47" s="2"/>
      <c r="O47" s="2"/>
      <c r="Q47" s="2"/>
      <c r="R47" s="14"/>
      <c r="S47" s="2"/>
      <c r="T47" s="2"/>
      <c r="U47" s="2"/>
      <c r="V47" s="2"/>
    </row>
    <row r="48" spans="1:22" ht="20" customHeight="1" x14ac:dyDescent="0.2">
      <c r="A48" s="7" t="s">
        <v>93</v>
      </c>
      <c r="B48" s="7" t="s">
        <v>3124</v>
      </c>
      <c r="C48" s="14" t="s">
        <v>55</v>
      </c>
      <c r="D48" s="15"/>
      <c r="E48" s="16"/>
      <c r="F48" s="12"/>
      <c r="G48" s="12"/>
      <c r="H48" s="12"/>
      <c r="I48" s="2"/>
      <c r="J48" s="2"/>
      <c r="K48" s="2"/>
      <c r="L48" s="2"/>
      <c r="M48" s="2"/>
      <c r="N48" s="2"/>
      <c r="O48" s="2"/>
      <c r="Q48" s="2"/>
      <c r="R48" s="14"/>
      <c r="S48" s="2"/>
      <c r="T48" s="2"/>
      <c r="U48" s="2"/>
      <c r="V48" s="2"/>
    </row>
    <row r="49" spans="1:22" ht="20" customHeight="1" x14ac:dyDescent="0.2">
      <c r="A49" s="7" t="s">
        <v>118</v>
      </c>
      <c r="B49" s="7" t="s">
        <v>2166</v>
      </c>
      <c r="C49" s="14" t="s">
        <v>119</v>
      </c>
      <c r="D49" s="14"/>
      <c r="E49" s="16"/>
      <c r="F49" s="12"/>
      <c r="G49" s="12"/>
      <c r="H49" s="12"/>
      <c r="I49" s="2"/>
      <c r="J49" s="2"/>
      <c r="K49" s="2"/>
      <c r="L49" s="2"/>
      <c r="M49" s="2"/>
      <c r="N49" s="2"/>
      <c r="O49" s="2"/>
      <c r="Q49" s="2"/>
      <c r="R49" s="14"/>
      <c r="S49" s="2"/>
      <c r="T49" s="2"/>
      <c r="U49" s="2"/>
      <c r="V49" s="2"/>
    </row>
    <row r="50" spans="1:22" ht="20" customHeight="1" x14ac:dyDescent="0.2">
      <c r="A50" s="7" t="s">
        <v>3264</v>
      </c>
      <c r="B50" s="7" t="s">
        <v>118</v>
      </c>
      <c r="C50" s="14" t="s">
        <v>3265</v>
      </c>
      <c r="D50" s="14"/>
      <c r="E50" s="16"/>
      <c r="F50" s="12"/>
      <c r="G50" s="12"/>
      <c r="H50" s="12"/>
      <c r="I50" s="2"/>
      <c r="J50" s="2"/>
      <c r="K50" s="2"/>
      <c r="L50" s="2"/>
      <c r="M50" s="2"/>
      <c r="N50" s="2"/>
      <c r="O50" s="2"/>
      <c r="Q50" s="2"/>
      <c r="R50" s="14"/>
      <c r="S50" s="2"/>
      <c r="T50" s="2"/>
      <c r="U50" s="2"/>
      <c r="V50" s="2"/>
    </row>
    <row r="51" spans="1:22" ht="20" customHeight="1" x14ac:dyDescent="0.2">
      <c r="A51" s="7" t="s">
        <v>3271</v>
      </c>
      <c r="B51" s="7" t="s">
        <v>118</v>
      </c>
      <c r="C51" s="14" t="s">
        <v>1559</v>
      </c>
      <c r="D51" s="14"/>
      <c r="E51" s="16"/>
      <c r="F51" s="12"/>
      <c r="G51" s="12"/>
      <c r="H51" s="12"/>
      <c r="I51" s="2"/>
      <c r="J51" s="2"/>
      <c r="K51" s="2"/>
      <c r="L51" s="2"/>
      <c r="M51" s="2"/>
      <c r="N51" s="2"/>
      <c r="O51" s="2"/>
      <c r="Q51" s="2"/>
      <c r="R51" s="14"/>
      <c r="S51" s="2"/>
      <c r="T51" s="2"/>
      <c r="U51" s="2"/>
      <c r="V51" s="2"/>
    </row>
    <row r="52" spans="1:22" ht="20" customHeight="1" x14ac:dyDescent="0.2">
      <c r="A52" s="7" t="s">
        <v>3263</v>
      </c>
      <c r="B52" s="7" t="s">
        <v>118</v>
      </c>
      <c r="C52" s="14" t="s">
        <v>109</v>
      </c>
      <c r="D52" s="14"/>
      <c r="E52" s="16"/>
      <c r="F52" s="12"/>
      <c r="G52" s="12"/>
      <c r="H52" s="12"/>
      <c r="I52" s="2"/>
      <c r="J52" s="2"/>
      <c r="K52" s="2"/>
      <c r="L52" s="2"/>
      <c r="M52" s="2"/>
      <c r="N52" s="2"/>
      <c r="O52" s="2"/>
      <c r="Q52" s="2"/>
      <c r="R52" s="14"/>
      <c r="S52" s="2"/>
      <c r="T52" s="2"/>
      <c r="U52" s="2"/>
      <c r="V52" s="2"/>
    </row>
    <row r="53" spans="1:22" ht="20" customHeight="1" x14ac:dyDescent="0.2">
      <c r="A53" s="7" t="s">
        <v>3266</v>
      </c>
      <c r="B53" s="7" t="s">
        <v>118</v>
      </c>
      <c r="C53" s="14" t="s">
        <v>3267</v>
      </c>
      <c r="D53" s="14"/>
      <c r="E53" s="16"/>
      <c r="F53" s="12"/>
      <c r="G53" s="12"/>
      <c r="H53" s="12"/>
      <c r="I53" s="2"/>
      <c r="J53" s="2"/>
      <c r="K53" s="2"/>
      <c r="L53" s="2"/>
      <c r="M53" s="2"/>
      <c r="N53" s="2"/>
      <c r="O53" s="2"/>
      <c r="Q53" s="2"/>
      <c r="R53" s="14"/>
      <c r="S53" s="2"/>
      <c r="T53" s="2"/>
      <c r="U53" s="2"/>
      <c r="V53" s="2"/>
    </row>
    <row r="54" spans="1:22" ht="20" customHeight="1" x14ac:dyDescent="0.2">
      <c r="A54" s="7" t="s">
        <v>90</v>
      </c>
      <c r="B54" s="7" t="s">
        <v>3124</v>
      </c>
      <c r="C54" s="14" t="s">
        <v>25</v>
      </c>
      <c r="D54" s="14"/>
      <c r="E54" s="16"/>
      <c r="F54" s="12"/>
      <c r="G54" s="12"/>
      <c r="H54" s="12"/>
      <c r="I54" s="2"/>
      <c r="J54" s="2"/>
      <c r="K54" s="2"/>
      <c r="L54" s="2"/>
      <c r="M54" s="2"/>
      <c r="N54" s="2"/>
      <c r="O54" s="2"/>
      <c r="Q54" s="2"/>
      <c r="R54" s="14"/>
      <c r="S54" s="2"/>
      <c r="T54" s="2"/>
      <c r="U54" s="2"/>
      <c r="V54" s="2"/>
    </row>
    <row r="55" spans="1:22" ht="20" customHeight="1" x14ac:dyDescent="0.2">
      <c r="A55" s="7" t="s">
        <v>110</v>
      </c>
      <c r="B55" s="7" t="s">
        <v>3124</v>
      </c>
      <c r="C55" s="14" t="s">
        <v>109</v>
      </c>
      <c r="D55" s="14"/>
      <c r="E55" s="16"/>
      <c r="F55" s="12"/>
      <c r="G55" s="12"/>
      <c r="H55" s="12"/>
      <c r="I55" s="2"/>
      <c r="J55" s="2"/>
      <c r="K55" s="2"/>
      <c r="L55" s="2"/>
      <c r="M55" s="2"/>
      <c r="N55" s="2"/>
      <c r="O55" s="2"/>
      <c r="Q55" s="2"/>
      <c r="R55" s="14"/>
      <c r="S55" s="2"/>
      <c r="T55" s="2"/>
      <c r="U55" s="2"/>
      <c r="V55" s="2"/>
    </row>
    <row r="56" spans="1:22" ht="20" customHeight="1" x14ac:dyDescent="0.2">
      <c r="A56" s="7" t="s">
        <v>2607</v>
      </c>
      <c r="B56" s="7" t="s">
        <v>206</v>
      </c>
      <c r="C56" s="14" t="s">
        <v>2606</v>
      </c>
      <c r="D56" s="14"/>
      <c r="E56" s="16"/>
      <c r="F56" s="12"/>
      <c r="G56" s="12"/>
      <c r="H56" s="12"/>
      <c r="I56" s="2"/>
      <c r="J56" s="2"/>
      <c r="K56" s="2"/>
      <c r="L56" s="2"/>
      <c r="M56" s="2"/>
      <c r="N56" s="2"/>
      <c r="O56" s="2"/>
      <c r="Q56" s="2"/>
      <c r="R56" s="14"/>
      <c r="S56" s="2"/>
      <c r="T56" s="2"/>
      <c r="U56" s="2"/>
      <c r="V56" s="2"/>
    </row>
    <row r="57" spans="1:22" ht="20" customHeight="1" x14ac:dyDescent="0.2">
      <c r="A57" s="7" t="s">
        <v>3214</v>
      </c>
      <c r="B57" s="7" t="s">
        <v>206</v>
      </c>
      <c r="C57" s="14" t="s">
        <v>20</v>
      </c>
      <c r="D57" s="14"/>
      <c r="E57" s="16"/>
      <c r="F57" s="12"/>
      <c r="G57" s="12"/>
      <c r="H57" s="12"/>
      <c r="I57" s="2"/>
      <c r="J57" s="2"/>
      <c r="K57" s="2"/>
      <c r="L57" s="2"/>
      <c r="M57" s="2"/>
      <c r="N57" s="2"/>
      <c r="O57" s="2"/>
      <c r="Q57" s="2"/>
      <c r="R57" s="14"/>
      <c r="S57" s="2"/>
      <c r="T57" s="2"/>
      <c r="U57" s="2"/>
      <c r="V57" s="2"/>
    </row>
    <row r="58" spans="1:22" ht="20" customHeight="1" x14ac:dyDescent="0.2">
      <c r="A58" s="7" t="s">
        <v>26</v>
      </c>
      <c r="B58" s="7" t="s">
        <v>206</v>
      </c>
      <c r="C58" s="14" t="s">
        <v>3223</v>
      </c>
      <c r="D58" s="14"/>
      <c r="E58" s="16"/>
      <c r="F58" s="12"/>
      <c r="G58" s="12"/>
      <c r="H58" s="12"/>
      <c r="I58" s="2"/>
      <c r="J58" s="2"/>
      <c r="K58" s="2"/>
      <c r="L58" s="2"/>
      <c r="M58" s="2"/>
      <c r="N58" s="2"/>
      <c r="O58" s="2"/>
      <c r="Q58" s="2"/>
      <c r="R58" s="14"/>
      <c r="S58" s="2"/>
      <c r="T58" s="2"/>
      <c r="U58" s="2"/>
      <c r="V58" s="2"/>
    </row>
    <row r="59" spans="1:22" ht="20" customHeight="1" x14ac:dyDescent="0.2">
      <c r="A59" s="7" t="s">
        <v>2085</v>
      </c>
      <c r="B59" s="7" t="s">
        <v>206</v>
      </c>
      <c r="C59" s="14" t="s">
        <v>3247</v>
      </c>
      <c r="D59" s="14"/>
      <c r="E59" s="16"/>
      <c r="F59" s="12"/>
      <c r="G59" s="12"/>
      <c r="H59" s="12"/>
      <c r="I59" s="2"/>
      <c r="J59" s="2"/>
      <c r="K59" s="2"/>
      <c r="L59" s="2"/>
      <c r="M59" s="2"/>
      <c r="N59" s="2"/>
      <c r="O59" s="2"/>
      <c r="Q59" s="2"/>
      <c r="R59" s="14"/>
      <c r="S59" s="2"/>
      <c r="T59" s="2"/>
      <c r="U59" s="2"/>
      <c r="V59" s="2"/>
    </row>
    <row r="60" spans="1:22" ht="20" customHeight="1" x14ac:dyDescent="0.2">
      <c r="A60" s="7" t="s">
        <v>3143</v>
      </c>
      <c r="B60" s="7" t="s">
        <v>90</v>
      </c>
      <c r="C60" s="14" t="s">
        <v>3142</v>
      </c>
      <c r="D60" s="14"/>
      <c r="E60" s="16" t="s">
        <v>3145</v>
      </c>
      <c r="F60" s="12"/>
      <c r="G60" s="12"/>
      <c r="H60" s="12"/>
      <c r="I60" s="2"/>
      <c r="J60" s="2"/>
      <c r="K60" s="2"/>
      <c r="L60" s="2"/>
      <c r="M60" s="2"/>
      <c r="N60" s="2"/>
      <c r="O60" s="2"/>
      <c r="Q60" s="2"/>
      <c r="R60" s="14"/>
      <c r="S60" s="2"/>
      <c r="T60" s="2"/>
      <c r="U60" s="2"/>
      <c r="V60" s="2"/>
    </row>
    <row r="61" spans="1:22" ht="20" customHeight="1" x14ac:dyDescent="0.2">
      <c r="A61" s="7" t="s">
        <v>3471</v>
      </c>
      <c r="B61" s="7" t="s">
        <v>3143</v>
      </c>
      <c r="C61" s="14" t="s">
        <v>3473</v>
      </c>
      <c r="D61" s="14"/>
      <c r="E61" s="16"/>
      <c r="F61" s="12"/>
      <c r="G61" s="12"/>
      <c r="H61" s="12"/>
      <c r="I61" s="2"/>
      <c r="J61" s="2"/>
      <c r="K61" s="2"/>
      <c r="L61" s="2"/>
      <c r="M61" s="2"/>
      <c r="N61" s="2"/>
      <c r="O61" s="2"/>
      <c r="Q61" s="2"/>
      <c r="R61" s="14"/>
      <c r="S61" s="2"/>
      <c r="T61" s="2"/>
      <c r="U61" s="2"/>
      <c r="V61" s="2"/>
    </row>
    <row r="62" spans="1:22" ht="20" customHeight="1" x14ac:dyDescent="0.2">
      <c r="A62" s="7" t="s">
        <v>3144</v>
      </c>
      <c r="B62" s="7" t="s">
        <v>90</v>
      </c>
      <c r="C62" s="14" t="s">
        <v>3154</v>
      </c>
      <c r="D62" s="14"/>
      <c r="E62" s="16" t="s">
        <v>3146</v>
      </c>
      <c r="F62" s="12"/>
      <c r="G62" s="12"/>
      <c r="H62" s="12"/>
      <c r="I62" s="2"/>
      <c r="J62" s="2"/>
      <c r="K62" s="2"/>
      <c r="L62" s="2"/>
      <c r="M62" s="2"/>
      <c r="N62" s="2"/>
      <c r="O62" s="2"/>
      <c r="Q62" s="2"/>
      <c r="R62" s="14"/>
      <c r="S62" s="2"/>
      <c r="T62" s="2"/>
      <c r="U62" s="2"/>
      <c r="V62" s="2"/>
    </row>
    <row r="63" spans="1:22" ht="20" customHeight="1" x14ac:dyDescent="0.2">
      <c r="A63" s="7" t="s">
        <v>1491</v>
      </c>
      <c r="B63" s="7" t="s">
        <v>3143</v>
      </c>
      <c r="C63" s="14" t="s">
        <v>1492</v>
      </c>
      <c r="D63" s="14"/>
      <c r="E63" s="16"/>
      <c r="F63" s="12"/>
      <c r="G63" s="12"/>
      <c r="H63" s="12"/>
      <c r="I63" s="2"/>
      <c r="J63" s="2"/>
      <c r="K63" s="2"/>
      <c r="L63" s="2"/>
      <c r="M63" s="2"/>
      <c r="N63" s="2"/>
      <c r="O63" s="2"/>
      <c r="Q63" s="2"/>
      <c r="R63" s="14"/>
      <c r="S63" s="2"/>
      <c r="T63" s="2"/>
      <c r="U63" s="2"/>
      <c r="V63" s="2"/>
    </row>
    <row r="64" spans="1:22" ht="20" customHeight="1" x14ac:dyDescent="0.2">
      <c r="A64" s="7" t="s">
        <v>3474</v>
      </c>
      <c r="B64" s="7" t="s">
        <v>1491</v>
      </c>
      <c r="C64" s="14" t="s">
        <v>3472</v>
      </c>
      <c r="D64" s="14"/>
      <c r="E64" s="16"/>
      <c r="F64" s="12"/>
      <c r="G64" s="12"/>
      <c r="H64" s="12"/>
      <c r="I64" s="2"/>
      <c r="J64" s="2"/>
      <c r="K64" s="2"/>
      <c r="L64" s="2"/>
      <c r="M64" s="2"/>
      <c r="N64" s="2"/>
      <c r="O64" s="2"/>
      <c r="Q64" s="2"/>
      <c r="R64" s="14"/>
      <c r="S64" s="2"/>
      <c r="T64" s="2"/>
      <c r="U64" s="2"/>
      <c r="V64" s="2"/>
    </row>
    <row r="65" spans="1:22" ht="20" customHeight="1" x14ac:dyDescent="0.2">
      <c r="A65" s="7" t="s">
        <v>21</v>
      </c>
      <c r="B65" s="7" t="s">
        <v>1491</v>
      </c>
      <c r="C65" s="14" t="s">
        <v>22</v>
      </c>
      <c r="D65" s="14"/>
      <c r="E65" s="16"/>
      <c r="F65" s="12"/>
      <c r="G65" s="12"/>
      <c r="H65" s="12"/>
      <c r="I65" s="2"/>
      <c r="J65" s="2"/>
      <c r="K65" s="2"/>
      <c r="L65" s="2"/>
      <c r="M65" s="2"/>
      <c r="N65" s="2"/>
      <c r="O65" s="2"/>
      <c r="Q65" s="2"/>
      <c r="R65" s="14"/>
      <c r="S65" s="2"/>
      <c r="T65" s="2"/>
      <c r="U65" s="2"/>
      <c r="V65" s="2"/>
    </row>
    <row r="66" spans="1:22" ht="20" customHeight="1" x14ac:dyDescent="0.2">
      <c r="A66" s="7" t="s">
        <v>3476</v>
      </c>
      <c r="B66" s="7" t="s">
        <v>21</v>
      </c>
      <c r="C66" s="14" t="s">
        <v>3475</v>
      </c>
      <c r="D66" s="14"/>
      <c r="E66" s="16"/>
      <c r="F66" s="12"/>
      <c r="G66" s="12"/>
      <c r="H66" s="12"/>
      <c r="I66" s="2"/>
      <c r="J66" s="2"/>
      <c r="K66" s="2"/>
      <c r="L66" s="2"/>
      <c r="M66" s="2"/>
      <c r="N66" s="2"/>
      <c r="O66" s="2"/>
      <c r="Q66" s="2"/>
      <c r="R66" s="14"/>
      <c r="S66" s="2"/>
      <c r="T66" s="2"/>
      <c r="U66" s="2"/>
      <c r="V66" s="2"/>
    </row>
    <row r="67" spans="1:22" ht="20" customHeight="1" x14ac:dyDescent="0.2">
      <c r="A67" s="7" t="s">
        <v>23</v>
      </c>
      <c r="B67" s="7" t="s">
        <v>21</v>
      </c>
      <c r="C67" s="14" t="s">
        <v>24</v>
      </c>
      <c r="D67" s="14"/>
      <c r="E67" s="16"/>
      <c r="F67" s="12"/>
      <c r="G67" s="12"/>
      <c r="H67" s="12"/>
      <c r="I67" s="2"/>
      <c r="J67" s="2"/>
      <c r="K67" s="2"/>
      <c r="L67" s="2"/>
      <c r="M67" s="2"/>
      <c r="N67" s="2"/>
      <c r="O67" s="2"/>
      <c r="Q67" s="2"/>
      <c r="R67" s="14"/>
      <c r="S67" s="2"/>
      <c r="T67" s="2"/>
      <c r="U67" s="2"/>
      <c r="V67" s="2"/>
    </row>
    <row r="68" spans="1:22" ht="20" customHeight="1" x14ac:dyDescent="0.2">
      <c r="A68" s="7" t="s">
        <v>91</v>
      </c>
      <c r="B68" s="7" t="s">
        <v>27</v>
      </c>
      <c r="C68" s="14" t="s">
        <v>2629</v>
      </c>
      <c r="D68" s="14"/>
      <c r="E68" s="15"/>
      <c r="F68" s="12"/>
      <c r="G68" s="12"/>
      <c r="H68" s="12"/>
      <c r="I68" s="2"/>
      <c r="J68" s="2"/>
      <c r="K68" s="2"/>
      <c r="L68" s="2"/>
      <c r="M68" s="2"/>
      <c r="N68" s="2"/>
      <c r="O68" s="2"/>
      <c r="Q68" s="2"/>
      <c r="R68" s="14"/>
      <c r="S68" s="2"/>
      <c r="T68" s="2"/>
      <c r="U68" s="2"/>
      <c r="V68" s="2"/>
    </row>
    <row r="69" spans="1:22" ht="20" customHeight="1" x14ac:dyDescent="0.2">
      <c r="A69" s="7" t="s">
        <v>92</v>
      </c>
      <c r="B69" s="7" t="s">
        <v>27</v>
      </c>
      <c r="C69" s="14" t="s">
        <v>29</v>
      </c>
      <c r="D69" s="14"/>
      <c r="E69" s="16"/>
      <c r="F69" s="12"/>
      <c r="G69" s="12"/>
      <c r="H69" s="12"/>
      <c r="I69" s="2"/>
      <c r="J69" s="2"/>
      <c r="K69" s="2"/>
      <c r="L69" s="2"/>
      <c r="M69" s="2"/>
      <c r="N69" s="2"/>
      <c r="O69" s="2"/>
      <c r="Q69" s="2"/>
      <c r="R69" s="14"/>
      <c r="S69" s="2"/>
      <c r="T69" s="2"/>
      <c r="U69" s="2"/>
      <c r="V69" s="2"/>
    </row>
    <row r="70" spans="1:22" ht="20" customHeight="1" x14ac:dyDescent="0.2">
      <c r="A70" s="7" t="s">
        <v>2622</v>
      </c>
      <c r="B70" s="7" t="s">
        <v>27</v>
      </c>
      <c r="C70" s="14" t="s">
        <v>2623</v>
      </c>
      <c r="D70" s="14"/>
      <c r="E70" s="16"/>
      <c r="F70" s="12"/>
      <c r="G70" s="12"/>
      <c r="H70" s="12"/>
      <c r="I70" s="2"/>
      <c r="J70" s="2"/>
      <c r="K70" s="2"/>
      <c r="L70" s="2"/>
      <c r="M70" s="2"/>
      <c r="N70" s="2"/>
      <c r="O70" s="2"/>
      <c r="Q70" s="2"/>
      <c r="R70" s="14"/>
      <c r="S70" s="2"/>
      <c r="T70" s="2"/>
      <c r="U70" s="2"/>
      <c r="V70" s="2"/>
    </row>
    <row r="71" spans="1:22" ht="20" customHeight="1" x14ac:dyDescent="0.2">
      <c r="A71" s="7" t="s">
        <v>31</v>
      </c>
      <c r="B71" s="7" t="s">
        <v>3119</v>
      </c>
      <c r="C71" s="14" t="s">
        <v>2601</v>
      </c>
      <c r="D71" s="14"/>
      <c r="E71" s="16"/>
      <c r="F71" s="12"/>
      <c r="G71" s="12"/>
      <c r="H71" s="12"/>
      <c r="I71" s="2"/>
      <c r="J71" s="2"/>
      <c r="K71" s="2"/>
      <c r="L71" s="2"/>
      <c r="M71" s="2"/>
      <c r="N71" s="2"/>
      <c r="O71" s="2"/>
      <c r="Q71" s="2"/>
      <c r="R71" s="14"/>
      <c r="S71" s="2"/>
      <c r="T71" s="2"/>
      <c r="U71" s="2"/>
      <c r="V71" s="2"/>
    </row>
    <row r="72" spans="1:22" ht="20" customHeight="1" x14ac:dyDescent="0.2">
      <c r="A72" s="7" t="s">
        <v>2594</v>
      </c>
      <c r="B72" s="7" t="s">
        <v>3119</v>
      </c>
      <c r="C72" s="14" t="s">
        <v>2595</v>
      </c>
      <c r="D72" s="14"/>
      <c r="E72" s="16"/>
      <c r="F72" s="12"/>
      <c r="G72" s="12"/>
      <c r="H72" s="12"/>
      <c r="I72" s="2"/>
      <c r="J72" s="2"/>
      <c r="K72" s="2"/>
      <c r="L72" s="2"/>
      <c r="M72" s="2"/>
      <c r="N72" s="2"/>
      <c r="O72" s="2"/>
      <c r="Q72" s="2"/>
      <c r="R72" s="14"/>
      <c r="S72" s="2"/>
      <c r="T72" s="2"/>
      <c r="U72" s="2"/>
      <c r="V72" s="2"/>
    </row>
    <row r="73" spans="1:22" ht="20" customHeight="1" x14ac:dyDescent="0.2">
      <c r="A73" s="7" t="s">
        <v>3170</v>
      </c>
      <c r="B73" s="7" t="s">
        <v>31</v>
      </c>
      <c r="C73" s="14" t="s">
        <v>3169</v>
      </c>
      <c r="D73" s="14"/>
      <c r="E73" s="16" t="s">
        <v>3209</v>
      </c>
      <c r="F73" s="12"/>
      <c r="G73" s="12"/>
      <c r="H73" s="12"/>
      <c r="I73" s="2"/>
      <c r="J73" s="2"/>
      <c r="K73" s="2"/>
      <c r="L73" s="2"/>
      <c r="M73" s="2"/>
      <c r="N73" s="2"/>
      <c r="O73" s="2"/>
      <c r="Q73" s="2"/>
      <c r="R73" s="14"/>
      <c r="S73" s="2"/>
      <c r="T73" s="2"/>
      <c r="U73" s="2"/>
      <c r="V73" s="2"/>
    </row>
    <row r="74" spans="1:22" ht="20" customHeight="1" x14ac:dyDescent="0.2">
      <c r="A74" s="7" t="s">
        <v>2596</v>
      </c>
      <c r="B74" s="7" t="s">
        <v>31</v>
      </c>
      <c r="C74" s="14" t="s">
        <v>2597</v>
      </c>
      <c r="D74" s="14"/>
      <c r="E74" s="16"/>
      <c r="F74" s="12"/>
      <c r="G74" s="12"/>
      <c r="H74" s="12"/>
      <c r="I74" s="2"/>
      <c r="J74" s="2"/>
      <c r="K74" s="2"/>
      <c r="L74" s="2"/>
      <c r="M74" s="2"/>
      <c r="N74" s="2"/>
      <c r="O74" s="2"/>
      <c r="Q74" s="2"/>
      <c r="R74" s="14"/>
      <c r="S74" s="2"/>
      <c r="T74" s="2"/>
      <c r="U74" s="2"/>
      <c r="V74" s="2"/>
    </row>
    <row r="75" spans="1:22" ht="20" customHeight="1" x14ac:dyDescent="0.2">
      <c r="A75" s="7" t="s">
        <v>3499</v>
      </c>
      <c r="B75" s="7" t="s">
        <v>2596</v>
      </c>
      <c r="C75" s="14" t="s">
        <v>3498</v>
      </c>
      <c r="D75" s="14"/>
      <c r="E75" s="16"/>
      <c r="F75" s="12"/>
      <c r="G75" s="12"/>
      <c r="H75" s="12"/>
      <c r="I75" s="2"/>
      <c r="J75" s="2"/>
      <c r="K75" s="2"/>
      <c r="L75" s="2"/>
      <c r="M75" s="2"/>
      <c r="N75" s="2"/>
      <c r="O75" s="2"/>
      <c r="Q75" s="2"/>
      <c r="R75" s="14"/>
      <c r="S75" s="2"/>
      <c r="T75" s="2"/>
      <c r="U75" s="2"/>
      <c r="V75" s="2"/>
    </row>
    <row r="76" spans="1:22" ht="20" customHeight="1" x14ac:dyDescent="0.2">
      <c r="A76" s="7" t="s">
        <v>2599</v>
      </c>
      <c r="B76" s="7" t="s">
        <v>31</v>
      </c>
      <c r="C76" s="14" t="s">
        <v>2598</v>
      </c>
      <c r="D76" s="14"/>
      <c r="E76" s="16"/>
      <c r="F76" s="12"/>
      <c r="G76" s="12"/>
      <c r="H76" s="12"/>
      <c r="I76" s="2"/>
      <c r="J76" s="2"/>
      <c r="K76" s="2"/>
      <c r="L76" s="2"/>
      <c r="M76" s="2"/>
      <c r="N76" s="2"/>
      <c r="O76" s="2"/>
      <c r="Q76" s="2"/>
      <c r="R76" s="14"/>
      <c r="S76" s="2"/>
      <c r="T76" s="2"/>
      <c r="U76" s="2"/>
      <c r="V76" s="2"/>
    </row>
    <row r="77" spans="1:22" ht="20" customHeight="1" x14ac:dyDescent="0.2">
      <c r="A77" s="7" t="s">
        <v>3262</v>
      </c>
      <c r="B77" s="7" t="s">
        <v>3170</v>
      </c>
      <c r="C77" s="14" t="s">
        <v>3261</v>
      </c>
      <c r="D77" s="14"/>
      <c r="E77" s="16"/>
      <c r="F77" s="12"/>
      <c r="G77" s="12"/>
      <c r="H77" s="12"/>
      <c r="I77" s="2"/>
      <c r="J77" s="2"/>
      <c r="K77" s="2"/>
      <c r="L77" s="2"/>
      <c r="M77" s="2"/>
      <c r="N77" s="2"/>
      <c r="O77" s="2"/>
      <c r="Q77" s="2"/>
      <c r="R77" s="14"/>
      <c r="S77" s="2"/>
      <c r="T77" s="2"/>
      <c r="U77" s="2"/>
      <c r="V77" s="2"/>
    </row>
    <row r="78" spans="1:22" ht="20" customHeight="1" x14ac:dyDescent="0.2">
      <c r="A78" s="7" t="s">
        <v>1600</v>
      </c>
      <c r="B78" s="7" t="s">
        <v>3170</v>
      </c>
      <c r="C78" s="14" t="s">
        <v>1599</v>
      </c>
      <c r="D78" s="14"/>
      <c r="E78" s="16"/>
      <c r="F78" s="12"/>
      <c r="G78" s="12"/>
      <c r="H78" s="12"/>
      <c r="I78" s="2"/>
      <c r="J78" s="2"/>
      <c r="K78" s="2"/>
      <c r="L78" s="2"/>
      <c r="M78" s="2"/>
      <c r="N78" s="2"/>
      <c r="O78" s="2"/>
      <c r="Q78" s="2"/>
      <c r="R78" s="14"/>
      <c r="S78" s="2"/>
      <c r="T78" s="2"/>
      <c r="U78" s="2"/>
      <c r="V78" s="2"/>
    </row>
    <row r="79" spans="1:22" ht="20" customHeight="1" x14ac:dyDescent="0.2">
      <c r="A79" s="7" t="s">
        <v>3196</v>
      </c>
      <c r="B79" s="7" t="s">
        <v>3170</v>
      </c>
      <c r="C79" s="14" t="s">
        <v>3195</v>
      </c>
      <c r="D79" s="14"/>
      <c r="E79" s="16"/>
      <c r="F79" s="12"/>
      <c r="G79" s="12"/>
      <c r="H79" s="12"/>
      <c r="I79" s="2"/>
      <c r="J79" s="2"/>
      <c r="K79" s="2"/>
      <c r="L79" s="2"/>
      <c r="M79" s="2"/>
      <c r="N79" s="2"/>
      <c r="O79" s="2"/>
      <c r="Q79" s="2"/>
      <c r="R79" s="14"/>
      <c r="S79" s="2"/>
      <c r="T79" s="2"/>
      <c r="U79" s="2"/>
      <c r="V79" s="2"/>
    </row>
    <row r="80" spans="1:22" ht="20" customHeight="1" x14ac:dyDescent="0.2">
      <c r="A80" s="7" t="s">
        <v>1601</v>
      </c>
      <c r="B80" s="7" t="s">
        <v>2596</v>
      </c>
      <c r="C80" s="14" t="s">
        <v>3117</v>
      </c>
      <c r="D80" s="14"/>
      <c r="E80" s="16"/>
      <c r="F80" s="12"/>
      <c r="G80" s="12"/>
      <c r="H80" s="12"/>
      <c r="I80" s="2"/>
      <c r="J80" s="2"/>
      <c r="K80" s="2"/>
      <c r="L80" s="2"/>
      <c r="M80" s="2"/>
      <c r="N80" s="2"/>
      <c r="O80" s="2"/>
      <c r="Q80" s="2"/>
      <c r="R80" s="14"/>
      <c r="S80" s="2"/>
      <c r="T80" s="2"/>
      <c r="U80" s="2"/>
      <c r="V80" s="2"/>
    </row>
    <row r="81" spans="1:22" ht="20" customHeight="1" x14ac:dyDescent="0.2">
      <c r="A81" s="7" t="s">
        <v>3270</v>
      </c>
      <c r="B81" s="7" t="s">
        <v>2594</v>
      </c>
      <c r="C81" s="14" t="s">
        <v>3268</v>
      </c>
      <c r="D81" s="14"/>
      <c r="E81" s="16"/>
      <c r="F81" s="12"/>
      <c r="G81" s="12"/>
      <c r="H81" s="12"/>
      <c r="I81" s="2"/>
      <c r="J81" s="2"/>
      <c r="K81" s="2"/>
      <c r="L81" s="2"/>
      <c r="M81" s="2"/>
      <c r="N81" s="2"/>
      <c r="O81" s="2"/>
      <c r="Q81" s="2"/>
      <c r="R81" s="14"/>
      <c r="S81" s="2"/>
      <c r="T81" s="2"/>
      <c r="U81" s="2"/>
      <c r="V81" s="2"/>
    </row>
    <row r="82" spans="1:22" ht="20" customHeight="1" x14ac:dyDescent="0.2">
      <c r="A82" s="7" t="s">
        <v>1709</v>
      </c>
      <c r="B82" s="7" t="s">
        <v>2594</v>
      </c>
      <c r="C82" s="14" t="s">
        <v>1710</v>
      </c>
      <c r="D82" s="14"/>
      <c r="E82" s="16" t="s">
        <v>3269</v>
      </c>
      <c r="F82" s="12"/>
      <c r="G82" s="12"/>
      <c r="H82" s="12"/>
      <c r="I82" s="2"/>
      <c r="J82" s="2"/>
      <c r="K82" s="2"/>
      <c r="L82" s="2"/>
      <c r="M82" s="2"/>
      <c r="N82" s="2"/>
      <c r="O82" s="2"/>
      <c r="Q82" s="2"/>
      <c r="R82" s="14"/>
      <c r="S82" s="2"/>
      <c r="T82" s="2"/>
      <c r="U82" s="2"/>
      <c r="V82" s="2"/>
    </row>
    <row r="83" spans="1:22" ht="20" customHeight="1" x14ac:dyDescent="0.2">
      <c r="A83" s="7" t="s">
        <v>3159</v>
      </c>
      <c r="B83" s="7" t="s">
        <v>86</v>
      </c>
      <c r="C83" s="14" t="s">
        <v>3160</v>
      </c>
      <c r="D83" s="14"/>
      <c r="E83" s="16"/>
      <c r="F83" s="12"/>
      <c r="G83" s="12"/>
      <c r="H83" s="12"/>
      <c r="I83" s="2"/>
      <c r="J83" s="2"/>
      <c r="K83" s="2"/>
      <c r="L83" s="2"/>
      <c r="M83" s="2"/>
      <c r="N83" s="2"/>
      <c r="O83" s="2"/>
      <c r="Q83" s="2"/>
      <c r="R83" s="14"/>
      <c r="S83" s="2"/>
      <c r="T83" s="2"/>
      <c r="U83" s="2"/>
      <c r="V83" s="2"/>
    </row>
    <row r="84" spans="1:22" ht="20" customHeight="1" x14ac:dyDescent="0.2">
      <c r="A84" s="7" t="s">
        <v>2155</v>
      </c>
      <c r="B84" s="7" t="str">
        <f>A47</f>
        <v>dvcac</v>
      </c>
      <c r="C84" s="14" t="s">
        <v>19</v>
      </c>
      <c r="D84" s="14"/>
      <c r="E84" s="16"/>
      <c r="F84" s="12"/>
      <c r="G84" s="12"/>
      <c r="H84" s="12"/>
      <c r="I84" s="2"/>
      <c r="J84" s="2"/>
      <c r="K84" s="2"/>
      <c r="L84" s="2"/>
      <c r="M84" s="2"/>
      <c r="N84" s="2"/>
      <c r="O84" s="2"/>
      <c r="Q84" s="2"/>
      <c r="R84" s="14"/>
      <c r="S84" s="2"/>
      <c r="T84" s="2"/>
      <c r="U84" s="2"/>
      <c r="V84" s="2"/>
    </row>
    <row r="85" spans="1:22" ht="20" customHeight="1" x14ac:dyDescent="0.2">
      <c r="A85" s="7" t="s">
        <v>2619</v>
      </c>
      <c r="B85" s="7" t="s">
        <v>86</v>
      </c>
      <c r="C85" s="14" t="s">
        <v>2615</v>
      </c>
      <c r="D85" s="14"/>
      <c r="E85" s="16"/>
      <c r="F85" s="12"/>
      <c r="G85" s="12"/>
      <c r="H85" s="12"/>
      <c r="I85" s="2"/>
      <c r="J85" s="2"/>
      <c r="K85" s="2"/>
      <c r="L85" s="2"/>
      <c r="M85" s="2"/>
      <c r="N85" s="2"/>
      <c r="O85" s="2"/>
      <c r="Q85" s="2"/>
      <c r="R85" s="14"/>
      <c r="S85" s="2"/>
      <c r="T85" s="2"/>
      <c r="U85" s="2"/>
      <c r="V85" s="2"/>
    </row>
    <row r="86" spans="1:22" ht="20" customHeight="1" x14ac:dyDescent="0.2">
      <c r="A86" s="7" t="s">
        <v>3492</v>
      </c>
      <c r="B86" s="7" t="s">
        <v>2619</v>
      </c>
      <c r="C86" s="14" t="s">
        <v>3491</v>
      </c>
      <c r="D86" s="14"/>
      <c r="E86" s="16"/>
      <c r="F86" s="12"/>
      <c r="G86" s="12"/>
      <c r="H86" s="12"/>
      <c r="I86" s="2"/>
      <c r="J86" s="2"/>
      <c r="K86" s="2"/>
      <c r="L86" s="2"/>
      <c r="M86" s="2"/>
      <c r="N86" s="2"/>
      <c r="O86" s="2"/>
      <c r="Q86" s="2"/>
      <c r="R86" s="14"/>
      <c r="S86" s="2"/>
      <c r="T86" s="2"/>
      <c r="U86" s="2"/>
      <c r="V86" s="2"/>
    </row>
    <row r="87" spans="1:22" ht="20" customHeight="1" x14ac:dyDescent="0.2">
      <c r="A87" s="7" t="s">
        <v>3155</v>
      </c>
      <c r="B87" s="7" t="s">
        <v>2619</v>
      </c>
      <c r="C87" s="14" t="s">
        <v>3157</v>
      </c>
      <c r="D87" s="14"/>
      <c r="E87" s="16"/>
      <c r="F87" s="12"/>
      <c r="G87" s="12"/>
      <c r="H87" s="12"/>
      <c r="I87" s="2"/>
      <c r="J87" s="2"/>
      <c r="K87" s="2"/>
      <c r="L87" s="2"/>
      <c r="M87" s="2"/>
      <c r="N87" s="2"/>
      <c r="O87" s="2"/>
      <c r="Q87" s="2"/>
      <c r="R87" s="14"/>
      <c r="S87" s="2"/>
      <c r="T87" s="2"/>
      <c r="U87" s="2"/>
      <c r="V87" s="2"/>
    </row>
    <row r="88" spans="1:22" ht="20" customHeight="1" x14ac:dyDescent="0.2">
      <c r="A88" s="7" t="s">
        <v>3156</v>
      </c>
      <c r="B88" s="7" t="s">
        <v>86</v>
      </c>
      <c r="C88" s="14" t="s">
        <v>3158</v>
      </c>
      <c r="D88" s="14"/>
      <c r="E88" s="16"/>
      <c r="F88" s="12"/>
      <c r="G88" s="12"/>
      <c r="H88" s="12"/>
      <c r="I88" s="2"/>
      <c r="J88" s="2"/>
      <c r="K88" s="2"/>
      <c r="L88" s="2"/>
      <c r="M88" s="2"/>
      <c r="N88" s="2"/>
      <c r="O88" s="2"/>
      <c r="Q88" s="2"/>
      <c r="R88" s="14"/>
      <c r="S88" s="2"/>
      <c r="T88" s="2"/>
      <c r="U88" s="2"/>
      <c r="V88" s="2"/>
    </row>
    <row r="89" spans="1:22" ht="20" customHeight="1" x14ac:dyDescent="0.2">
      <c r="A89" s="7" t="s">
        <v>3225</v>
      </c>
      <c r="B89" s="7" t="s">
        <v>26</v>
      </c>
      <c r="C89" s="14" t="s">
        <v>3224</v>
      </c>
      <c r="D89" s="14"/>
      <c r="E89" s="16"/>
      <c r="F89" s="12"/>
      <c r="G89" s="12"/>
      <c r="H89" s="12"/>
      <c r="I89" s="2"/>
      <c r="J89" s="2"/>
      <c r="K89" s="2"/>
      <c r="L89" s="2"/>
      <c r="M89" s="2"/>
      <c r="N89" s="2"/>
      <c r="O89" s="2"/>
      <c r="Q89" s="2"/>
      <c r="R89" s="14"/>
      <c r="S89" s="2"/>
      <c r="T89" s="2"/>
      <c r="U89" s="2"/>
      <c r="V89" s="2"/>
    </row>
    <row r="90" spans="1:22" ht="20" customHeight="1" x14ac:dyDescent="0.2">
      <c r="A90" s="7" t="s">
        <v>3226</v>
      </c>
      <c r="B90" s="7" t="s">
        <v>26</v>
      </c>
      <c r="C90" s="14" t="s">
        <v>3230</v>
      </c>
      <c r="D90" s="14"/>
      <c r="E90" s="16"/>
      <c r="F90" s="12"/>
      <c r="G90" s="12"/>
      <c r="H90" s="12"/>
      <c r="I90" s="2"/>
      <c r="J90" s="2"/>
      <c r="K90" s="2"/>
      <c r="L90" s="2"/>
      <c r="M90" s="2"/>
      <c r="N90" s="2"/>
      <c r="O90" s="2"/>
      <c r="Q90" s="2"/>
      <c r="R90" s="14"/>
      <c r="S90" s="2"/>
      <c r="T90" s="2"/>
      <c r="U90" s="2"/>
      <c r="V90" s="2"/>
    </row>
    <row r="91" spans="1:22" ht="20" customHeight="1" x14ac:dyDescent="0.2">
      <c r="A91" s="7" t="s">
        <v>3228</v>
      </c>
      <c r="B91" s="7" t="s">
        <v>26</v>
      </c>
      <c r="C91" s="14" t="s">
        <v>3229</v>
      </c>
      <c r="D91" s="14"/>
      <c r="E91" s="16"/>
      <c r="F91" s="12"/>
      <c r="G91" s="12"/>
      <c r="H91" s="12"/>
      <c r="I91" s="2"/>
      <c r="J91" s="2"/>
      <c r="K91" s="2"/>
      <c r="L91" s="2"/>
      <c r="M91" s="2"/>
      <c r="N91" s="2"/>
      <c r="O91" s="2"/>
      <c r="Q91" s="2"/>
      <c r="R91" s="14"/>
      <c r="S91" s="2"/>
      <c r="T91" s="2"/>
      <c r="U91" s="2"/>
      <c r="V91" s="2"/>
    </row>
    <row r="92" spans="1:22" ht="20" customHeight="1" x14ac:dyDescent="0.2">
      <c r="A92" s="7" t="s">
        <v>3245</v>
      </c>
      <c r="B92" s="7" t="s">
        <v>2085</v>
      </c>
      <c r="C92" s="14" t="s">
        <v>3246</v>
      </c>
      <c r="D92" s="14"/>
      <c r="E92" s="16"/>
      <c r="F92" s="12"/>
      <c r="G92" s="12"/>
      <c r="H92" s="12"/>
      <c r="I92" s="2"/>
      <c r="J92" s="2"/>
      <c r="K92" s="2"/>
      <c r="L92" s="2"/>
      <c r="M92" s="2"/>
      <c r="N92" s="2"/>
      <c r="O92" s="2"/>
      <c r="Q92" s="2"/>
      <c r="R92" s="14"/>
      <c r="S92" s="2"/>
      <c r="T92" s="2"/>
      <c r="U92" s="2"/>
      <c r="V92" s="2"/>
    </row>
    <row r="93" spans="1:22" ht="20" customHeight="1" x14ac:dyDescent="0.2">
      <c r="A93" s="7" t="s">
        <v>3249</v>
      </c>
      <c r="B93" s="7" t="s">
        <v>2085</v>
      </c>
      <c r="C93" s="14" t="s">
        <v>3248</v>
      </c>
      <c r="D93" s="14"/>
      <c r="E93" s="16"/>
      <c r="F93" s="12"/>
      <c r="G93" s="12"/>
      <c r="H93" s="12"/>
      <c r="I93" s="2"/>
      <c r="J93" s="2"/>
      <c r="K93" s="2"/>
      <c r="L93" s="2"/>
      <c r="M93" s="2"/>
      <c r="N93" s="2"/>
      <c r="O93" s="2"/>
      <c r="Q93" s="2"/>
      <c r="R93" s="14"/>
      <c r="S93" s="2"/>
      <c r="T93" s="2"/>
      <c r="U93" s="2"/>
      <c r="V93" s="2"/>
    </row>
    <row r="94" spans="1:22" ht="20" customHeight="1" x14ac:dyDescent="0.2">
      <c r="A94" s="7" t="s">
        <v>3250</v>
      </c>
      <c r="B94" s="7" t="s">
        <v>92</v>
      </c>
      <c r="C94" s="14" t="s">
        <v>3251</v>
      </c>
      <c r="D94" s="14"/>
      <c r="E94" s="16"/>
      <c r="F94" s="12"/>
      <c r="G94" s="12"/>
      <c r="H94" s="12"/>
      <c r="I94" s="2"/>
      <c r="J94" s="2"/>
      <c r="K94" s="2"/>
      <c r="L94" s="2"/>
      <c r="M94" s="2"/>
      <c r="N94" s="2"/>
      <c r="O94" s="2"/>
      <c r="Q94" s="2"/>
      <c r="R94" s="14"/>
      <c r="S94" s="2"/>
      <c r="T94" s="2"/>
      <c r="U94" s="2"/>
      <c r="V94" s="2"/>
    </row>
    <row r="95" spans="1:22" ht="20" customHeight="1" x14ac:dyDescent="0.2">
      <c r="A95" s="7" t="s">
        <v>3252</v>
      </c>
      <c r="B95" s="7" t="s">
        <v>92</v>
      </c>
      <c r="C95" s="14" t="s">
        <v>3253</v>
      </c>
      <c r="D95" s="14"/>
      <c r="E95" s="16"/>
      <c r="F95" s="12"/>
      <c r="G95" s="12"/>
      <c r="H95" s="12"/>
      <c r="I95" s="2"/>
      <c r="J95" s="2"/>
      <c r="K95" s="2"/>
      <c r="L95" s="2"/>
      <c r="M95" s="2"/>
      <c r="N95" s="2"/>
      <c r="O95" s="2"/>
      <c r="Q95" s="2"/>
      <c r="R95" s="14"/>
      <c r="S95" s="2"/>
      <c r="T95" s="2"/>
      <c r="U95" s="2"/>
      <c r="V95" s="2"/>
    </row>
    <row r="96" spans="1:22" ht="20" customHeight="1" x14ac:dyDescent="0.2">
      <c r="A96" s="7" t="s">
        <v>3254</v>
      </c>
      <c r="B96" s="7" t="s">
        <v>92</v>
      </c>
      <c r="C96" s="14" t="s">
        <v>3255</v>
      </c>
      <c r="D96" s="14"/>
      <c r="E96" s="16"/>
      <c r="F96" s="12"/>
      <c r="G96" s="12"/>
      <c r="H96" s="12"/>
      <c r="I96" s="2"/>
      <c r="J96" s="2"/>
      <c r="K96" s="2"/>
      <c r="L96" s="2"/>
      <c r="M96" s="2"/>
      <c r="N96" s="2"/>
      <c r="O96" s="2"/>
      <c r="Q96" s="2"/>
      <c r="R96" s="14"/>
      <c r="S96" s="2"/>
      <c r="T96" s="2"/>
      <c r="U96" s="2"/>
      <c r="V96" s="2"/>
    </row>
    <row r="97" spans="1:22" ht="20" customHeight="1" x14ac:dyDescent="0.2">
      <c r="A97" s="7" t="s">
        <v>3258</v>
      </c>
      <c r="B97" s="7" t="s">
        <v>113</v>
      </c>
      <c r="C97" s="14" t="s">
        <v>3256</v>
      </c>
      <c r="D97" s="14"/>
      <c r="E97" s="16"/>
      <c r="F97" s="12"/>
      <c r="G97" s="12"/>
      <c r="H97" s="12"/>
      <c r="I97" s="2"/>
      <c r="J97" s="2"/>
      <c r="K97" s="2"/>
      <c r="L97" s="2"/>
      <c r="M97" s="2"/>
      <c r="N97" s="2"/>
      <c r="O97" s="2"/>
      <c r="Q97" s="2"/>
      <c r="R97" s="14"/>
      <c r="S97" s="2"/>
      <c r="T97" s="2"/>
      <c r="U97" s="2"/>
      <c r="V97" s="2"/>
    </row>
    <row r="98" spans="1:22" ht="20" customHeight="1" x14ac:dyDescent="0.2">
      <c r="A98" s="7" t="s">
        <v>3259</v>
      </c>
      <c r="B98" s="7" t="s">
        <v>113</v>
      </c>
      <c r="C98" s="14" t="s">
        <v>3484</v>
      </c>
      <c r="D98" s="14"/>
      <c r="E98" s="16"/>
      <c r="F98" s="12"/>
      <c r="G98" s="12"/>
      <c r="H98" s="12"/>
      <c r="I98" s="2"/>
      <c r="J98" s="2"/>
      <c r="K98" s="2"/>
      <c r="L98" s="2"/>
      <c r="M98" s="2"/>
      <c r="N98" s="2"/>
      <c r="O98" s="2"/>
      <c r="Q98" s="2"/>
      <c r="R98" s="14"/>
      <c r="S98" s="2"/>
      <c r="T98" s="2"/>
      <c r="U98" s="2"/>
      <c r="V98" s="2"/>
    </row>
    <row r="99" spans="1:22" ht="20" customHeight="1" x14ac:dyDescent="0.2">
      <c r="A99" s="7" t="s">
        <v>3257</v>
      </c>
      <c r="B99" s="7" t="s">
        <v>113</v>
      </c>
      <c r="C99" s="14" t="s">
        <v>3485</v>
      </c>
      <c r="D99" s="14"/>
      <c r="E99" s="16"/>
      <c r="F99" s="12"/>
      <c r="G99" s="12"/>
      <c r="H99" s="12"/>
      <c r="I99" s="2"/>
      <c r="J99" s="2"/>
      <c r="K99" s="2"/>
      <c r="L99" s="2"/>
      <c r="M99" s="2"/>
      <c r="N99" s="2"/>
      <c r="O99" s="2"/>
      <c r="Q99" s="2"/>
      <c r="R99" s="14"/>
      <c r="S99" s="2"/>
      <c r="T99" s="2"/>
      <c r="U99" s="2"/>
      <c r="V99" s="2"/>
    </row>
    <row r="100" spans="1:22" ht="20" customHeight="1" x14ac:dyDescent="0.2">
      <c r="A100" s="7" t="s">
        <v>3179</v>
      </c>
      <c r="B100" s="7" t="s">
        <v>2167</v>
      </c>
      <c r="C100" s="14" t="s">
        <v>3178</v>
      </c>
      <c r="D100" s="14"/>
      <c r="E100" s="14"/>
      <c r="F100" s="12"/>
      <c r="G100" s="12"/>
      <c r="H100" s="12"/>
      <c r="I100" s="2"/>
      <c r="J100" s="2"/>
      <c r="K100" s="2"/>
      <c r="L100" s="2"/>
      <c r="M100" s="2"/>
      <c r="N100" s="2"/>
      <c r="O100" s="2"/>
      <c r="Q100" s="2"/>
      <c r="R100" s="14"/>
      <c r="S100" s="2"/>
      <c r="T100" s="2"/>
      <c r="U100" s="2"/>
      <c r="V100" s="2"/>
    </row>
    <row r="101" spans="1:22" ht="20" customHeight="1" x14ac:dyDescent="0.2">
      <c r="A101" s="7" t="s">
        <v>2156</v>
      </c>
      <c r="B101" s="7" t="s">
        <v>2167</v>
      </c>
      <c r="C101" s="14" t="s">
        <v>19</v>
      </c>
      <c r="D101" s="14"/>
      <c r="E101" s="16"/>
      <c r="F101" s="12"/>
      <c r="G101" s="12"/>
      <c r="H101" s="12"/>
      <c r="I101" s="2"/>
      <c r="J101" s="2"/>
      <c r="K101" s="2"/>
      <c r="L101" s="2"/>
      <c r="M101" s="2"/>
      <c r="N101" s="2"/>
      <c r="O101" s="2"/>
      <c r="Q101" s="2"/>
      <c r="R101" s="14"/>
      <c r="S101" s="2"/>
      <c r="T101" s="2"/>
      <c r="U101" s="2"/>
      <c r="V101" s="2"/>
    </row>
    <row r="102" spans="1:22" ht="20" customHeight="1" x14ac:dyDescent="0.2">
      <c r="A102" s="7" t="s">
        <v>3079</v>
      </c>
      <c r="B102" s="7" t="s">
        <v>2167</v>
      </c>
      <c r="C102" s="14" t="s">
        <v>3163</v>
      </c>
      <c r="D102" s="14"/>
      <c r="E102" s="16"/>
      <c r="F102" s="12"/>
      <c r="G102" s="12"/>
      <c r="H102" s="12"/>
      <c r="I102" s="2"/>
      <c r="J102" s="2"/>
      <c r="K102" s="2"/>
      <c r="L102" s="2"/>
      <c r="M102" s="2"/>
      <c r="N102" s="2"/>
      <c r="O102" s="2"/>
      <c r="Q102" s="2"/>
      <c r="R102" s="14"/>
      <c r="S102" s="2"/>
      <c r="T102" s="2"/>
      <c r="U102" s="2"/>
      <c r="V102" s="2"/>
    </row>
    <row r="103" spans="1:22" ht="20" customHeight="1" x14ac:dyDescent="0.2">
      <c r="A103" s="14" t="s">
        <v>2168</v>
      </c>
      <c r="B103" s="14" t="s">
        <v>2167</v>
      </c>
      <c r="C103" s="14" t="s">
        <v>2169</v>
      </c>
      <c r="D103" s="14"/>
      <c r="E103" s="16"/>
      <c r="F103" s="12"/>
      <c r="G103" s="12"/>
      <c r="H103" s="12"/>
      <c r="I103" s="12"/>
      <c r="J103" s="12"/>
      <c r="K103" s="12"/>
      <c r="L103" s="12"/>
      <c r="M103" s="12"/>
      <c r="N103" s="12"/>
      <c r="O103" s="12"/>
      <c r="Q103" s="12"/>
      <c r="R103" s="14"/>
      <c r="S103" s="12"/>
      <c r="T103" s="12"/>
      <c r="U103" s="12"/>
      <c r="V103" s="12"/>
    </row>
    <row r="104" spans="1:22" ht="20" customHeight="1" x14ac:dyDescent="0.2">
      <c r="A104" s="7" t="s">
        <v>111</v>
      </c>
      <c r="B104" s="14" t="s">
        <v>2167</v>
      </c>
      <c r="C104" s="14" t="s">
        <v>109</v>
      </c>
      <c r="D104" s="14"/>
      <c r="E104" s="16"/>
      <c r="F104" s="12"/>
      <c r="G104" s="12"/>
      <c r="H104" s="12"/>
      <c r="I104" s="2"/>
      <c r="J104" s="2"/>
      <c r="K104" s="2"/>
      <c r="L104" s="2"/>
      <c r="M104" s="2"/>
      <c r="N104" s="2"/>
      <c r="O104" s="2"/>
      <c r="Q104" s="2"/>
      <c r="R104" s="14"/>
      <c r="S104" s="2"/>
      <c r="T104" s="2"/>
      <c r="U104" s="2"/>
      <c r="V104" s="2"/>
    </row>
    <row r="105" spans="1:22" ht="20" customHeight="1" x14ac:dyDescent="0.2">
      <c r="A105" s="7" t="s">
        <v>3162</v>
      </c>
      <c r="B105" s="14" t="s">
        <v>2167</v>
      </c>
      <c r="C105" s="14" t="s">
        <v>3161</v>
      </c>
      <c r="D105" s="14"/>
      <c r="E105" s="16"/>
      <c r="F105" s="12"/>
      <c r="G105" s="12"/>
      <c r="H105" s="12"/>
      <c r="I105" s="2"/>
      <c r="J105" s="2"/>
      <c r="K105" s="2"/>
      <c r="L105" s="2"/>
      <c r="M105" s="2"/>
      <c r="N105" s="2"/>
      <c r="O105" s="2"/>
      <c r="Q105" s="2"/>
      <c r="R105" s="14"/>
      <c r="S105" s="2"/>
      <c r="T105" s="2"/>
      <c r="U105" s="2"/>
      <c r="V105" s="2"/>
    </row>
    <row r="106" spans="1:22" ht="20" customHeight="1" x14ac:dyDescent="0.2">
      <c r="A106" s="7" t="s">
        <v>3167</v>
      </c>
      <c r="B106" s="14" t="s">
        <v>2167</v>
      </c>
      <c r="C106" s="14" t="s">
        <v>3168</v>
      </c>
      <c r="D106" s="14"/>
      <c r="E106" s="16"/>
      <c r="F106" s="12"/>
      <c r="G106" s="12"/>
      <c r="H106" s="12"/>
      <c r="I106" s="2"/>
      <c r="J106" s="2"/>
      <c r="K106" s="2"/>
      <c r="L106" s="2"/>
      <c r="M106" s="2"/>
      <c r="N106" s="2"/>
      <c r="O106" s="2"/>
      <c r="Q106" s="2"/>
      <c r="R106" s="14"/>
      <c r="S106" s="2"/>
      <c r="T106" s="2"/>
      <c r="U106" s="2"/>
      <c r="V106" s="2"/>
    </row>
    <row r="107" spans="1:22" ht="20" customHeight="1" x14ac:dyDescent="0.2">
      <c r="A107" s="8"/>
      <c r="B107" s="8"/>
      <c r="C107" s="9"/>
      <c r="D107" s="9"/>
      <c r="E107" s="17"/>
      <c r="F107" s="4"/>
      <c r="G107" s="4"/>
      <c r="H107" s="4"/>
      <c r="I107" s="3"/>
      <c r="J107" s="3"/>
      <c r="K107" s="3"/>
      <c r="L107" s="3"/>
      <c r="M107" s="3"/>
      <c r="N107" s="3"/>
      <c r="O107" s="3"/>
      <c r="Q107" s="3"/>
      <c r="R107" s="9"/>
      <c r="S107" s="3"/>
      <c r="T107" s="3"/>
      <c r="U107" s="3"/>
      <c r="V107" s="3"/>
    </row>
    <row r="108" spans="1:22" ht="20" customHeight="1" x14ac:dyDescent="0.2">
      <c r="A108" s="7" t="s">
        <v>3446</v>
      </c>
      <c r="B108" s="14" t="s">
        <v>6</v>
      </c>
      <c r="C108" s="14" t="s">
        <v>3447</v>
      </c>
      <c r="D108" s="14"/>
      <c r="E108" s="16" t="s">
        <v>3448</v>
      </c>
      <c r="F108" s="12"/>
      <c r="G108" s="12"/>
      <c r="H108" s="12"/>
      <c r="I108" s="2"/>
      <c r="J108" s="2"/>
      <c r="K108" s="2"/>
      <c r="L108" s="2"/>
      <c r="M108" s="2"/>
      <c r="N108" s="2"/>
      <c r="O108" s="2"/>
      <c r="Q108" s="2"/>
      <c r="R108" s="14"/>
      <c r="S108" s="2"/>
      <c r="T108" s="2"/>
      <c r="U108" s="2"/>
      <c r="V108" s="2"/>
    </row>
    <row r="109" spans="1:22" ht="20" customHeight="1" x14ac:dyDescent="0.2">
      <c r="A109" s="7" t="s">
        <v>3450</v>
      </c>
      <c r="B109" s="14" t="s">
        <v>6</v>
      </c>
      <c r="C109" s="14" t="s">
        <v>3483</v>
      </c>
      <c r="D109" s="14"/>
      <c r="E109" s="16" t="s">
        <v>3449</v>
      </c>
      <c r="F109" s="12"/>
      <c r="G109" s="12"/>
      <c r="H109" s="12"/>
      <c r="I109" s="2"/>
      <c r="J109" s="2"/>
      <c r="K109" s="2"/>
      <c r="L109" s="2"/>
      <c r="M109" s="2"/>
      <c r="N109" s="2"/>
      <c r="O109" s="2"/>
      <c r="Q109" s="2"/>
      <c r="R109" s="14"/>
      <c r="S109" s="2"/>
      <c r="T109" s="2"/>
      <c r="U109" s="2"/>
      <c r="V109" s="2"/>
    </row>
    <row r="110" spans="1:22" ht="20" customHeight="1" x14ac:dyDescent="0.2">
      <c r="A110" s="7" t="s">
        <v>3384</v>
      </c>
      <c r="B110" s="7" t="s">
        <v>3446</v>
      </c>
      <c r="C110" s="14" t="s">
        <v>3385</v>
      </c>
      <c r="D110" s="14"/>
      <c r="E110" s="16" t="s">
        <v>3400</v>
      </c>
      <c r="F110" s="12"/>
      <c r="G110" s="12"/>
      <c r="H110" s="12"/>
      <c r="I110" s="2"/>
      <c r="J110" s="2"/>
      <c r="K110" s="2"/>
      <c r="L110" s="2"/>
      <c r="M110" s="2"/>
      <c r="N110" s="2"/>
      <c r="O110" s="2"/>
      <c r="Q110" s="2"/>
      <c r="R110" s="14"/>
      <c r="S110" s="2"/>
      <c r="T110" s="2"/>
      <c r="U110" s="2"/>
      <c r="V110" s="2"/>
    </row>
    <row r="111" spans="1:22" ht="20" customHeight="1" x14ac:dyDescent="0.2">
      <c r="A111" s="7" t="s">
        <v>34</v>
      </c>
      <c r="B111" s="7" t="s">
        <v>3384</v>
      </c>
      <c r="C111" s="14" t="s">
        <v>35</v>
      </c>
      <c r="D111" s="14"/>
      <c r="E111" s="16" t="s">
        <v>2112</v>
      </c>
      <c r="F111" s="12"/>
      <c r="G111" s="12"/>
      <c r="H111" s="12"/>
      <c r="I111" s="2"/>
      <c r="J111" s="2"/>
      <c r="K111" s="2"/>
      <c r="L111" s="2"/>
      <c r="M111" s="2"/>
      <c r="N111" s="2"/>
      <c r="O111" s="2"/>
      <c r="Q111" s="2"/>
      <c r="R111" s="14"/>
      <c r="S111" s="2"/>
      <c r="T111" s="2"/>
      <c r="U111" s="2"/>
      <c r="V111" s="2"/>
    </row>
    <row r="112" spans="1:22" ht="20" customHeight="1" x14ac:dyDescent="0.2">
      <c r="A112" s="7" t="s">
        <v>69</v>
      </c>
      <c r="B112" s="7" t="s">
        <v>3384</v>
      </c>
      <c r="C112" s="14" t="s">
        <v>2107</v>
      </c>
      <c r="D112" s="14"/>
      <c r="E112" s="16" t="s">
        <v>3388</v>
      </c>
      <c r="F112" s="12"/>
      <c r="G112" s="12"/>
      <c r="H112" s="12"/>
      <c r="I112" s="2"/>
      <c r="J112" s="2"/>
      <c r="K112" s="2"/>
      <c r="L112" s="2"/>
      <c r="M112" s="2"/>
      <c r="N112" s="2"/>
      <c r="O112" s="2"/>
      <c r="Q112" s="2"/>
      <c r="R112" s="14"/>
      <c r="S112" s="2"/>
      <c r="T112" s="2"/>
      <c r="U112" s="2"/>
      <c r="V112" s="2"/>
    </row>
    <row r="113" spans="1:22" ht="20" customHeight="1" x14ac:dyDescent="0.2">
      <c r="A113" s="7" t="s">
        <v>776</v>
      </c>
      <c r="B113" s="7" t="s">
        <v>3384</v>
      </c>
      <c r="C113" s="14" t="s">
        <v>808</v>
      </c>
      <c r="D113" s="14"/>
      <c r="E113" s="16" t="s">
        <v>3404</v>
      </c>
      <c r="F113" s="12"/>
      <c r="G113" s="12"/>
      <c r="H113" s="12"/>
      <c r="I113" s="2"/>
      <c r="J113" s="2"/>
      <c r="K113" s="2"/>
      <c r="L113" s="2"/>
      <c r="M113" s="2"/>
      <c r="N113" s="2"/>
      <c r="O113" s="2"/>
      <c r="Q113" s="2"/>
      <c r="R113" s="14"/>
      <c r="S113" s="2"/>
      <c r="T113" s="2"/>
      <c r="U113" s="2"/>
      <c r="V113" s="2"/>
    </row>
    <row r="114" spans="1:22" ht="20" customHeight="1" x14ac:dyDescent="0.2">
      <c r="A114" s="16" t="s">
        <v>399</v>
      </c>
      <c r="B114" s="7" t="s">
        <v>3384</v>
      </c>
      <c r="C114" s="14" t="s">
        <v>390</v>
      </c>
      <c r="D114" s="14"/>
      <c r="E114" s="15" t="s">
        <v>3402</v>
      </c>
      <c r="F114" s="12"/>
      <c r="G114" s="12"/>
      <c r="H114" s="12"/>
      <c r="I114" s="2"/>
      <c r="J114" s="2"/>
      <c r="K114" s="2"/>
      <c r="L114" s="2"/>
      <c r="M114" s="2"/>
      <c r="N114" s="2"/>
      <c r="O114" s="2"/>
      <c r="Q114" s="2"/>
      <c r="R114" s="14"/>
      <c r="S114" s="2"/>
      <c r="T114" s="2"/>
      <c r="U114" s="2"/>
      <c r="V114" s="2"/>
    </row>
    <row r="115" spans="1:22" ht="20" customHeight="1" x14ac:dyDescent="0.2">
      <c r="A115" s="16" t="s">
        <v>3468</v>
      </c>
      <c r="B115" s="7" t="s">
        <v>399</v>
      </c>
      <c r="C115" s="14" t="s">
        <v>3467</v>
      </c>
      <c r="D115" s="14"/>
      <c r="E115" s="15"/>
      <c r="F115" s="12"/>
      <c r="G115" s="12"/>
      <c r="H115" s="12"/>
      <c r="I115" s="2"/>
      <c r="J115" s="2"/>
      <c r="K115" s="2"/>
      <c r="L115" s="2"/>
      <c r="M115" s="2"/>
      <c r="N115" s="2"/>
      <c r="O115" s="2"/>
      <c r="Q115" s="2"/>
      <c r="R115" s="14"/>
      <c r="S115" s="2"/>
      <c r="T115" s="2"/>
      <c r="U115" s="2"/>
      <c r="V115" s="2"/>
    </row>
    <row r="116" spans="1:22" ht="20" customHeight="1" x14ac:dyDescent="0.2">
      <c r="A116" s="16" t="s">
        <v>3460</v>
      </c>
      <c r="B116" s="7" t="s">
        <v>399</v>
      </c>
      <c r="C116" s="14" t="s">
        <v>3456</v>
      </c>
      <c r="D116" s="14"/>
      <c r="E116" s="15"/>
      <c r="F116" s="12"/>
      <c r="G116" s="12"/>
      <c r="H116" s="12"/>
      <c r="I116" s="2"/>
      <c r="J116" s="2"/>
      <c r="K116" s="2"/>
      <c r="L116" s="2"/>
      <c r="M116" s="2"/>
      <c r="N116" s="2"/>
      <c r="O116" s="2"/>
      <c r="Q116" s="2"/>
      <c r="R116" s="14"/>
      <c r="S116" s="2"/>
      <c r="T116" s="2"/>
      <c r="U116" s="2"/>
      <c r="V116" s="2"/>
    </row>
    <row r="117" spans="1:22" ht="20" customHeight="1" x14ac:dyDescent="0.2">
      <c r="A117" s="7" t="s">
        <v>95</v>
      </c>
      <c r="B117" s="7" t="s">
        <v>3384</v>
      </c>
      <c r="C117" s="14" t="s">
        <v>1201</v>
      </c>
      <c r="D117" s="14"/>
      <c r="E117" s="16" t="s">
        <v>3401</v>
      </c>
      <c r="F117" s="12"/>
      <c r="G117" s="12"/>
      <c r="H117" s="12"/>
      <c r="I117" s="2"/>
      <c r="J117" s="2"/>
      <c r="K117" s="2"/>
      <c r="L117" s="2"/>
      <c r="M117" s="2"/>
      <c r="N117" s="2"/>
      <c r="O117" s="2"/>
      <c r="Q117" s="2"/>
      <c r="R117" s="14"/>
      <c r="S117" s="2"/>
      <c r="T117" s="2"/>
      <c r="U117" s="2"/>
      <c r="V117" s="2"/>
    </row>
    <row r="118" spans="1:22" ht="20" customHeight="1" x14ac:dyDescent="0.2">
      <c r="A118" s="16" t="s">
        <v>400</v>
      </c>
      <c r="B118" s="7" t="s">
        <v>3384</v>
      </c>
      <c r="C118" s="14" t="s">
        <v>391</v>
      </c>
      <c r="D118" s="14"/>
      <c r="E118" s="15" t="s">
        <v>3403</v>
      </c>
      <c r="F118" s="12"/>
      <c r="G118" s="12"/>
      <c r="H118" s="12"/>
      <c r="I118" s="2"/>
      <c r="J118" s="2"/>
      <c r="K118" s="2"/>
      <c r="L118" s="2"/>
      <c r="M118" s="2"/>
      <c r="N118" s="2"/>
      <c r="O118" s="2"/>
      <c r="Q118" s="2"/>
      <c r="R118" s="14"/>
      <c r="S118" s="2"/>
      <c r="T118" s="2"/>
      <c r="U118" s="2"/>
      <c r="V118" s="2"/>
    </row>
    <row r="119" spans="1:22" ht="20" customHeight="1" x14ac:dyDescent="0.2">
      <c r="A119" s="7" t="s">
        <v>3386</v>
      </c>
      <c r="B119" s="7" t="s">
        <v>69</v>
      </c>
      <c r="C119" s="14" t="s">
        <v>3382</v>
      </c>
      <c r="D119" s="14"/>
      <c r="E119" s="16" t="s">
        <v>3383</v>
      </c>
      <c r="F119" s="12"/>
      <c r="G119" s="12"/>
      <c r="H119" s="12"/>
      <c r="I119" s="2"/>
      <c r="J119" s="2"/>
      <c r="K119" s="2"/>
      <c r="L119" s="2"/>
      <c r="M119" s="2"/>
      <c r="N119" s="2"/>
      <c r="O119" s="2"/>
      <c r="Q119" s="2"/>
      <c r="R119" s="14"/>
      <c r="S119" s="2"/>
      <c r="T119" s="2"/>
      <c r="U119" s="2"/>
      <c r="V119" s="2"/>
    </row>
    <row r="120" spans="1:22" ht="20" customHeight="1" x14ac:dyDescent="0.2">
      <c r="A120" s="7" t="s">
        <v>3380</v>
      </c>
      <c r="B120" s="7" t="s">
        <v>69</v>
      </c>
      <c r="C120" s="14" t="s">
        <v>3381</v>
      </c>
      <c r="D120" s="14"/>
      <c r="E120" s="16"/>
      <c r="F120" s="12"/>
      <c r="G120" s="12"/>
      <c r="H120" s="12"/>
      <c r="I120" s="2"/>
      <c r="J120" s="2"/>
      <c r="K120" s="2"/>
      <c r="L120" s="2"/>
      <c r="M120" s="2"/>
      <c r="N120" s="2"/>
      <c r="O120" s="2"/>
      <c r="Q120" s="2"/>
      <c r="R120" s="14"/>
      <c r="S120" s="2"/>
      <c r="T120" s="2"/>
      <c r="U120" s="2"/>
      <c r="V120" s="2"/>
    </row>
    <row r="121" spans="1:22" ht="20" customHeight="1" x14ac:dyDescent="0.2">
      <c r="A121" s="7" t="s">
        <v>3378</v>
      </c>
      <c r="B121" s="7" t="s">
        <v>3386</v>
      </c>
      <c r="C121" s="14" t="s">
        <v>3389</v>
      </c>
      <c r="D121" s="14"/>
      <c r="E121" s="16"/>
      <c r="F121" s="12"/>
      <c r="G121" s="12"/>
      <c r="H121" s="12"/>
      <c r="I121" s="2"/>
      <c r="J121" s="2"/>
      <c r="K121" s="2"/>
      <c r="L121" s="2"/>
      <c r="M121" s="2"/>
      <c r="N121" s="2"/>
      <c r="O121" s="2"/>
      <c r="Q121" s="2"/>
      <c r="R121" s="14"/>
      <c r="S121" s="2"/>
      <c r="T121" s="2"/>
      <c r="U121" s="2"/>
      <c r="V121" s="2"/>
    </row>
    <row r="122" spans="1:22" ht="20" customHeight="1" x14ac:dyDescent="0.2">
      <c r="A122" s="7" t="s">
        <v>3497</v>
      </c>
      <c r="B122" s="7" t="s">
        <v>3378</v>
      </c>
      <c r="C122" s="14" t="s">
        <v>3496</v>
      </c>
      <c r="D122" s="14"/>
      <c r="E122" s="16"/>
      <c r="F122" s="12"/>
      <c r="G122" s="12"/>
      <c r="H122" s="12"/>
      <c r="I122" s="2"/>
      <c r="J122" s="2"/>
      <c r="K122" s="2"/>
      <c r="L122" s="2"/>
      <c r="M122" s="2"/>
      <c r="N122" s="2"/>
      <c r="O122" s="2"/>
      <c r="Q122" s="2"/>
      <c r="R122" s="14"/>
      <c r="S122" s="2"/>
      <c r="T122" s="2"/>
      <c r="U122" s="2"/>
      <c r="V122" s="2"/>
    </row>
    <row r="123" spans="1:22" ht="20" customHeight="1" x14ac:dyDescent="0.2">
      <c r="A123" s="7" t="s">
        <v>3387</v>
      </c>
      <c r="B123" s="7" t="s">
        <v>3386</v>
      </c>
      <c r="C123" s="14" t="s">
        <v>3115</v>
      </c>
      <c r="D123" s="14"/>
      <c r="E123" s="16"/>
      <c r="F123" s="12"/>
      <c r="G123" s="12"/>
      <c r="H123" s="12"/>
      <c r="I123" s="2"/>
      <c r="J123" s="2"/>
      <c r="K123" s="2"/>
      <c r="L123" s="2"/>
      <c r="M123" s="2"/>
      <c r="N123" s="2"/>
      <c r="O123" s="2"/>
      <c r="Q123" s="2"/>
      <c r="R123" s="14"/>
      <c r="S123" s="2"/>
      <c r="T123" s="2"/>
      <c r="U123" s="2"/>
      <c r="V123" s="2"/>
    </row>
    <row r="124" spans="1:22" ht="20" customHeight="1" x14ac:dyDescent="0.2">
      <c r="A124" s="7" t="s">
        <v>3495</v>
      </c>
      <c r="B124" s="7" t="s">
        <v>3378</v>
      </c>
      <c r="C124" s="14" t="s">
        <v>55</v>
      </c>
      <c r="D124" s="14"/>
      <c r="E124" s="16"/>
      <c r="F124" s="12"/>
      <c r="G124" s="12"/>
      <c r="H124" s="12"/>
      <c r="I124" s="2"/>
      <c r="J124" s="2"/>
      <c r="K124" s="2"/>
      <c r="L124" s="2"/>
      <c r="M124" s="2"/>
      <c r="N124" s="2"/>
      <c r="O124" s="2"/>
      <c r="Q124" s="2"/>
      <c r="R124" s="14"/>
      <c r="S124" s="2"/>
      <c r="T124" s="2"/>
      <c r="U124" s="2"/>
      <c r="V124" s="2"/>
    </row>
    <row r="125" spans="1:22" ht="20" customHeight="1" x14ac:dyDescent="0.2">
      <c r="A125" s="7" t="s">
        <v>3372</v>
      </c>
      <c r="B125" s="7" t="s">
        <v>3378</v>
      </c>
      <c r="C125" s="14" t="s">
        <v>3371</v>
      </c>
      <c r="D125" s="14"/>
      <c r="E125" s="16"/>
      <c r="F125" s="12"/>
      <c r="G125" s="12"/>
      <c r="H125" s="12"/>
      <c r="I125" s="2"/>
      <c r="J125" s="2"/>
      <c r="K125" s="2"/>
      <c r="L125" s="2"/>
      <c r="M125" s="2"/>
      <c r="N125" s="2"/>
      <c r="O125" s="2"/>
      <c r="Q125" s="2"/>
      <c r="R125" s="14"/>
      <c r="S125" s="2"/>
      <c r="T125" s="2"/>
      <c r="U125" s="2"/>
      <c r="V125" s="2"/>
    </row>
    <row r="126" spans="1:22" ht="20" customHeight="1" x14ac:dyDescent="0.2">
      <c r="A126" s="7" t="s">
        <v>3377</v>
      </c>
      <c r="B126" s="7" t="s">
        <v>3386</v>
      </c>
      <c r="C126" s="14" t="s">
        <v>3376</v>
      </c>
      <c r="D126" s="14"/>
      <c r="E126" s="16"/>
      <c r="F126" s="12"/>
      <c r="G126" s="12"/>
      <c r="H126" s="12"/>
      <c r="I126" s="2"/>
      <c r="J126" s="2"/>
      <c r="K126" s="2"/>
      <c r="L126" s="2"/>
      <c r="M126" s="2"/>
      <c r="N126" s="2"/>
      <c r="O126" s="2"/>
      <c r="Q126" s="2"/>
      <c r="R126" s="14"/>
      <c r="S126" s="2"/>
      <c r="T126" s="2"/>
      <c r="U126" s="2"/>
      <c r="V126" s="2"/>
    </row>
    <row r="127" spans="1:22" ht="20" customHeight="1" x14ac:dyDescent="0.2">
      <c r="A127" s="7" t="s">
        <v>1150</v>
      </c>
      <c r="B127" s="7" t="s">
        <v>3450</v>
      </c>
      <c r="C127" s="14" t="s">
        <v>1149</v>
      </c>
      <c r="D127" s="14"/>
      <c r="E127" s="16" t="s">
        <v>3451</v>
      </c>
      <c r="F127" s="12"/>
      <c r="G127" s="12"/>
      <c r="H127" s="12"/>
      <c r="I127" s="2"/>
      <c r="J127" s="2"/>
      <c r="K127" s="2"/>
      <c r="L127" s="2"/>
      <c r="M127" s="2"/>
      <c r="N127" s="2"/>
      <c r="O127" s="2"/>
      <c r="Q127" s="2"/>
      <c r="R127" s="14"/>
      <c r="S127" s="2"/>
      <c r="T127" s="2"/>
      <c r="U127" s="2"/>
      <c r="V127" s="2"/>
    </row>
    <row r="128" spans="1:22" ht="20" customHeight="1" x14ac:dyDescent="0.2">
      <c r="A128" s="7" t="s">
        <v>57</v>
      </c>
      <c r="B128" s="7" t="s">
        <v>3450</v>
      </c>
      <c r="C128" s="14" t="s">
        <v>3462</v>
      </c>
      <c r="D128" s="14"/>
      <c r="E128" s="16" t="s">
        <v>3445</v>
      </c>
      <c r="F128" s="12"/>
      <c r="G128" s="12"/>
      <c r="H128" s="12"/>
      <c r="I128" s="2"/>
      <c r="J128" s="2"/>
      <c r="K128" s="2"/>
      <c r="L128" s="2"/>
      <c r="M128" s="2"/>
      <c r="N128" s="2"/>
      <c r="O128" s="2"/>
      <c r="Q128" s="2"/>
      <c r="R128" s="14"/>
      <c r="S128" s="2"/>
      <c r="T128" s="2"/>
      <c r="U128" s="2"/>
      <c r="V128" s="2"/>
    </row>
    <row r="129" spans="1:22" ht="20" customHeight="1" x14ac:dyDescent="0.2">
      <c r="A129" s="7" t="s">
        <v>61</v>
      </c>
      <c r="B129" s="7" t="s">
        <v>3450</v>
      </c>
      <c r="C129" s="14" t="s">
        <v>62</v>
      </c>
      <c r="D129" s="14"/>
      <c r="E129" s="16"/>
      <c r="F129" s="12"/>
      <c r="G129" s="12"/>
      <c r="H129" s="12"/>
      <c r="I129" s="2"/>
      <c r="J129" s="2"/>
      <c r="K129" s="2"/>
      <c r="L129" s="2"/>
      <c r="M129" s="2"/>
      <c r="N129" s="2"/>
      <c r="O129" s="2"/>
      <c r="Q129" s="2"/>
      <c r="R129" s="14"/>
      <c r="S129" s="2"/>
      <c r="T129" s="2"/>
      <c r="U129" s="2"/>
      <c r="V129" s="2"/>
    </row>
    <row r="130" spans="1:22" ht="20" customHeight="1" x14ac:dyDescent="0.2">
      <c r="A130" s="7" t="s">
        <v>1146</v>
      </c>
      <c r="B130" s="7" t="s">
        <v>3450</v>
      </c>
      <c r="C130" s="14" t="s">
        <v>1145</v>
      </c>
      <c r="D130" s="14"/>
      <c r="E130" s="16" t="s">
        <v>3439</v>
      </c>
      <c r="F130" s="12"/>
      <c r="G130" s="12"/>
      <c r="H130" s="12"/>
      <c r="I130" s="2"/>
      <c r="J130" s="2"/>
      <c r="K130" s="2"/>
      <c r="L130" s="2"/>
      <c r="M130" s="2"/>
      <c r="N130" s="2"/>
      <c r="O130" s="2"/>
      <c r="Q130" s="2"/>
      <c r="R130" s="14"/>
      <c r="S130" s="2"/>
      <c r="T130" s="2"/>
      <c r="U130" s="2"/>
      <c r="V130" s="2"/>
    </row>
    <row r="131" spans="1:22" ht="20" customHeight="1" x14ac:dyDescent="0.2">
      <c r="A131" s="7" t="s">
        <v>2634</v>
      </c>
      <c r="B131" s="7" t="s">
        <v>3450</v>
      </c>
      <c r="C131" s="14" t="s">
        <v>3324</v>
      </c>
      <c r="D131" s="15"/>
      <c r="E131" s="16" t="s">
        <v>3379</v>
      </c>
      <c r="F131" s="12"/>
      <c r="G131" s="12"/>
      <c r="H131" s="12"/>
      <c r="I131" s="2"/>
      <c r="J131" s="2"/>
      <c r="K131" s="2"/>
      <c r="L131" s="2"/>
      <c r="M131" s="2"/>
      <c r="N131" s="2"/>
      <c r="O131" s="2"/>
      <c r="Q131" s="2"/>
      <c r="R131" s="14"/>
      <c r="S131" s="2"/>
      <c r="T131" s="2"/>
      <c r="U131" s="2"/>
      <c r="V131" s="2"/>
    </row>
    <row r="132" spans="1:22" ht="20" customHeight="1" x14ac:dyDescent="0.2">
      <c r="A132" s="7" t="s">
        <v>1123</v>
      </c>
      <c r="B132" s="7" t="s">
        <v>3380</v>
      </c>
      <c r="C132" s="14" t="s">
        <v>1124</v>
      </c>
      <c r="D132" s="14"/>
      <c r="E132" s="16"/>
      <c r="F132" s="12"/>
      <c r="G132" s="12"/>
      <c r="H132" s="12"/>
      <c r="I132" s="2"/>
      <c r="J132" s="2"/>
      <c r="K132" s="2"/>
      <c r="L132" s="2"/>
      <c r="M132" s="2"/>
      <c r="N132" s="2"/>
      <c r="O132" s="2"/>
      <c r="Q132" s="2"/>
      <c r="R132" s="14"/>
      <c r="S132" s="2"/>
      <c r="T132" s="2"/>
      <c r="U132" s="2"/>
      <c r="V132" s="2"/>
    </row>
    <row r="133" spans="1:22" ht="20" customHeight="1" x14ac:dyDescent="0.2">
      <c r="A133" s="7" t="s">
        <v>398</v>
      </c>
      <c r="B133" s="7" t="s">
        <v>3380</v>
      </c>
      <c r="C133" s="14" t="s">
        <v>3340</v>
      </c>
      <c r="D133" s="14"/>
      <c r="E133" s="15"/>
      <c r="F133" s="12"/>
      <c r="G133" s="12"/>
      <c r="H133" s="12"/>
      <c r="I133" s="2"/>
      <c r="J133" s="2"/>
      <c r="K133" s="2"/>
      <c r="L133" s="2"/>
      <c r="M133" s="2"/>
      <c r="N133" s="2"/>
      <c r="O133" s="2"/>
      <c r="Q133" s="2"/>
      <c r="R133" s="14"/>
      <c r="S133" s="2"/>
      <c r="T133" s="2"/>
      <c r="U133" s="2"/>
      <c r="V133" s="2"/>
    </row>
    <row r="134" spans="1:22" ht="20" customHeight="1" x14ac:dyDescent="0.2">
      <c r="A134" s="7" t="s">
        <v>1143</v>
      </c>
      <c r="B134" s="7" t="s">
        <v>3380</v>
      </c>
      <c r="C134" s="14" t="s">
        <v>3341</v>
      </c>
      <c r="D134" s="14"/>
      <c r="E134" s="15"/>
      <c r="F134" s="12"/>
      <c r="G134" s="12"/>
      <c r="H134" s="12"/>
      <c r="I134" s="2"/>
      <c r="J134" s="2"/>
      <c r="K134" s="2"/>
      <c r="L134" s="2"/>
      <c r="M134" s="2"/>
      <c r="N134" s="2"/>
      <c r="O134" s="2"/>
      <c r="Q134" s="2"/>
      <c r="R134" s="14"/>
      <c r="S134" s="2"/>
      <c r="T134" s="2"/>
      <c r="U134" s="2"/>
      <c r="V134" s="2"/>
    </row>
    <row r="135" spans="1:22" ht="20" customHeight="1" x14ac:dyDescent="0.2">
      <c r="A135" s="7" t="s">
        <v>3494</v>
      </c>
      <c r="B135" s="7" t="s">
        <v>1143</v>
      </c>
      <c r="C135" s="14" t="s">
        <v>3493</v>
      </c>
      <c r="D135" s="14"/>
      <c r="E135" s="15"/>
      <c r="F135" s="12"/>
      <c r="G135" s="12"/>
      <c r="H135" s="12"/>
      <c r="I135" s="2"/>
      <c r="J135" s="2"/>
      <c r="K135" s="2"/>
      <c r="L135" s="2"/>
      <c r="M135" s="2"/>
      <c r="N135" s="2"/>
      <c r="O135" s="2"/>
      <c r="Q135" s="2"/>
      <c r="R135" s="14"/>
      <c r="S135" s="2"/>
      <c r="T135" s="2"/>
      <c r="U135" s="2"/>
      <c r="V135" s="2"/>
    </row>
    <row r="136" spans="1:22" ht="20" customHeight="1" x14ac:dyDescent="0.2">
      <c r="A136" s="7" t="s">
        <v>1125</v>
      </c>
      <c r="B136" s="7" t="s">
        <v>1143</v>
      </c>
      <c r="C136" s="14" t="s">
        <v>1126</v>
      </c>
      <c r="D136" s="14"/>
      <c r="E136" s="15"/>
      <c r="F136" s="12"/>
      <c r="G136" s="12"/>
      <c r="H136" s="12"/>
      <c r="I136" s="2"/>
      <c r="J136" s="2"/>
      <c r="K136" s="2"/>
      <c r="L136" s="2"/>
      <c r="M136" s="2"/>
      <c r="N136" s="2"/>
      <c r="O136" s="2"/>
      <c r="Q136" s="2"/>
      <c r="R136" s="14"/>
      <c r="S136" s="2"/>
      <c r="T136" s="2"/>
      <c r="U136" s="2"/>
      <c r="V136" s="2"/>
    </row>
    <row r="137" spans="1:22" ht="20" customHeight="1" x14ac:dyDescent="0.2">
      <c r="A137" s="7" t="s">
        <v>1127</v>
      </c>
      <c r="B137" s="7" t="s">
        <v>3380</v>
      </c>
      <c r="C137" s="14" t="s">
        <v>1128</v>
      </c>
      <c r="D137" s="14"/>
      <c r="E137" s="15"/>
      <c r="F137" s="12"/>
      <c r="G137" s="12"/>
      <c r="H137" s="12"/>
      <c r="I137" s="2"/>
      <c r="J137" s="2"/>
      <c r="K137" s="2"/>
      <c r="L137" s="2"/>
      <c r="M137" s="2"/>
      <c r="N137" s="2"/>
      <c r="O137" s="2"/>
      <c r="Q137" s="2"/>
      <c r="R137" s="14"/>
      <c r="S137" s="2"/>
      <c r="T137" s="2"/>
      <c r="U137" s="2"/>
      <c r="V137" s="2"/>
    </row>
    <row r="138" spans="1:22" ht="20" customHeight="1" x14ac:dyDescent="0.2">
      <c r="A138" s="7" t="s">
        <v>1141</v>
      </c>
      <c r="B138" s="7" t="s">
        <v>3380</v>
      </c>
      <c r="C138" s="14" t="s">
        <v>3370</v>
      </c>
      <c r="D138" s="14"/>
      <c r="E138" s="15"/>
      <c r="F138" s="12"/>
      <c r="G138" s="12"/>
      <c r="H138" s="12"/>
      <c r="I138" s="2"/>
      <c r="J138" s="2"/>
      <c r="K138" s="2"/>
      <c r="L138" s="2"/>
      <c r="M138" s="2"/>
      <c r="N138" s="2"/>
      <c r="O138" s="2"/>
      <c r="Q138" s="2"/>
      <c r="R138" s="14"/>
      <c r="S138" s="2"/>
      <c r="T138" s="2"/>
      <c r="U138" s="2"/>
      <c r="V138" s="2"/>
    </row>
    <row r="139" spans="1:22" ht="20" customHeight="1" x14ac:dyDescent="0.2">
      <c r="A139" s="7" t="s">
        <v>3373</v>
      </c>
      <c r="B139" s="7" t="s">
        <v>3380</v>
      </c>
      <c r="C139" s="14" t="s">
        <v>3375</v>
      </c>
      <c r="D139" s="14"/>
      <c r="E139" s="16"/>
      <c r="F139" s="12"/>
      <c r="G139" s="12"/>
      <c r="H139" s="12"/>
      <c r="I139" s="2"/>
      <c r="J139" s="2"/>
      <c r="K139" s="2"/>
      <c r="L139" s="2"/>
      <c r="M139" s="2"/>
      <c r="N139" s="2"/>
      <c r="O139" s="2"/>
      <c r="Q139" s="2"/>
      <c r="R139" s="14"/>
      <c r="S139" s="2"/>
      <c r="T139" s="2"/>
      <c r="U139" s="2"/>
      <c r="V139" s="2"/>
    </row>
    <row r="140" spans="1:22" ht="20" customHeight="1" x14ac:dyDescent="0.2">
      <c r="A140" s="7" t="s">
        <v>66</v>
      </c>
      <c r="B140" s="62" t="s">
        <v>3446</v>
      </c>
      <c r="C140" s="14" t="s">
        <v>67</v>
      </c>
      <c r="D140" s="14"/>
      <c r="E140" s="16"/>
      <c r="F140" s="12"/>
      <c r="G140" s="12"/>
      <c r="H140" s="12"/>
      <c r="I140" s="2"/>
      <c r="J140" s="2"/>
      <c r="K140" s="2"/>
      <c r="L140" s="2"/>
      <c r="M140" s="2"/>
      <c r="N140" s="2"/>
      <c r="O140" s="2"/>
      <c r="Q140" s="2"/>
      <c r="R140" s="14"/>
      <c r="S140" s="2"/>
      <c r="T140" s="2"/>
      <c r="U140" s="2"/>
      <c r="V140" s="2"/>
    </row>
    <row r="141" spans="1:22" ht="20" customHeight="1" x14ac:dyDescent="0.2">
      <c r="A141" s="7" t="s">
        <v>48</v>
      </c>
      <c r="B141" s="62" t="s">
        <v>3446</v>
      </c>
      <c r="C141" s="14" t="s">
        <v>49</v>
      </c>
      <c r="D141" s="15"/>
      <c r="E141" s="16"/>
      <c r="F141" s="12"/>
      <c r="G141" s="12"/>
      <c r="H141" s="12"/>
      <c r="I141" s="2"/>
      <c r="J141" s="2"/>
      <c r="K141" s="2"/>
      <c r="L141" s="2"/>
      <c r="M141" s="2"/>
      <c r="N141" s="2"/>
      <c r="O141" s="2"/>
      <c r="Q141" s="2"/>
      <c r="R141" s="14"/>
      <c r="S141" s="2"/>
      <c r="T141" s="2"/>
      <c r="U141" s="2"/>
      <c r="V141" s="2"/>
    </row>
    <row r="142" spans="1:22" ht="20" customHeight="1" x14ac:dyDescent="0.2">
      <c r="A142" s="7" t="s">
        <v>3321</v>
      </c>
      <c r="B142" s="7" t="s">
        <v>1146</v>
      </c>
      <c r="C142" s="14" t="s">
        <v>3319</v>
      </c>
      <c r="D142" s="14"/>
      <c r="E142" s="16"/>
      <c r="F142" s="12"/>
      <c r="G142" s="12"/>
      <c r="H142" s="12"/>
      <c r="I142" s="2"/>
      <c r="J142" s="2"/>
      <c r="K142" s="2"/>
      <c r="L142" s="2"/>
      <c r="M142" s="2"/>
      <c r="N142" s="2"/>
      <c r="O142" s="2"/>
      <c r="Q142" s="2"/>
      <c r="R142" s="14"/>
      <c r="S142" s="2"/>
      <c r="T142" s="2"/>
      <c r="U142" s="2"/>
      <c r="V142" s="2"/>
    </row>
    <row r="143" spans="1:22" ht="20" customHeight="1" x14ac:dyDescent="0.2">
      <c r="A143" s="7" t="s">
        <v>3322</v>
      </c>
      <c r="B143" s="7" t="s">
        <v>1146</v>
      </c>
      <c r="C143" s="14" t="s">
        <v>3320</v>
      </c>
      <c r="D143" s="14"/>
      <c r="E143" s="16"/>
      <c r="F143" s="12"/>
      <c r="G143" s="12"/>
      <c r="H143" s="12"/>
      <c r="I143" s="2"/>
      <c r="J143" s="2"/>
      <c r="K143" s="2"/>
      <c r="L143" s="2"/>
      <c r="M143" s="2"/>
      <c r="N143" s="2"/>
      <c r="O143" s="2"/>
      <c r="Q143" s="2"/>
      <c r="R143" s="14"/>
      <c r="S143" s="2"/>
      <c r="T143" s="2"/>
      <c r="U143" s="2"/>
      <c r="V143" s="2"/>
    </row>
    <row r="144" spans="1:22" ht="20" customHeight="1" x14ac:dyDescent="0.2">
      <c r="A144" s="7" t="s">
        <v>3104</v>
      </c>
      <c r="B144" s="7" t="s">
        <v>57</v>
      </c>
      <c r="C144" s="14" t="s">
        <v>3463</v>
      </c>
      <c r="D144" s="14"/>
      <c r="E144" s="15"/>
      <c r="F144" s="12"/>
      <c r="G144" s="12"/>
      <c r="H144" s="12"/>
      <c r="I144" s="2"/>
      <c r="J144" s="2"/>
      <c r="K144" s="2"/>
      <c r="L144" s="2"/>
      <c r="M144" s="2"/>
      <c r="N144" s="2"/>
      <c r="O144" s="2"/>
      <c r="Q144" s="2"/>
      <c r="R144" s="14"/>
      <c r="S144" s="2"/>
      <c r="T144" s="2"/>
      <c r="U144" s="2"/>
      <c r="V144" s="2"/>
    </row>
    <row r="145" spans="1:22" ht="20" customHeight="1" x14ac:dyDescent="0.2">
      <c r="A145" s="7" t="s">
        <v>2648</v>
      </c>
      <c r="B145" s="7" t="s">
        <v>57</v>
      </c>
      <c r="C145" s="14" t="s">
        <v>2590</v>
      </c>
      <c r="D145" s="14"/>
      <c r="E145" s="15"/>
      <c r="F145" s="12"/>
      <c r="G145" s="12"/>
      <c r="H145" s="12"/>
      <c r="I145" s="2"/>
      <c r="J145" s="2"/>
      <c r="K145" s="2"/>
      <c r="L145" s="2"/>
      <c r="M145" s="2"/>
      <c r="N145" s="2"/>
      <c r="O145" s="2"/>
      <c r="Q145" s="2"/>
      <c r="R145" s="14"/>
      <c r="S145" s="2"/>
      <c r="T145" s="2"/>
      <c r="U145" s="2"/>
      <c r="V145" s="2"/>
    </row>
    <row r="146" spans="1:22" ht="20" customHeight="1" x14ac:dyDescent="0.2">
      <c r="A146" s="7" t="s">
        <v>3335</v>
      </c>
      <c r="B146" s="7" t="s">
        <v>2648</v>
      </c>
      <c r="C146" s="14" t="s">
        <v>3336</v>
      </c>
      <c r="D146" s="14"/>
      <c r="E146" s="15"/>
      <c r="F146" s="12"/>
      <c r="G146" s="12"/>
      <c r="H146" s="12"/>
      <c r="I146" s="2"/>
      <c r="J146" s="2"/>
      <c r="K146" s="2"/>
      <c r="L146" s="2"/>
      <c r="M146" s="2"/>
      <c r="N146" s="2"/>
      <c r="O146" s="2"/>
      <c r="Q146" s="2"/>
      <c r="R146" s="14"/>
      <c r="S146" s="2"/>
      <c r="T146" s="2"/>
      <c r="U146" s="2"/>
      <c r="V146" s="2"/>
    </row>
    <row r="147" spans="1:22" ht="20" customHeight="1" x14ac:dyDescent="0.2">
      <c r="A147" s="7" t="s">
        <v>3333</v>
      </c>
      <c r="B147" s="7" t="s">
        <v>2648</v>
      </c>
      <c r="C147" s="14" t="s">
        <v>3337</v>
      </c>
      <c r="D147" s="14"/>
      <c r="E147" s="15"/>
      <c r="F147" s="12"/>
      <c r="G147" s="12"/>
      <c r="H147" s="12"/>
      <c r="I147" s="2"/>
      <c r="J147" s="2"/>
      <c r="K147" s="2"/>
      <c r="L147" s="2"/>
      <c r="M147" s="2"/>
      <c r="N147" s="2"/>
      <c r="O147" s="2"/>
      <c r="Q147" s="2"/>
      <c r="R147" s="14"/>
      <c r="S147" s="2"/>
      <c r="T147" s="2"/>
      <c r="U147" s="2"/>
      <c r="V147" s="2"/>
    </row>
    <row r="148" spans="1:22" ht="20" customHeight="1" x14ac:dyDescent="0.2">
      <c r="A148" s="7" t="s">
        <v>3334</v>
      </c>
      <c r="B148" s="7" t="s">
        <v>2648</v>
      </c>
      <c r="C148" s="14" t="s">
        <v>3338</v>
      </c>
      <c r="D148" s="14"/>
      <c r="E148" s="15"/>
      <c r="F148" s="12"/>
      <c r="G148" s="12"/>
      <c r="H148" s="12"/>
      <c r="I148" s="2"/>
      <c r="J148" s="2"/>
      <c r="K148" s="2"/>
      <c r="L148" s="2"/>
      <c r="M148" s="2"/>
      <c r="N148" s="2"/>
      <c r="O148" s="2"/>
      <c r="Q148" s="2"/>
      <c r="R148" s="14"/>
      <c r="S148" s="2"/>
      <c r="T148" s="2"/>
      <c r="U148" s="2"/>
      <c r="V148" s="2"/>
    </row>
    <row r="149" spans="1:22" ht="20" customHeight="1" x14ac:dyDescent="0.2">
      <c r="A149" s="7" t="s">
        <v>3464</v>
      </c>
      <c r="B149" s="7" t="s">
        <v>57</v>
      </c>
      <c r="C149" s="14" t="s">
        <v>3443</v>
      </c>
      <c r="D149" s="14"/>
      <c r="E149" s="15"/>
      <c r="F149" s="12"/>
      <c r="G149" s="12"/>
      <c r="H149" s="12"/>
      <c r="I149" s="2"/>
      <c r="J149" s="2"/>
      <c r="K149" s="2"/>
      <c r="L149" s="2"/>
      <c r="M149" s="2"/>
      <c r="N149" s="2"/>
      <c r="O149" s="2"/>
      <c r="Q149" s="2"/>
      <c r="R149" s="14"/>
      <c r="S149" s="2"/>
      <c r="T149" s="2"/>
      <c r="U149" s="2"/>
      <c r="V149" s="2"/>
    </row>
    <row r="150" spans="1:22" ht="20" customHeight="1" x14ac:dyDescent="0.2">
      <c r="A150" s="7" t="s">
        <v>3442</v>
      </c>
      <c r="B150" s="7" t="s">
        <v>3464</v>
      </c>
      <c r="C150" s="14" t="s">
        <v>3444</v>
      </c>
      <c r="D150" s="14"/>
      <c r="E150" s="16"/>
      <c r="F150" s="12"/>
      <c r="G150" s="12"/>
      <c r="H150" s="12"/>
      <c r="I150" s="2"/>
      <c r="J150" s="2"/>
      <c r="K150" s="2"/>
      <c r="L150" s="2"/>
      <c r="M150" s="2"/>
      <c r="N150" s="2"/>
      <c r="O150" s="2"/>
      <c r="Q150" s="2"/>
      <c r="R150" s="14"/>
      <c r="S150" s="2"/>
      <c r="T150" s="2"/>
      <c r="U150" s="2"/>
      <c r="V150" s="2"/>
    </row>
    <row r="151" spans="1:22" ht="20" customHeight="1" x14ac:dyDescent="0.2">
      <c r="A151" s="7" t="s">
        <v>2649</v>
      </c>
      <c r="B151" s="7" t="s">
        <v>3464</v>
      </c>
      <c r="C151" s="14" t="s">
        <v>3369</v>
      </c>
      <c r="D151" s="14"/>
      <c r="E151" s="15"/>
      <c r="F151" s="12"/>
      <c r="G151" s="12"/>
      <c r="H151" s="12"/>
      <c r="I151" s="2"/>
      <c r="J151" s="2"/>
      <c r="K151" s="2"/>
      <c r="L151" s="2"/>
      <c r="M151" s="2"/>
      <c r="N151" s="2"/>
      <c r="O151" s="2"/>
      <c r="Q151" s="2"/>
      <c r="R151" s="14"/>
      <c r="S151" s="2"/>
      <c r="T151" s="2"/>
      <c r="U151" s="2"/>
      <c r="V151" s="2"/>
    </row>
    <row r="152" spans="1:22" ht="20" customHeight="1" x14ac:dyDescent="0.2">
      <c r="A152" s="7" t="s">
        <v>2647</v>
      </c>
      <c r="B152" s="7" t="s">
        <v>57</v>
      </c>
      <c r="C152" s="14" t="s">
        <v>695</v>
      </c>
      <c r="D152" s="14"/>
      <c r="E152" s="15"/>
      <c r="F152" s="12"/>
      <c r="G152" s="12"/>
      <c r="H152" s="12"/>
      <c r="I152" s="2"/>
      <c r="J152" s="2"/>
      <c r="K152" s="2"/>
      <c r="L152" s="2"/>
      <c r="M152" s="2"/>
      <c r="N152" s="2"/>
      <c r="O152" s="2"/>
      <c r="Q152" s="2"/>
      <c r="R152" s="14"/>
      <c r="S152" s="2"/>
      <c r="T152" s="2"/>
      <c r="U152" s="2"/>
      <c r="V152" s="2"/>
    </row>
    <row r="153" spans="1:22" ht="20" customHeight="1" x14ac:dyDescent="0.2">
      <c r="A153" s="7" t="s">
        <v>3105</v>
      </c>
      <c r="B153" s="7" t="s">
        <v>57</v>
      </c>
      <c r="C153" s="14" t="s">
        <v>3106</v>
      </c>
      <c r="D153" s="14"/>
      <c r="E153" s="15"/>
      <c r="F153" s="12"/>
      <c r="G153" s="12"/>
      <c r="H153" s="12"/>
      <c r="I153" s="2"/>
      <c r="J153" s="2"/>
      <c r="K153" s="2"/>
      <c r="L153" s="2"/>
      <c r="M153" s="2"/>
      <c r="N153" s="2"/>
      <c r="O153" s="2"/>
      <c r="Q153" s="2"/>
      <c r="R153" s="14"/>
      <c r="S153" s="2"/>
      <c r="T153" s="2"/>
      <c r="U153" s="2"/>
      <c r="V153" s="2"/>
    </row>
    <row r="154" spans="1:22" ht="20" customHeight="1" x14ac:dyDescent="0.2">
      <c r="A154" s="7" t="s">
        <v>3413</v>
      </c>
      <c r="B154" s="7" t="s">
        <v>95</v>
      </c>
      <c r="C154" s="14" t="s">
        <v>3411</v>
      </c>
      <c r="D154" s="14"/>
      <c r="E154" s="16" t="s">
        <v>3412</v>
      </c>
      <c r="F154" s="12"/>
      <c r="G154" s="12"/>
      <c r="H154" s="12"/>
      <c r="I154" s="2"/>
      <c r="J154" s="2"/>
      <c r="K154" s="2"/>
      <c r="L154" s="2"/>
      <c r="M154" s="2"/>
      <c r="N154" s="2"/>
      <c r="O154" s="2"/>
      <c r="Q154" s="2"/>
      <c r="R154" s="14"/>
      <c r="S154" s="2"/>
      <c r="T154" s="2"/>
      <c r="U154" s="2"/>
      <c r="V154" s="2"/>
    </row>
    <row r="155" spans="1:22" ht="20" customHeight="1" x14ac:dyDescent="0.2">
      <c r="A155" s="7" t="s">
        <v>805</v>
      </c>
      <c r="B155" s="7" t="s">
        <v>95</v>
      </c>
      <c r="C155" s="14" t="s">
        <v>81</v>
      </c>
      <c r="D155" s="14"/>
      <c r="E155" s="16" t="s">
        <v>3417</v>
      </c>
      <c r="F155" s="12"/>
      <c r="G155" s="12"/>
      <c r="H155" s="12"/>
      <c r="I155" s="2"/>
      <c r="J155" s="2"/>
      <c r="K155" s="2"/>
      <c r="L155" s="2"/>
      <c r="M155" s="2"/>
      <c r="N155" s="2"/>
      <c r="O155" s="2"/>
      <c r="Q155" s="2"/>
      <c r="R155" s="14"/>
      <c r="S155" s="2"/>
      <c r="T155" s="2"/>
      <c r="U155" s="2"/>
      <c r="V155" s="2"/>
    </row>
    <row r="156" spans="1:22" ht="20" customHeight="1" x14ac:dyDescent="0.2">
      <c r="A156" s="7" t="s">
        <v>3416</v>
      </c>
      <c r="B156" s="7" t="s">
        <v>95</v>
      </c>
      <c r="C156" s="14" t="s">
        <v>3415</v>
      </c>
      <c r="D156" s="14"/>
      <c r="E156" s="16" t="s">
        <v>3418</v>
      </c>
      <c r="F156" s="12"/>
      <c r="G156" s="12"/>
      <c r="H156" s="12"/>
      <c r="I156" s="2"/>
      <c r="J156" s="2"/>
      <c r="K156" s="2"/>
      <c r="L156" s="2"/>
      <c r="M156" s="2"/>
      <c r="N156" s="2"/>
      <c r="O156" s="2"/>
      <c r="Q156" s="2"/>
      <c r="R156" s="14"/>
      <c r="S156" s="2"/>
      <c r="T156" s="2"/>
      <c r="U156" s="2"/>
      <c r="V156" s="2"/>
    </row>
    <row r="157" spans="1:22" ht="20" customHeight="1" x14ac:dyDescent="0.2">
      <c r="A157" s="7" t="s">
        <v>228</v>
      </c>
      <c r="B157" s="62" t="s">
        <v>3413</v>
      </c>
      <c r="C157" s="14" t="s">
        <v>3452</v>
      </c>
      <c r="D157" s="14"/>
      <c r="E157" s="16" t="s">
        <v>3458</v>
      </c>
      <c r="F157" s="12"/>
      <c r="G157" s="12"/>
      <c r="H157" s="12"/>
      <c r="I157" s="2"/>
      <c r="J157" s="2"/>
      <c r="K157" s="2"/>
      <c r="L157" s="2"/>
      <c r="M157" s="2"/>
      <c r="N157" s="2"/>
      <c r="O157" s="2"/>
      <c r="Q157" s="2"/>
      <c r="R157" s="14"/>
      <c r="S157" s="2"/>
      <c r="T157" s="2"/>
      <c r="U157" s="2"/>
      <c r="V157" s="2"/>
    </row>
    <row r="158" spans="1:22" ht="20" customHeight="1" x14ac:dyDescent="0.2">
      <c r="A158" s="7" t="s">
        <v>32</v>
      </c>
      <c r="B158" s="62" t="s">
        <v>3413</v>
      </c>
      <c r="C158" s="14" t="s">
        <v>33</v>
      </c>
      <c r="D158" s="14"/>
      <c r="E158" s="16"/>
      <c r="F158" s="12"/>
      <c r="G158" s="12"/>
      <c r="H158" s="12"/>
      <c r="I158" s="2"/>
      <c r="J158" s="2"/>
      <c r="K158" s="2"/>
      <c r="L158" s="2"/>
      <c r="M158" s="2"/>
      <c r="N158" s="2"/>
      <c r="O158" s="2"/>
      <c r="Q158" s="2"/>
      <c r="R158" s="14"/>
      <c r="S158" s="2"/>
      <c r="T158" s="2"/>
      <c r="U158" s="2"/>
      <c r="V158" s="2"/>
    </row>
    <row r="159" spans="1:22" ht="20" customHeight="1" x14ac:dyDescent="0.2">
      <c r="A159" s="7" t="s">
        <v>107</v>
      </c>
      <c r="B159" s="62" t="s">
        <v>3413</v>
      </c>
      <c r="C159" s="14" t="s">
        <v>108</v>
      </c>
      <c r="D159" s="14"/>
      <c r="E159" s="16"/>
      <c r="F159" s="12"/>
      <c r="G159" s="12"/>
      <c r="H159" s="12"/>
      <c r="I159" s="2"/>
      <c r="J159" s="2"/>
      <c r="K159" s="2"/>
      <c r="L159" s="2"/>
      <c r="M159" s="2"/>
      <c r="N159" s="2"/>
      <c r="O159" s="2"/>
      <c r="Q159" s="2"/>
      <c r="R159" s="14"/>
      <c r="S159" s="2"/>
      <c r="T159" s="2"/>
      <c r="U159" s="2"/>
      <c r="V159" s="2"/>
    </row>
    <row r="160" spans="1:22" ht="20" customHeight="1" x14ac:dyDescent="0.2">
      <c r="A160" s="7" t="s">
        <v>3073</v>
      </c>
      <c r="B160" s="7" t="s">
        <v>32</v>
      </c>
      <c r="C160" s="14" t="s">
        <v>3074</v>
      </c>
      <c r="D160" s="14"/>
      <c r="E160" s="16"/>
      <c r="F160" s="12"/>
      <c r="G160" s="12"/>
      <c r="H160" s="12"/>
      <c r="I160" s="2"/>
      <c r="J160" s="2"/>
      <c r="K160" s="2"/>
      <c r="L160" s="2"/>
      <c r="M160" s="2"/>
      <c r="N160" s="2"/>
      <c r="O160" s="2"/>
      <c r="Q160" s="2"/>
      <c r="R160" s="14"/>
      <c r="S160" s="2"/>
      <c r="T160" s="2"/>
      <c r="U160" s="2"/>
      <c r="V160" s="2"/>
    </row>
    <row r="161" spans="1:22" ht="20" customHeight="1" x14ac:dyDescent="0.2">
      <c r="A161" s="7" t="s">
        <v>1140</v>
      </c>
      <c r="B161" s="7" t="s">
        <v>32</v>
      </c>
      <c r="C161" s="14" t="s">
        <v>1139</v>
      </c>
      <c r="D161" s="14"/>
      <c r="F161" s="12"/>
      <c r="G161" s="12"/>
      <c r="H161" s="12"/>
      <c r="I161" s="2"/>
      <c r="J161" s="2"/>
      <c r="K161" s="2"/>
      <c r="L161" s="2"/>
      <c r="M161" s="2"/>
      <c r="N161" s="2"/>
      <c r="O161" s="2"/>
      <c r="Q161" s="2"/>
      <c r="R161" s="14"/>
      <c r="S161" s="2"/>
      <c r="T161" s="2"/>
      <c r="U161" s="2"/>
      <c r="V161" s="2"/>
    </row>
    <row r="162" spans="1:22" ht="20" customHeight="1" x14ac:dyDescent="0.2">
      <c r="A162" s="7" t="s">
        <v>3455</v>
      </c>
      <c r="B162" s="7" t="s">
        <v>32</v>
      </c>
      <c r="C162" s="14" t="s">
        <v>25</v>
      </c>
      <c r="D162" s="14"/>
      <c r="F162" s="12"/>
      <c r="G162" s="12"/>
      <c r="H162" s="12"/>
      <c r="I162" s="2"/>
      <c r="J162" s="2"/>
      <c r="K162" s="2"/>
      <c r="L162" s="2"/>
      <c r="M162" s="2"/>
      <c r="N162" s="2"/>
      <c r="O162" s="2"/>
      <c r="Q162" s="2"/>
      <c r="R162" s="14"/>
      <c r="S162" s="2"/>
      <c r="T162" s="2"/>
      <c r="U162" s="2"/>
      <c r="V162" s="2"/>
    </row>
    <row r="163" spans="1:22" ht="20" customHeight="1" x14ac:dyDescent="0.2">
      <c r="A163" s="7" t="s">
        <v>2656</v>
      </c>
      <c r="B163" s="7" t="s">
        <v>3413</v>
      </c>
      <c r="C163" s="15" t="s">
        <v>20</v>
      </c>
      <c r="D163" s="15"/>
      <c r="E163" s="15"/>
      <c r="R163" s="15"/>
    </row>
    <row r="164" spans="1:22" ht="20" customHeight="1" x14ac:dyDescent="0.2">
      <c r="A164" s="7" t="s">
        <v>3419</v>
      </c>
      <c r="B164" s="62" t="s">
        <v>2656</v>
      </c>
      <c r="C164" s="15" t="s">
        <v>3422</v>
      </c>
      <c r="D164" s="15"/>
      <c r="E164" s="15"/>
      <c r="R164" s="15"/>
    </row>
    <row r="165" spans="1:22" ht="20" customHeight="1" x14ac:dyDescent="0.2">
      <c r="A165" s="7" t="s">
        <v>3420</v>
      </c>
      <c r="B165" s="62" t="s">
        <v>2656</v>
      </c>
      <c r="C165" s="15" t="s">
        <v>3432</v>
      </c>
      <c r="D165" s="15"/>
      <c r="E165" s="15"/>
      <c r="R165" s="15"/>
    </row>
    <row r="166" spans="1:22" ht="20" customHeight="1" x14ac:dyDescent="0.2">
      <c r="A166" s="7" t="s">
        <v>3421</v>
      </c>
      <c r="B166" s="62" t="s">
        <v>2656</v>
      </c>
      <c r="C166" s="15" t="s">
        <v>3433</v>
      </c>
      <c r="D166" s="15"/>
      <c r="E166" s="15"/>
      <c r="R166" s="15"/>
    </row>
    <row r="167" spans="1:22" ht="20" customHeight="1" x14ac:dyDescent="0.2">
      <c r="A167" s="7" t="s">
        <v>3427</v>
      </c>
      <c r="B167" s="62" t="s">
        <v>2656</v>
      </c>
      <c r="C167" s="15" t="s">
        <v>3434</v>
      </c>
      <c r="D167" s="15"/>
      <c r="E167" s="15" t="s">
        <v>3430</v>
      </c>
      <c r="R167" s="15"/>
    </row>
    <row r="168" spans="1:22" ht="20" customHeight="1" x14ac:dyDescent="0.2">
      <c r="A168" s="7" t="s">
        <v>3423</v>
      </c>
      <c r="B168" s="62" t="s">
        <v>2656</v>
      </c>
      <c r="C168" s="15" t="s">
        <v>3435</v>
      </c>
      <c r="D168" s="15"/>
      <c r="E168" s="15"/>
      <c r="R168" s="15"/>
    </row>
    <row r="169" spans="1:22" ht="20" customHeight="1" x14ac:dyDescent="0.2">
      <c r="A169" s="7" t="s">
        <v>3426</v>
      </c>
      <c r="B169" s="62" t="s">
        <v>2656</v>
      </c>
      <c r="C169" s="15" t="s">
        <v>3436</v>
      </c>
      <c r="D169" s="15"/>
      <c r="E169" s="15" t="s">
        <v>3425</v>
      </c>
      <c r="R169" s="15"/>
    </row>
    <row r="170" spans="1:22" ht="20" customHeight="1" x14ac:dyDescent="0.2">
      <c r="A170" s="7" t="s">
        <v>3428</v>
      </c>
      <c r="B170" s="62" t="s">
        <v>2656</v>
      </c>
      <c r="C170" s="15" t="s">
        <v>3431</v>
      </c>
      <c r="D170" s="15"/>
      <c r="E170" s="15" t="s">
        <v>3429</v>
      </c>
      <c r="R170" s="15"/>
    </row>
    <row r="171" spans="1:22" ht="20" customHeight="1" x14ac:dyDescent="0.2">
      <c r="A171" s="7" t="s">
        <v>442</v>
      </c>
      <c r="B171" s="62" t="s">
        <v>805</v>
      </c>
      <c r="C171" s="14" t="s">
        <v>443</v>
      </c>
      <c r="D171" s="14"/>
      <c r="E171" s="16" t="s">
        <v>3414</v>
      </c>
      <c r="F171" s="12"/>
      <c r="G171" s="12"/>
      <c r="H171" s="12"/>
      <c r="I171" s="2"/>
      <c r="J171" s="2"/>
      <c r="K171" s="2"/>
      <c r="L171" s="2"/>
      <c r="M171" s="2"/>
      <c r="N171" s="2"/>
      <c r="O171" s="2"/>
      <c r="Q171" s="2"/>
      <c r="R171" s="14"/>
      <c r="S171" s="2"/>
      <c r="T171" s="2"/>
      <c r="U171" s="2"/>
      <c r="V171" s="2"/>
    </row>
    <row r="172" spans="1:22" ht="20" customHeight="1" x14ac:dyDescent="0.2">
      <c r="A172" s="7" t="s">
        <v>3407</v>
      </c>
      <c r="B172" s="7" t="s">
        <v>442</v>
      </c>
      <c r="C172" s="14" t="s">
        <v>3406</v>
      </c>
      <c r="D172" s="14"/>
      <c r="E172" s="16"/>
      <c r="F172" s="12"/>
      <c r="G172" s="12"/>
      <c r="H172" s="12"/>
      <c r="I172" s="2"/>
      <c r="J172" s="2"/>
      <c r="K172" s="2"/>
      <c r="L172" s="2"/>
      <c r="M172" s="2"/>
      <c r="N172" s="2"/>
      <c r="O172" s="2"/>
      <c r="Q172" s="2"/>
      <c r="R172" s="14"/>
      <c r="S172" s="2"/>
      <c r="T172" s="2"/>
      <c r="U172" s="2"/>
      <c r="V172" s="2"/>
    </row>
    <row r="173" spans="1:22" ht="20" customHeight="1" x14ac:dyDescent="0.2">
      <c r="A173" s="7" t="s">
        <v>1134</v>
      </c>
      <c r="B173" s="7" t="s">
        <v>442</v>
      </c>
      <c r="C173" s="14" t="s">
        <v>3115</v>
      </c>
      <c r="D173" s="14"/>
      <c r="E173" s="16" t="s">
        <v>3405</v>
      </c>
      <c r="F173" s="12"/>
      <c r="G173" s="12"/>
      <c r="H173" s="12"/>
      <c r="I173" s="2"/>
      <c r="J173" s="2"/>
      <c r="K173" s="2"/>
      <c r="L173" s="2"/>
      <c r="M173" s="2"/>
      <c r="N173" s="2"/>
      <c r="O173" s="2"/>
      <c r="Q173" s="2"/>
      <c r="R173" s="14"/>
      <c r="S173" s="2"/>
      <c r="T173" s="2"/>
      <c r="U173" s="2"/>
      <c r="V173" s="2"/>
    </row>
    <row r="174" spans="1:22" ht="20" customHeight="1" x14ac:dyDescent="0.2">
      <c r="A174" s="7" t="s">
        <v>2313</v>
      </c>
      <c r="B174" s="7" t="s">
        <v>3416</v>
      </c>
      <c r="C174" s="14" t="s">
        <v>2312</v>
      </c>
      <c r="D174" s="14"/>
      <c r="E174" s="16" t="s">
        <v>3409</v>
      </c>
      <c r="F174" s="12"/>
      <c r="G174" s="12"/>
      <c r="H174" s="12"/>
      <c r="I174" s="2"/>
      <c r="J174" s="2"/>
      <c r="K174" s="2"/>
      <c r="L174" s="2"/>
      <c r="M174" s="2"/>
      <c r="N174" s="2"/>
      <c r="O174" s="2"/>
      <c r="Q174" s="2"/>
      <c r="R174" s="14"/>
      <c r="S174" s="2"/>
      <c r="T174" s="2"/>
      <c r="U174" s="2"/>
      <c r="V174" s="2"/>
    </row>
    <row r="175" spans="1:22" ht="20" customHeight="1" x14ac:dyDescent="0.2">
      <c r="A175" s="7" t="s">
        <v>478</v>
      </c>
      <c r="B175" s="7" t="s">
        <v>3416</v>
      </c>
      <c r="C175" s="14" t="s">
        <v>479</v>
      </c>
      <c r="D175" s="14"/>
      <c r="E175" s="16" t="s">
        <v>3408</v>
      </c>
      <c r="F175" s="12"/>
      <c r="G175" s="12"/>
      <c r="H175" s="12"/>
      <c r="I175" s="2"/>
      <c r="J175" s="2"/>
      <c r="K175" s="2"/>
      <c r="L175" s="2"/>
      <c r="M175" s="2"/>
      <c r="N175" s="2"/>
      <c r="O175" s="2"/>
      <c r="Q175" s="2"/>
      <c r="R175" s="14"/>
      <c r="S175" s="2"/>
      <c r="T175" s="2"/>
      <c r="U175" s="2"/>
      <c r="V175" s="2"/>
    </row>
    <row r="176" spans="1:22" ht="20" customHeight="1" x14ac:dyDescent="0.2">
      <c r="A176" s="7" t="s">
        <v>1147</v>
      </c>
      <c r="B176" s="7" t="s">
        <v>3416</v>
      </c>
      <c r="C176" s="14" t="s">
        <v>1148</v>
      </c>
      <c r="D176" s="14"/>
      <c r="E176" s="16" t="s">
        <v>3410</v>
      </c>
      <c r="F176" s="12"/>
      <c r="G176" s="12"/>
      <c r="H176" s="12"/>
      <c r="I176" s="2"/>
      <c r="J176" s="2"/>
      <c r="K176" s="2"/>
      <c r="L176" s="2"/>
      <c r="M176" s="2"/>
      <c r="N176" s="2"/>
      <c r="O176" s="2"/>
      <c r="Q176" s="2"/>
      <c r="R176" s="14"/>
      <c r="S176" s="2"/>
      <c r="T176" s="2"/>
      <c r="U176" s="2"/>
      <c r="V176" s="2"/>
    </row>
    <row r="177" spans="1:22" ht="20" customHeight="1" x14ac:dyDescent="0.2">
      <c r="A177" s="7" t="s">
        <v>3128</v>
      </c>
      <c r="B177" s="7" t="s">
        <v>3413</v>
      </c>
      <c r="C177" s="14" t="s">
        <v>3129</v>
      </c>
      <c r="D177" s="14"/>
      <c r="E177" s="16"/>
      <c r="F177" s="12"/>
      <c r="G177" s="12"/>
      <c r="H177" s="12"/>
      <c r="I177" s="2"/>
      <c r="J177" s="2"/>
      <c r="K177" s="2"/>
      <c r="L177" s="2"/>
      <c r="M177" s="2"/>
      <c r="N177" s="2"/>
      <c r="O177" s="2"/>
      <c r="Q177" s="2"/>
      <c r="R177" s="14"/>
      <c r="S177" s="2"/>
      <c r="T177" s="2"/>
      <c r="U177" s="2"/>
      <c r="V177" s="2"/>
    </row>
    <row r="178" spans="1:22" ht="20" customHeight="1" x14ac:dyDescent="0.2">
      <c r="A178" s="7" t="s">
        <v>59</v>
      </c>
      <c r="B178" s="7" t="s">
        <v>805</v>
      </c>
      <c r="C178" s="14" t="s">
        <v>29</v>
      </c>
      <c r="D178" s="14"/>
      <c r="E178" s="16"/>
      <c r="F178" s="12"/>
      <c r="G178" s="12"/>
      <c r="H178" s="12"/>
      <c r="I178" s="2"/>
      <c r="J178" s="2"/>
      <c r="K178" s="2"/>
      <c r="L178" s="2"/>
      <c r="M178" s="2"/>
      <c r="N178" s="2"/>
      <c r="O178" s="2"/>
      <c r="Q178" s="2"/>
      <c r="R178" s="14"/>
      <c r="S178" s="2"/>
      <c r="T178" s="2"/>
      <c r="U178" s="2"/>
      <c r="V178" s="2"/>
    </row>
    <row r="179" spans="1:22" ht="20" customHeight="1" x14ac:dyDescent="0.2">
      <c r="A179" s="7" t="s">
        <v>60</v>
      </c>
      <c r="B179" s="7" t="s">
        <v>805</v>
      </c>
      <c r="C179" s="14" t="s">
        <v>28</v>
      </c>
      <c r="D179" s="14"/>
      <c r="E179" s="16"/>
      <c r="F179" s="12"/>
      <c r="G179" s="12"/>
      <c r="H179" s="12"/>
      <c r="I179" s="2"/>
      <c r="J179" s="2"/>
      <c r="K179" s="2"/>
      <c r="L179" s="2"/>
      <c r="M179" s="2"/>
      <c r="N179" s="2"/>
      <c r="O179" s="2"/>
      <c r="Q179" s="2"/>
      <c r="R179" s="14"/>
      <c r="S179" s="2"/>
      <c r="T179" s="2"/>
      <c r="U179" s="2"/>
      <c r="V179" s="2"/>
    </row>
    <row r="180" spans="1:22" ht="20" customHeight="1" x14ac:dyDescent="0.2">
      <c r="A180" s="7" t="s">
        <v>806</v>
      </c>
      <c r="B180" s="7" t="s">
        <v>805</v>
      </c>
      <c r="C180" s="14" t="s">
        <v>2420</v>
      </c>
      <c r="D180" s="14"/>
      <c r="E180" s="16"/>
      <c r="F180" s="12"/>
      <c r="G180" s="12"/>
      <c r="H180" s="12"/>
      <c r="I180" s="2"/>
      <c r="J180" s="2"/>
      <c r="K180" s="2"/>
      <c r="L180" s="2"/>
      <c r="M180" s="2"/>
      <c r="N180" s="2"/>
      <c r="O180" s="2"/>
      <c r="Q180" s="2"/>
      <c r="R180" s="14"/>
      <c r="S180" s="2"/>
      <c r="T180" s="2"/>
      <c r="U180" s="2"/>
      <c r="V180" s="2"/>
    </row>
    <row r="181" spans="1:22" ht="20" customHeight="1" x14ac:dyDescent="0.2">
      <c r="A181" s="7" t="s">
        <v>3470</v>
      </c>
      <c r="B181" s="7" t="s">
        <v>806</v>
      </c>
      <c r="C181" s="14" t="s">
        <v>3469</v>
      </c>
      <c r="D181" s="14"/>
      <c r="E181" s="16"/>
      <c r="F181" s="12"/>
      <c r="G181" s="12"/>
      <c r="H181" s="12"/>
      <c r="I181" s="2"/>
      <c r="J181" s="2"/>
      <c r="K181" s="2"/>
      <c r="L181" s="2"/>
      <c r="M181" s="2"/>
      <c r="N181" s="2"/>
      <c r="O181" s="2"/>
      <c r="Q181" s="2"/>
      <c r="R181" s="14"/>
      <c r="S181" s="2"/>
      <c r="T181" s="2"/>
      <c r="U181" s="2"/>
      <c r="V181" s="2"/>
    </row>
    <row r="182" spans="1:22" ht="20" customHeight="1" x14ac:dyDescent="0.2">
      <c r="A182" s="7" t="s">
        <v>2423</v>
      </c>
      <c r="B182" s="7" t="s">
        <v>806</v>
      </c>
      <c r="C182" s="14" t="s">
        <v>2421</v>
      </c>
      <c r="D182" s="14"/>
      <c r="E182" s="16" t="s">
        <v>2422</v>
      </c>
      <c r="F182" s="12"/>
      <c r="G182" s="12"/>
      <c r="H182" s="12"/>
      <c r="I182" s="2"/>
      <c r="J182" s="2"/>
      <c r="K182" s="2"/>
      <c r="L182" s="2"/>
      <c r="M182" s="2"/>
      <c r="N182" s="2"/>
      <c r="O182" s="2"/>
      <c r="Q182" s="2"/>
      <c r="R182" s="14"/>
      <c r="S182" s="2"/>
      <c r="T182" s="2"/>
      <c r="U182" s="2"/>
      <c r="V182" s="2"/>
    </row>
    <row r="183" spans="1:22" ht="20" customHeight="1" x14ac:dyDescent="0.2">
      <c r="A183" s="7" t="s">
        <v>451</v>
      </c>
      <c r="B183" s="7" t="s">
        <v>806</v>
      </c>
      <c r="C183" s="14" t="s">
        <v>2202</v>
      </c>
      <c r="D183" s="14"/>
      <c r="E183" s="16"/>
      <c r="F183" s="12"/>
      <c r="G183" s="12"/>
      <c r="H183" s="12"/>
      <c r="I183" s="2"/>
      <c r="J183" s="2"/>
      <c r="K183" s="2"/>
      <c r="L183" s="2"/>
      <c r="M183" s="2"/>
      <c r="N183" s="2"/>
      <c r="O183" s="2"/>
      <c r="Q183" s="2"/>
      <c r="R183" s="14"/>
      <c r="S183" s="2"/>
      <c r="T183" s="2"/>
      <c r="U183" s="2"/>
      <c r="V183" s="2"/>
    </row>
    <row r="184" spans="1:22" ht="20" customHeight="1" x14ac:dyDescent="0.2">
      <c r="A184" s="7" t="s">
        <v>79</v>
      </c>
      <c r="B184" s="7" t="s">
        <v>3413</v>
      </c>
      <c r="C184" s="14" t="s">
        <v>80</v>
      </c>
      <c r="D184" s="14"/>
      <c r="E184" s="16"/>
      <c r="F184" s="12"/>
      <c r="G184" s="12"/>
      <c r="H184" s="12"/>
      <c r="I184" s="2"/>
      <c r="J184" s="2"/>
      <c r="K184" s="2"/>
      <c r="L184" s="2"/>
      <c r="M184" s="2"/>
      <c r="N184" s="2"/>
      <c r="O184" s="2"/>
      <c r="Q184" s="2"/>
      <c r="R184" s="14"/>
      <c r="S184" s="2"/>
      <c r="T184" s="2"/>
      <c r="U184" s="2"/>
      <c r="V184" s="2"/>
    </row>
    <row r="185" spans="1:22" ht="20" customHeight="1" x14ac:dyDescent="0.2">
      <c r="A185" s="7" t="s">
        <v>1151</v>
      </c>
      <c r="B185" s="7" t="s">
        <v>3413</v>
      </c>
      <c r="C185" s="14" t="s">
        <v>1152</v>
      </c>
      <c r="D185" s="14"/>
      <c r="E185" s="16"/>
      <c r="F185" s="12"/>
      <c r="G185" s="12"/>
      <c r="H185" s="12"/>
      <c r="I185" s="2"/>
      <c r="J185" s="2"/>
      <c r="K185" s="2"/>
      <c r="L185" s="2"/>
      <c r="M185" s="2"/>
      <c r="N185" s="2"/>
      <c r="O185" s="2"/>
      <c r="Q185" s="2"/>
      <c r="R185" s="14"/>
      <c r="S185" s="2"/>
      <c r="T185" s="2"/>
      <c r="U185" s="2"/>
      <c r="V185" s="2"/>
    </row>
    <row r="186" spans="1:22" ht="20" customHeight="1" x14ac:dyDescent="0.2">
      <c r="A186" s="7" t="s">
        <v>3453</v>
      </c>
      <c r="B186" s="7" t="s">
        <v>3413</v>
      </c>
      <c r="C186" s="14" t="s">
        <v>3454</v>
      </c>
      <c r="D186" s="14"/>
      <c r="E186" s="16" t="s">
        <v>3457</v>
      </c>
      <c r="F186" s="12"/>
      <c r="G186" s="12"/>
      <c r="H186" s="12"/>
      <c r="I186" s="2"/>
      <c r="J186" s="2"/>
      <c r="K186" s="2"/>
      <c r="L186" s="2"/>
      <c r="M186" s="2"/>
      <c r="N186" s="2"/>
      <c r="O186" s="2"/>
      <c r="Q186" s="2"/>
      <c r="R186" s="14"/>
      <c r="S186" s="2"/>
      <c r="T186" s="2"/>
      <c r="U186" s="2"/>
      <c r="V186" s="2"/>
    </row>
    <row r="187" spans="1:22" ht="20" customHeight="1" x14ac:dyDescent="0.2">
      <c r="A187" s="7" t="s">
        <v>116</v>
      </c>
      <c r="B187" s="7" t="s">
        <v>34</v>
      </c>
      <c r="C187" s="14" t="s">
        <v>3272</v>
      </c>
      <c r="D187" s="15"/>
      <c r="E187" s="16" t="s">
        <v>3308</v>
      </c>
      <c r="F187" s="12"/>
      <c r="G187" s="12"/>
      <c r="H187" s="12"/>
      <c r="I187" s="2"/>
      <c r="J187" s="2"/>
      <c r="K187" s="2"/>
      <c r="L187" s="2"/>
      <c r="M187" s="2"/>
      <c r="N187" s="2"/>
      <c r="O187" s="2"/>
      <c r="Q187" s="2"/>
      <c r="R187" s="14"/>
      <c r="S187" s="2"/>
      <c r="T187" s="2"/>
      <c r="U187" s="2"/>
      <c r="V187" s="2"/>
    </row>
    <row r="188" spans="1:22" ht="20" customHeight="1" x14ac:dyDescent="0.2">
      <c r="A188" s="7" t="s">
        <v>84</v>
      </c>
      <c r="B188" s="7" t="s">
        <v>116</v>
      </c>
      <c r="C188" s="14" t="s">
        <v>85</v>
      </c>
      <c r="D188" s="15"/>
      <c r="E188" s="16"/>
      <c r="F188" s="12"/>
      <c r="G188" s="12"/>
      <c r="H188" s="12"/>
      <c r="I188" s="2"/>
      <c r="J188" s="2"/>
      <c r="K188" s="2"/>
      <c r="L188" s="2"/>
      <c r="M188" s="2"/>
      <c r="N188" s="2"/>
      <c r="O188" s="2"/>
      <c r="Q188" s="2"/>
      <c r="R188" s="14"/>
      <c r="S188" s="2"/>
      <c r="T188" s="2"/>
      <c r="U188" s="2"/>
      <c r="V188" s="2"/>
    </row>
    <row r="189" spans="1:22" ht="20" customHeight="1" x14ac:dyDescent="0.2">
      <c r="A189" s="7" t="s">
        <v>3307</v>
      </c>
      <c r="B189" s="7" t="s">
        <v>116</v>
      </c>
      <c r="C189" s="14" t="s">
        <v>3306</v>
      </c>
      <c r="D189" s="15"/>
      <c r="E189" s="16"/>
      <c r="F189" s="12"/>
      <c r="G189" s="12"/>
      <c r="H189" s="12"/>
      <c r="I189" s="2"/>
      <c r="J189" s="2"/>
      <c r="K189" s="2"/>
      <c r="L189" s="2"/>
      <c r="M189" s="2"/>
      <c r="N189" s="2"/>
      <c r="O189" s="2"/>
      <c r="Q189" s="2"/>
      <c r="R189" s="14"/>
      <c r="S189" s="2"/>
      <c r="T189" s="2"/>
      <c r="U189" s="2"/>
      <c r="V189" s="2"/>
    </row>
    <row r="190" spans="1:22" ht="20" customHeight="1" x14ac:dyDescent="0.2">
      <c r="A190" s="7" t="s">
        <v>3275</v>
      </c>
      <c r="B190" s="7" t="s">
        <v>34</v>
      </c>
      <c r="C190" s="14" t="s">
        <v>3274</v>
      </c>
      <c r="D190" s="15"/>
      <c r="E190" s="16" t="s">
        <v>3273</v>
      </c>
      <c r="F190" s="12"/>
      <c r="G190" s="12"/>
      <c r="H190" s="12"/>
      <c r="I190" s="2"/>
      <c r="J190" s="2"/>
      <c r="K190" s="2"/>
      <c r="L190" s="2"/>
      <c r="M190" s="2"/>
      <c r="N190" s="2"/>
      <c r="O190" s="2"/>
      <c r="Q190" s="2"/>
      <c r="R190" s="14"/>
      <c r="S190" s="2"/>
      <c r="T190" s="2"/>
      <c r="U190" s="2"/>
      <c r="V190" s="2"/>
    </row>
    <row r="191" spans="1:22" ht="20" customHeight="1" x14ac:dyDescent="0.2">
      <c r="A191" s="7" t="s">
        <v>3290</v>
      </c>
      <c r="B191" s="7" t="s">
        <v>3275</v>
      </c>
      <c r="C191" s="14" t="s">
        <v>3291</v>
      </c>
      <c r="D191" s="15"/>
      <c r="E191" s="16"/>
      <c r="F191" s="12"/>
      <c r="G191" s="12"/>
      <c r="H191" s="12"/>
      <c r="I191" s="2"/>
      <c r="J191" s="2"/>
      <c r="K191" s="2"/>
      <c r="L191" s="2"/>
      <c r="M191" s="2"/>
      <c r="N191" s="2"/>
      <c r="O191" s="2"/>
      <c r="Q191" s="2"/>
      <c r="R191" s="14"/>
      <c r="S191" s="2"/>
      <c r="T191" s="2"/>
      <c r="U191" s="2"/>
      <c r="V191" s="2"/>
    </row>
    <row r="192" spans="1:22" ht="20" customHeight="1" x14ac:dyDescent="0.2">
      <c r="A192" s="7" t="s">
        <v>44</v>
      </c>
      <c r="B192" s="7" t="s">
        <v>3275</v>
      </c>
      <c r="C192" s="14" t="s">
        <v>45</v>
      </c>
      <c r="D192" s="15"/>
      <c r="E192" s="16" t="s">
        <v>3309</v>
      </c>
      <c r="F192" s="12"/>
      <c r="G192" s="12"/>
      <c r="H192" s="12"/>
      <c r="I192" s="2"/>
      <c r="J192" s="2"/>
      <c r="K192" s="2"/>
      <c r="L192" s="2"/>
      <c r="M192" s="2"/>
      <c r="N192" s="2"/>
      <c r="O192" s="2"/>
      <c r="Q192" s="2"/>
      <c r="R192" s="14"/>
      <c r="S192" s="2"/>
      <c r="T192" s="2"/>
      <c r="U192" s="2"/>
      <c r="V192" s="2"/>
    </row>
    <row r="193" spans="1:22" ht="20" customHeight="1" x14ac:dyDescent="0.2">
      <c r="A193" s="7" t="s">
        <v>43</v>
      </c>
      <c r="B193" s="7" t="s">
        <v>3275</v>
      </c>
      <c r="C193" s="14" t="s">
        <v>650</v>
      </c>
      <c r="D193" s="15"/>
      <c r="E193" s="16"/>
      <c r="F193" s="12"/>
      <c r="G193" s="12"/>
      <c r="H193" s="12"/>
      <c r="I193" s="2"/>
      <c r="J193" s="2"/>
      <c r="K193" s="2"/>
      <c r="L193" s="2"/>
      <c r="M193" s="2"/>
      <c r="N193" s="2"/>
      <c r="O193" s="2"/>
      <c r="Q193" s="2"/>
      <c r="R193" s="14"/>
      <c r="S193" s="2"/>
      <c r="T193" s="2"/>
      <c r="U193" s="2"/>
      <c r="V193" s="2"/>
    </row>
    <row r="194" spans="1:22" ht="20" customHeight="1" x14ac:dyDescent="0.2">
      <c r="A194" s="7" t="s">
        <v>3299</v>
      </c>
      <c r="B194" s="7" t="s">
        <v>44</v>
      </c>
      <c r="C194" s="14" t="s">
        <v>3300</v>
      </c>
      <c r="D194" s="15"/>
      <c r="E194" s="5"/>
      <c r="F194" s="12"/>
      <c r="G194" s="12"/>
      <c r="H194" s="12"/>
      <c r="I194" s="2"/>
      <c r="J194" s="2"/>
      <c r="K194" s="2"/>
      <c r="L194" s="2"/>
      <c r="M194" s="2"/>
      <c r="N194" s="2"/>
      <c r="O194" s="2"/>
      <c r="Q194" s="2"/>
      <c r="R194" s="14"/>
      <c r="S194" s="2"/>
      <c r="T194" s="2"/>
      <c r="U194" s="2"/>
      <c r="V194" s="2"/>
    </row>
    <row r="195" spans="1:22" ht="20" customHeight="1" x14ac:dyDescent="0.2">
      <c r="A195" s="7" t="s">
        <v>3292</v>
      </c>
      <c r="B195" s="7" t="s">
        <v>44</v>
      </c>
      <c r="C195" s="14" t="s">
        <v>3293</v>
      </c>
      <c r="D195" s="15"/>
      <c r="E195" s="5"/>
      <c r="F195" s="12"/>
      <c r="G195" s="12"/>
      <c r="H195" s="12"/>
      <c r="I195" s="2"/>
      <c r="J195" s="2"/>
      <c r="K195" s="2"/>
      <c r="L195" s="2"/>
      <c r="M195" s="2"/>
      <c r="N195" s="2"/>
      <c r="O195" s="2"/>
      <c r="Q195" s="2"/>
      <c r="R195" s="14"/>
      <c r="S195" s="2"/>
      <c r="T195" s="2"/>
      <c r="U195" s="2"/>
      <c r="V195" s="2"/>
    </row>
    <row r="196" spans="1:22" ht="20" customHeight="1" x14ac:dyDescent="0.2">
      <c r="A196" s="7" t="s">
        <v>3294</v>
      </c>
      <c r="B196" s="7" t="s">
        <v>44</v>
      </c>
      <c r="C196" s="14" t="s">
        <v>3295</v>
      </c>
      <c r="D196" s="15"/>
      <c r="E196" s="5"/>
      <c r="F196" s="12"/>
      <c r="G196" s="12"/>
      <c r="H196" s="12"/>
      <c r="I196" s="2"/>
      <c r="J196" s="2"/>
      <c r="K196" s="2"/>
      <c r="L196" s="2"/>
      <c r="M196" s="2"/>
      <c r="N196" s="2"/>
      <c r="O196" s="2"/>
      <c r="Q196" s="2"/>
      <c r="R196" s="14"/>
      <c r="S196" s="2"/>
      <c r="T196" s="2"/>
      <c r="U196" s="2"/>
      <c r="V196" s="2"/>
    </row>
    <row r="197" spans="1:22" ht="20" customHeight="1" x14ac:dyDescent="0.2">
      <c r="A197" s="7" t="s">
        <v>3296</v>
      </c>
      <c r="B197" s="7" t="s">
        <v>44</v>
      </c>
      <c r="C197" s="14" t="s">
        <v>3297</v>
      </c>
      <c r="D197" s="15"/>
      <c r="E197" s="5"/>
      <c r="F197" s="12"/>
      <c r="G197" s="12"/>
      <c r="H197" s="12"/>
      <c r="I197" s="2"/>
      <c r="J197" s="2"/>
      <c r="K197" s="2"/>
      <c r="L197" s="2"/>
      <c r="M197" s="2"/>
      <c r="N197" s="2"/>
      <c r="O197" s="2"/>
      <c r="Q197" s="2"/>
      <c r="R197" s="14"/>
      <c r="S197" s="2"/>
      <c r="T197" s="2"/>
      <c r="U197" s="2"/>
      <c r="V197" s="2"/>
    </row>
    <row r="198" spans="1:22" ht="20" customHeight="1" x14ac:dyDescent="0.2">
      <c r="A198" s="7" t="s">
        <v>3304</v>
      </c>
      <c r="B198" s="7" t="s">
        <v>3292</v>
      </c>
      <c r="C198" s="14" t="s">
        <v>3303</v>
      </c>
      <c r="D198" s="15"/>
      <c r="E198" s="5"/>
      <c r="F198" s="12"/>
      <c r="G198" s="12"/>
      <c r="H198" s="12"/>
      <c r="I198" s="2"/>
      <c r="J198" s="2"/>
      <c r="K198" s="2"/>
      <c r="L198" s="2"/>
      <c r="M198" s="2"/>
      <c r="N198" s="2"/>
      <c r="O198" s="2"/>
      <c r="Q198" s="2"/>
      <c r="R198" s="14"/>
      <c r="S198" s="2"/>
      <c r="T198" s="2"/>
      <c r="U198" s="2"/>
      <c r="V198" s="2"/>
    </row>
    <row r="199" spans="1:22" ht="20" customHeight="1" x14ac:dyDescent="0.2">
      <c r="A199" s="7" t="s">
        <v>46</v>
      </c>
      <c r="B199" s="7" t="s">
        <v>3292</v>
      </c>
      <c r="C199" s="14" t="s">
        <v>3298</v>
      </c>
      <c r="D199" s="15"/>
      <c r="E199" s="5"/>
      <c r="F199" s="12"/>
      <c r="G199" s="12"/>
      <c r="H199" s="12"/>
      <c r="I199" s="2"/>
      <c r="J199" s="2"/>
      <c r="K199" s="2"/>
      <c r="L199" s="2"/>
      <c r="M199" s="2"/>
      <c r="N199" s="2"/>
      <c r="O199" s="2"/>
      <c r="Q199" s="2"/>
      <c r="R199" s="14"/>
      <c r="S199" s="2"/>
      <c r="T199" s="2"/>
      <c r="U199" s="2"/>
      <c r="V199" s="2"/>
    </row>
    <row r="200" spans="1:22" ht="20" customHeight="1" x14ac:dyDescent="0.2">
      <c r="A200" s="7" t="s">
        <v>3301</v>
      </c>
      <c r="B200" s="7" t="s">
        <v>3292</v>
      </c>
      <c r="C200" s="14" t="s">
        <v>3302</v>
      </c>
      <c r="D200" s="15"/>
      <c r="E200" s="5"/>
      <c r="F200" s="12"/>
      <c r="G200" s="12"/>
      <c r="H200" s="12"/>
      <c r="I200" s="2"/>
      <c r="J200" s="2"/>
      <c r="K200" s="2"/>
      <c r="L200" s="2"/>
      <c r="M200" s="2"/>
      <c r="N200" s="2"/>
      <c r="O200" s="2"/>
      <c r="Q200" s="2"/>
      <c r="R200" s="14"/>
      <c r="S200" s="2"/>
      <c r="T200" s="2"/>
      <c r="U200" s="2"/>
      <c r="V200" s="2"/>
    </row>
    <row r="201" spans="1:22" ht="20" customHeight="1" x14ac:dyDescent="0.2">
      <c r="A201" s="7" t="s">
        <v>3287</v>
      </c>
      <c r="B201" s="7" t="s">
        <v>43</v>
      </c>
      <c r="C201" s="14" t="s">
        <v>3285</v>
      </c>
      <c r="D201" s="15"/>
      <c r="E201" s="16" t="s">
        <v>3282</v>
      </c>
      <c r="F201" s="12"/>
      <c r="G201" s="12"/>
      <c r="H201" s="12"/>
      <c r="I201" s="2"/>
      <c r="J201" s="2"/>
      <c r="K201" s="2"/>
      <c r="L201" s="2"/>
      <c r="M201" s="2"/>
      <c r="N201" s="2"/>
      <c r="O201" s="2"/>
      <c r="Q201" s="2"/>
      <c r="R201" s="14"/>
      <c r="S201" s="2"/>
      <c r="T201" s="2"/>
      <c r="U201" s="2"/>
      <c r="V201" s="2"/>
    </row>
    <row r="202" spans="1:22" ht="20" customHeight="1" x14ac:dyDescent="0.2">
      <c r="A202" s="7" t="s">
        <v>3288</v>
      </c>
      <c r="B202" s="7" t="s">
        <v>43</v>
      </c>
      <c r="C202" s="14" t="s">
        <v>3286</v>
      </c>
      <c r="D202" s="15"/>
      <c r="E202" s="16" t="s">
        <v>3283</v>
      </c>
      <c r="F202" s="12"/>
      <c r="G202" s="12"/>
      <c r="H202" s="12"/>
      <c r="I202" s="2"/>
      <c r="J202" s="2"/>
      <c r="K202" s="2"/>
      <c r="L202" s="2"/>
      <c r="M202" s="2"/>
      <c r="N202" s="2"/>
      <c r="O202" s="2"/>
      <c r="Q202" s="2"/>
      <c r="R202" s="14"/>
      <c r="S202" s="2"/>
      <c r="T202" s="2"/>
      <c r="U202" s="2"/>
      <c r="V202" s="2"/>
    </row>
    <row r="203" spans="1:22" ht="20" customHeight="1" x14ac:dyDescent="0.2">
      <c r="A203" s="7" t="s">
        <v>3289</v>
      </c>
      <c r="B203" s="7" t="s">
        <v>43</v>
      </c>
      <c r="C203" s="14" t="s">
        <v>3284</v>
      </c>
      <c r="D203" s="15"/>
      <c r="E203" s="16" t="s">
        <v>3281</v>
      </c>
      <c r="F203" s="12"/>
      <c r="G203" s="12"/>
      <c r="H203" s="12"/>
      <c r="I203" s="2"/>
      <c r="J203" s="2"/>
      <c r="K203" s="2"/>
      <c r="L203" s="2"/>
      <c r="M203" s="2"/>
      <c r="N203" s="2"/>
      <c r="O203" s="2"/>
      <c r="Q203" s="2"/>
      <c r="R203" s="14"/>
      <c r="S203" s="2"/>
      <c r="T203" s="2"/>
      <c r="U203" s="2"/>
      <c r="V203" s="2"/>
    </row>
    <row r="204" spans="1:22" ht="20" customHeight="1" x14ac:dyDescent="0.2">
      <c r="A204" s="7" t="s">
        <v>3277</v>
      </c>
      <c r="B204" s="7" t="s">
        <v>46</v>
      </c>
      <c r="C204" s="14" t="s">
        <v>3276</v>
      </c>
      <c r="D204" s="15"/>
      <c r="E204" s="16"/>
      <c r="F204" s="12"/>
      <c r="G204" s="12"/>
      <c r="H204" s="12"/>
      <c r="I204" s="2"/>
      <c r="J204" s="2"/>
      <c r="K204" s="2"/>
      <c r="L204" s="2"/>
      <c r="M204" s="2"/>
      <c r="N204" s="2"/>
      <c r="O204" s="2"/>
      <c r="Q204" s="2"/>
      <c r="R204" s="14"/>
      <c r="S204" s="2"/>
      <c r="T204" s="2"/>
      <c r="U204" s="2"/>
      <c r="V204" s="2"/>
    </row>
    <row r="205" spans="1:22" ht="20" customHeight="1" x14ac:dyDescent="0.2">
      <c r="A205" s="7" t="s">
        <v>3279</v>
      </c>
      <c r="B205" s="7" t="s">
        <v>46</v>
      </c>
      <c r="C205" s="14" t="s">
        <v>3280</v>
      </c>
      <c r="D205" s="15"/>
      <c r="E205" s="16"/>
      <c r="F205" s="12"/>
      <c r="G205" s="12"/>
      <c r="H205" s="12"/>
      <c r="I205" s="2"/>
      <c r="J205" s="2"/>
      <c r="K205" s="2"/>
      <c r="L205" s="2"/>
      <c r="M205" s="2"/>
      <c r="N205" s="2"/>
      <c r="O205" s="2"/>
      <c r="Q205" s="2"/>
      <c r="R205" s="14"/>
      <c r="S205" s="2"/>
      <c r="T205" s="2"/>
      <c r="U205" s="2"/>
      <c r="V205" s="2"/>
    </row>
    <row r="206" spans="1:22" ht="20" customHeight="1" x14ac:dyDescent="0.2">
      <c r="A206" s="7" t="s">
        <v>3102</v>
      </c>
      <c r="B206" s="7" t="s">
        <v>2634</v>
      </c>
      <c r="C206" s="14" t="s">
        <v>3323</v>
      </c>
      <c r="D206" s="14"/>
      <c r="E206" s="16"/>
      <c r="F206" s="12"/>
      <c r="G206" s="12"/>
      <c r="H206" s="12"/>
      <c r="I206" s="2"/>
      <c r="J206" s="2"/>
      <c r="K206" s="2"/>
      <c r="L206" s="2"/>
      <c r="M206" s="2"/>
      <c r="N206" s="2"/>
      <c r="O206" s="2"/>
      <c r="Q206" s="2"/>
      <c r="R206" s="14"/>
      <c r="S206" s="2"/>
      <c r="T206" s="2"/>
      <c r="U206" s="2"/>
      <c r="V206" s="2"/>
    </row>
    <row r="207" spans="1:22" ht="20" customHeight="1" x14ac:dyDescent="0.2">
      <c r="A207" s="7" t="s">
        <v>2636</v>
      </c>
      <c r="B207" s="7" t="s">
        <v>2634</v>
      </c>
      <c r="C207" s="14" t="s">
        <v>2638</v>
      </c>
      <c r="D207" s="14"/>
      <c r="E207" s="16"/>
      <c r="F207" s="12"/>
      <c r="G207" s="12"/>
      <c r="H207" s="12"/>
      <c r="I207" s="2"/>
      <c r="J207" s="2"/>
      <c r="K207" s="2"/>
      <c r="L207" s="2"/>
      <c r="M207" s="2"/>
      <c r="N207" s="2"/>
      <c r="O207" s="2"/>
      <c r="Q207" s="2"/>
      <c r="R207" s="14"/>
      <c r="S207" s="2"/>
      <c r="T207" s="2"/>
      <c r="U207" s="2"/>
      <c r="V207" s="2"/>
    </row>
    <row r="208" spans="1:22" ht="20" customHeight="1" x14ac:dyDescent="0.2">
      <c r="A208" s="7" t="s">
        <v>2642</v>
      </c>
      <c r="B208" s="7" t="s">
        <v>2634</v>
      </c>
      <c r="C208" s="14" t="s">
        <v>3070</v>
      </c>
      <c r="D208" s="14"/>
      <c r="E208" s="16"/>
      <c r="F208" s="12"/>
      <c r="G208" s="12"/>
      <c r="H208" s="12"/>
      <c r="I208" s="2"/>
      <c r="J208" s="2"/>
      <c r="K208" s="2"/>
      <c r="L208" s="2"/>
      <c r="M208" s="2"/>
      <c r="N208" s="2"/>
      <c r="O208" s="2"/>
      <c r="Q208" s="2"/>
      <c r="R208" s="14"/>
      <c r="S208" s="2"/>
      <c r="T208" s="2"/>
      <c r="U208" s="2"/>
      <c r="V208" s="2"/>
    </row>
    <row r="209" spans="1:22" ht="20" customHeight="1" x14ac:dyDescent="0.2">
      <c r="A209" s="7" t="s">
        <v>3326</v>
      </c>
      <c r="B209" s="7" t="s">
        <v>2634</v>
      </c>
      <c r="C209" s="14" t="s">
        <v>3325</v>
      </c>
      <c r="D209" s="14"/>
      <c r="E209" s="16"/>
      <c r="F209" s="12"/>
      <c r="G209" s="12"/>
      <c r="H209" s="12"/>
      <c r="I209" s="2"/>
      <c r="J209" s="2"/>
      <c r="K209" s="2"/>
      <c r="L209" s="2"/>
      <c r="M209" s="2"/>
      <c r="N209" s="2"/>
      <c r="O209" s="2"/>
      <c r="Q209" s="2"/>
      <c r="R209" s="14"/>
      <c r="S209" s="2"/>
      <c r="T209" s="2"/>
      <c r="U209" s="2"/>
      <c r="V209" s="2"/>
    </row>
    <row r="210" spans="1:22" ht="20" customHeight="1" x14ac:dyDescent="0.2">
      <c r="A210" s="7" t="s">
        <v>3328</v>
      </c>
      <c r="B210" s="7" t="s">
        <v>3326</v>
      </c>
      <c r="C210" s="14" t="s">
        <v>3327</v>
      </c>
      <c r="D210" s="14"/>
      <c r="E210" s="16"/>
      <c r="F210" s="12"/>
      <c r="G210" s="12"/>
      <c r="H210" s="12"/>
      <c r="I210" s="2"/>
      <c r="J210" s="2"/>
      <c r="K210" s="2"/>
      <c r="L210" s="2"/>
      <c r="M210" s="2"/>
      <c r="N210" s="2"/>
      <c r="O210" s="2"/>
      <c r="Q210" s="2"/>
      <c r="R210" s="14"/>
      <c r="S210" s="2"/>
      <c r="T210" s="2"/>
      <c r="U210" s="2"/>
      <c r="V210" s="2"/>
    </row>
    <row r="211" spans="1:22" ht="20" customHeight="1" x14ac:dyDescent="0.2">
      <c r="A211" s="7" t="s">
        <v>1121</v>
      </c>
      <c r="B211" s="7" t="s">
        <v>3326</v>
      </c>
      <c r="C211" s="14" t="s">
        <v>1120</v>
      </c>
      <c r="D211" s="15"/>
      <c r="E211" s="16"/>
      <c r="F211" s="12"/>
      <c r="G211" s="12"/>
      <c r="H211" s="12"/>
      <c r="I211" s="2"/>
      <c r="J211" s="2"/>
      <c r="K211" s="2"/>
      <c r="L211" s="2"/>
      <c r="M211" s="2"/>
      <c r="N211" s="2"/>
      <c r="O211" s="2"/>
      <c r="Q211" s="2"/>
      <c r="R211" s="14"/>
      <c r="S211" s="2"/>
      <c r="T211" s="2"/>
      <c r="U211" s="2"/>
      <c r="V211" s="2"/>
    </row>
    <row r="212" spans="1:22" ht="20" customHeight="1" x14ac:dyDescent="0.2">
      <c r="A212" s="7" t="s">
        <v>2635</v>
      </c>
      <c r="B212" s="7" t="s">
        <v>2634</v>
      </c>
      <c r="C212" s="14" t="s">
        <v>2637</v>
      </c>
      <c r="D212" s="14"/>
      <c r="E212" s="16"/>
      <c r="F212" s="12"/>
      <c r="G212" s="12"/>
      <c r="H212" s="12"/>
      <c r="I212" s="2"/>
      <c r="J212" s="2"/>
      <c r="K212" s="2"/>
      <c r="L212" s="2"/>
      <c r="M212" s="2"/>
      <c r="N212" s="2"/>
      <c r="O212" s="2"/>
      <c r="Q212" s="2"/>
      <c r="R212" s="14"/>
      <c r="S212" s="2"/>
      <c r="T212" s="2"/>
      <c r="U212" s="2"/>
      <c r="V212" s="2"/>
    </row>
    <row r="213" spans="1:22" ht="20" customHeight="1" x14ac:dyDescent="0.2">
      <c r="A213" s="7" t="s">
        <v>3346</v>
      </c>
      <c r="B213" s="7" t="s">
        <v>2634</v>
      </c>
      <c r="C213" s="14" t="s">
        <v>49</v>
      </c>
      <c r="D213" s="14"/>
      <c r="E213" s="16"/>
      <c r="F213" s="12"/>
      <c r="G213" s="12"/>
      <c r="H213" s="12"/>
      <c r="I213" s="2"/>
      <c r="J213" s="2"/>
      <c r="K213" s="2"/>
      <c r="L213" s="2"/>
      <c r="M213" s="2"/>
      <c r="N213" s="2"/>
      <c r="O213" s="2"/>
      <c r="Q213" s="2"/>
      <c r="R213" s="14"/>
      <c r="S213" s="2"/>
      <c r="T213" s="2"/>
      <c r="U213" s="2"/>
      <c r="V213" s="2"/>
    </row>
    <row r="214" spans="1:22" ht="20" customHeight="1" x14ac:dyDescent="0.2">
      <c r="A214" s="7" t="s">
        <v>2641</v>
      </c>
      <c r="B214" s="7" t="s">
        <v>2634</v>
      </c>
      <c r="C214" s="14" t="s">
        <v>2639</v>
      </c>
      <c r="D214" s="14"/>
      <c r="E214" s="16"/>
      <c r="F214" s="12"/>
      <c r="G214" s="12"/>
      <c r="H214" s="12"/>
      <c r="I214" s="2"/>
      <c r="J214" s="2"/>
      <c r="K214" s="2"/>
      <c r="L214" s="2"/>
      <c r="M214" s="2"/>
      <c r="N214" s="2"/>
      <c r="O214" s="2"/>
      <c r="Q214" s="2"/>
      <c r="R214" s="14"/>
      <c r="S214" s="2"/>
      <c r="T214" s="2"/>
      <c r="U214" s="2"/>
      <c r="V214" s="2"/>
    </row>
    <row r="215" spans="1:22" ht="20" customHeight="1" x14ac:dyDescent="0.2">
      <c r="A215" s="7" t="s">
        <v>3215</v>
      </c>
      <c r="B215" s="7" t="s">
        <v>3214</v>
      </c>
      <c r="C215" s="14" t="s">
        <v>3212</v>
      </c>
      <c r="D215" s="14"/>
      <c r="E215" s="16"/>
      <c r="F215" s="12"/>
      <c r="G215" s="12"/>
      <c r="H215" s="12"/>
      <c r="I215" s="2"/>
      <c r="J215" s="2"/>
      <c r="K215" s="2"/>
      <c r="L215" s="2"/>
      <c r="M215" s="2"/>
      <c r="N215" s="2"/>
      <c r="O215" s="2"/>
      <c r="Q215" s="2"/>
      <c r="R215" s="14"/>
      <c r="S215" s="2"/>
      <c r="T215" s="2"/>
      <c r="U215" s="2"/>
      <c r="V215" s="2"/>
    </row>
    <row r="216" spans="1:22" ht="20" customHeight="1" x14ac:dyDescent="0.2">
      <c r="A216" s="7" t="s">
        <v>83</v>
      </c>
      <c r="B216" s="7" t="s">
        <v>3214</v>
      </c>
      <c r="C216" s="14" t="s">
        <v>82</v>
      </c>
      <c r="D216" s="14"/>
      <c r="E216" s="16"/>
      <c r="F216" s="12"/>
      <c r="G216" s="12"/>
      <c r="H216" s="12"/>
      <c r="I216" s="2"/>
      <c r="J216" s="2"/>
      <c r="K216" s="2"/>
      <c r="L216" s="2"/>
      <c r="M216" s="2"/>
      <c r="N216" s="2"/>
      <c r="O216" s="2"/>
      <c r="Q216" s="2"/>
      <c r="R216" s="14"/>
      <c r="S216" s="2"/>
      <c r="T216" s="2"/>
      <c r="U216" s="2"/>
      <c r="V216" s="2"/>
    </row>
    <row r="217" spans="1:22" ht="20" customHeight="1" x14ac:dyDescent="0.2">
      <c r="A217" s="7" t="s">
        <v>3216</v>
      </c>
      <c r="B217" s="7" t="s">
        <v>3214</v>
      </c>
      <c r="C217" s="14" t="s">
        <v>2238</v>
      </c>
      <c r="D217" s="14"/>
      <c r="E217" s="16"/>
      <c r="F217" s="12"/>
      <c r="G217" s="12"/>
      <c r="H217" s="12"/>
      <c r="I217" s="2"/>
      <c r="J217" s="2"/>
      <c r="K217" s="2"/>
      <c r="L217" s="2"/>
      <c r="M217" s="2"/>
      <c r="N217" s="2"/>
      <c r="O217" s="2"/>
      <c r="Q217" s="2"/>
      <c r="R217" s="14"/>
      <c r="S217" s="2"/>
      <c r="T217" s="2"/>
      <c r="U217" s="2"/>
      <c r="V217" s="2"/>
    </row>
    <row r="218" spans="1:22" ht="20" customHeight="1" x14ac:dyDescent="0.2">
      <c r="A218" s="7" t="s">
        <v>3217</v>
      </c>
      <c r="B218" s="7" t="s">
        <v>3214</v>
      </c>
      <c r="C218" s="14" t="s">
        <v>42</v>
      </c>
      <c r="D218" s="14"/>
      <c r="E218" s="16"/>
      <c r="F218" s="12"/>
      <c r="G218" s="12"/>
      <c r="H218" s="12"/>
      <c r="I218" s="2"/>
      <c r="J218" s="2"/>
      <c r="K218" s="2"/>
      <c r="L218" s="2"/>
      <c r="M218" s="2"/>
      <c r="N218" s="2"/>
      <c r="O218" s="2"/>
      <c r="Q218" s="2"/>
      <c r="R218" s="14"/>
      <c r="S218" s="2"/>
      <c r="T218" s="2"/>
      <c r="U218" s="2"/>
      <c r="V218" s="2"/>
    </row>
    <row r="219" spans="1:22" ht="20" customHeight="1" x14ac:dyDescent="0.2">
      <c r="A219" s="7" t="s">
        <v>3218</v>
      </c>
      <c r="B219" s="7" t="s">
        <v>3214</v>
      </c>
      <c r="C219" s="14" t="s">
        <v>3213</v>
      </c>
      <c r="D219" s="14"/>
      <c r="E219" s="16"/>
      <c r="F219" s="12"/>
      <c r="G219" s="12"/>
      <c r="H219" s="12"/>
      <c r="I219" s="2"/>
      <c r="J219" s="2"/>
      <c r="K219" s="2"/>
      <c r="L219" s="2"/>
      <c r="M219" s="2"/>
      <c r="N219" s="2"/>
      <c r="O219" s="2"/>
      <c r="Q219" s="2"/>
      <c r="R219" s="14"/>
      <c r="S219" s="2"/>
      <c r="T219" s="2"/>
      <c r="U219" s="2"/>
      <c r="V219" s="2"/>
    </row>
    <row r="220" spans="1:22" ht="20" customHeight="1" x14ac:dyDescent="0.2">
      <c r="A220" s="7" t="s">
        <v>3219</v>
      </c>
      <c r="B220" s="7" t="s">
        <v>3214</v>
      </c>
      <c r="C220" s="14" t="s">
        <v>3220</v>
      </c>
      <c r="D220" s="14"/>
      <c r="E220" s="16"/>
      <c r="F220" s="12"/>
      <c r="G220" s="12"/>
      <c r="H220" s="12"/>
      <c r="I220" s="2"/>
      <c r="J220" s="2"/>
      <c r="K220" s="2"/>
      <c r="L220" s="2"/>
      <c r="M220" s="2"/>
      <c r="N220" s="2"/>
      <c r="O220" s="2"/>
      <c r="Q220" s="2"/>
      <c r="R220" s="14"/>
      <c r="S220" s="2"/>
      <c r="T220" s="2"/>
      <c r="U220" s="2"/>
      <c r="V220" s="2"/>
    </row>
    <row r="221" spans="1:22" ht="20" customHeight="1" x14ac:dyDescent="0.2">
      <c r="A221" s="7" t="s">
        <v>3221</v>
      </c>
      <c r="B221" s="7" t="s">
        <v>3214</v>
      </c>
      <c r="C221" s="14" t="s">
        <v>3222</v>
      </c>
      <c r="D221" s="14"/>
      <c r="E221" s="16"/>
      <c r="F221" s="12"/>
      <c r="G221" s="12"/>
      <c r="H221" s="12"/>
      <c r="I221" s="2"/>
      <c r="J221" s="2"/>
      <c r="K221" s="2"/>
      <c r="L221" s="2"/>
      <c r="M221" s="2"/>
      <c r="N221" s="2"/>
      <c r="O221" s="2"/>
      <c r="Q221" s="2"/>
      <c r="R221" s="14"/>
      <c r="S221" s="2"/>
      <c r="T221" s="2"/>
      <c r="U221" s="2"/>
      <c r="V221" s="2"/>
    </row>
    <row r="222" spans="1:22" ht="20" customHeight="1" x14ac:dyDescent="0.2">
      <c r="A222" s="7" t="s">
        <v>50</v>
      </c>
      <c r="B222" s="7" t="s">
        <v>48</v>
      </c>
      <c r="C222" s="14" t="s">
        <v>3349</v>
      </c>
      <c r="D222" s="15"/>
      <c r="E222" s="16"/>
      <c r="F222" s="12"/>
      <c r="G222" s="12"/>
      <c r="H222" s="12"/>
      <c r="I222" s="2"/>
      <c r="J222" s="2"/>
      <c r="K222" s="2"/>
      <c r="L222" s="2"/>
      <c r="M222" s="2"/>
      <c r="N222" s="2"/>
      <c r="O222" s="2"/>
      <c r="Q222" s="2"/>
      <c r="R222" s="14"/>
      <c r="S222" s="2"/>
      <c r="T222" s="2"/>
      <c r="U222" s="2"/>
      <c r="V222" s="2"/>
    </row>
    <row r="223" spans="1:22" ht="20" customHeight="1" x14ac:dyDescent="0.2">
      <c r="A223" s="7" t="s">
        <v>1530</v>
      </c>
      <c r="B223" s="7" t="s">
        <v>50</v>
      </c>
      <c r="C223" s="14" t="s">
        <v>3345</v>
      </c>
      <c r="D223" s="15"/>
      <c r="E223" s="16"/>
      <c r="F223" s="12"/>
      <c r="G223" s="12"/>
      <c r="H223" s="12"/>
      <c r="I223" s="2"/>
      <c r="J223" s="2"/>
      <c r="K223" s="2"/>
      <c r="L223" s="2"/>
      <c r="M223" s="2"/>
      <c r="N223" s="2"/>
      <c r="O223" s="2"/>
      <c r="Q223" s="2"/>
      <c r="R223" s="14"/>
      <c r="S223" s="2"/>
      <c r="T223" s="2"/>
      <c r="U223" s="2"/>
      <c r="V223" s="2"/>
    </row>
    <row r="224" spans="1:22" ht="20" customHeight="1" x14ac:dyDescent="0.2">
      <c r="A224" s="7" t="s">
        <v>635</v>
      </c>
      <c r="B224" s="7" t="s">
        <v>50</v>
      </c>
      <c r="C224" s="14" t="s">
        <v>3353</v>
      </c>
      <c r="D224" s="15"/>
      <c r="E224" s="16"/>
      <c r="F224" s="12"/>
      <c r="G224" s="12"/>
      <c r="H224" s="12"/>
      <c r="I224" s="2"/>
      <c r="J224" s="2"/>
      <c r="K224" s="2"/>
      <c r="L224" s="2"/>
      <c r="M224" s="2"/>
      <c r="N224" s="2"/>
      <c r="O224" s="2"/>
      <c r="Q224" s="2"/>
      <c r="R224" s="14"/>
      <c r="S224" s="2"/>
      <c r="T224" s="2"/>
      <c r="U224" s="2"/>
      <c r="V224" s="2"/>
    </row>
    <row r="225" spans="1:22" ht="20" customHeight="1" x14ac:dyDescent="0.2">
      <c r="A225" s="7" t="s">
        <v>3355</v>
      </c>
      <c r="B225" s="7" t="s">
        <v>50</v>
      </c>
      <c r="C225" s="14" t="s">
        <v>3354</v>
      </c>
      <c r="D225" s="15"/>
      <c r="E225" s="16"/>
      <c r="F225" s="12"/>
      <c r="G225" s="12"/>
      <c r="H225" s="12"/>
      <c r="I225" s="2"/>
      <c r="J225" s="2"/>
      <c r="K225" s="2"/>
      <c r="L225" s="2"/>
      <c r="M225" s="2"/>
      <c r="N225" s="2"/>
      <c r="O225" s="2"/>
      <c r="Q225" s="2"/>
      <c r="R225" s="14"/>
      <c r="S225" s="2"/>
      <c r="T225" s="2"/>
      <c r="U225" s="2"/>
      <c r="V225" s="2"/>
    </row>
    <row r="226" spans="1:22" ht="20" customHeight="1" x14ac:dyDescent="0.2">
      <c r="A226" s="7" t="s">
        <v>3359</v>
      </c>
      <c r="B226" s="7" t="s">
        <v>3355</v>
      </c>
      <c r="C226" s="14" t="s">
        <v>3358</v>
      </c>
      <c r="D226" s="15"/>
      <c r="E226" s="16"/>
      <c r="F226" s="12"/>
      <c r="G226" s="12"/>
      <c r="H226" s="12"/>
      <c r="I226" s="2"/>
      <c r="J226" s="2"/>
      <c r="K226" s="2"/>
      <c r="L226" s="2"/>
      <c r="M226" s="2"/>
      <c r="N226" s="2"/>
      <c r="O226" s="2"/>
      <c r="Q226" s="2"/>
      <c r="R226" s="14"/>
      <c r="S226" s="2"/>
      <c r="T226" s="2"/>
      <c r="U226" s="2"/>
      <c r="V226" s="2"/>
    </row>
    <row r="227" spans="1:22" ht="20" customHeight="1" x14ac:dyDescent="0.2">
      <c r="A227" s="7" t="s">
        <v>3357</v>
      </c>
      <c r="B227" s="7" t="s">
        <v>3355</v>
      </c>
      <c r="C227" s="14" t="s">
        <v>3356</v>
      </c>
      <c r="D227" s="15"/>
      <c r="E227" s="16"/>
      <c r="F227" s="12"/>
      <c r="G227" s="12"/>
      <c r="H227" s="12"/>
      <c r="I227" s="2"/>
      <c r="J227" s="2"/>
      <c r="K227" s="2"/>
      <c r="L227" s="2"/>
      <c r="M227" s="2"/>
      <c r="N227" s="2"/>
      <c r="O227" s="2"/>
      <c r="Q227" s="2"/>
      <c r="R227" s="14"/>
      <c r="S227" s="2"/>
      <c r="T227" s="2"/>
      <c r="U227" s="2"/>
      <c r="V227" s="2"/>
    </row>
    <row r="228" spans="1:22" ht="20" customHeight="1" x14ac:dyDescent="0.2">
      <c r="A228" s="7" t="s">
        <v>3351</v>
      </c>
      <c r="B228" s="7" t="s">
        <v>50</v>
      </c>
      <c r="C228" s="14" t="s">
        <v>3350</v>
      </c>
      <c r="D228" s="15"/>
      <c r="E228" s="16"/>
      <c r="F228" s="12"/>
      <c r="G228" s="12"/>
      <c r="H228" s="12"/>
      <c r="I228" s="2"/>
      <c r="J228" s="2"/>
      <c r="K228" s="2"/>
      <c r="L228" s="2"/>
      <c r="M228" s="2"/>
      <c r="N228" s="2"/>
      <c r="O228" s="2"/>
      <c r="Q228" s="2"/>
      <c r="R228" s="14"/>
      <c r="S228" s="2"/>
      <c r="T228" s="2"/>
      <c r="U228" s="2"/>
      <c r="V228" s="2"/>
    </row>
    <row r="229" spans="1:22" ht="20" customHeight="1" x14ac:dyDescent="0.2">
      <c r="A229" s="7" t="s">
        <v>3347</v>
      </c>
      <c r="B229" s="7" t="s">
        <v>50</v>
      </c>
      <c r="C229" s="14" t="s">
        <v>3348</v>
      </c>
      <c r="D229" s="15"/>
      <c r="E229" s="16"/>
      <c r="F229" s="12"/>
      <c r="G229" s="12"/>
      <c r="H229" s="12"/>
      <c r="I229" s="2"/>
      <c r="J229" s="2"/>
      <c r="K229" s="2"/>
      <c r="L229" s="2"/>
      <c r="M229" s="2"/>
      <c r="N229" s="2"/>
      <c r="O229" s="2"/>
      <c r="Q229" s="2"/>
      <c r="R229" s="14"/>
      <c r="S229" s="2"/>
      <c r="T229" s="2"/>
      <c r="U229" s="2"/>
      <c r="V229" s="2"/>
    </row>
    <row r="230" spans="1:22" ht="20" customHeight="1" x14ac:dyDescent="0.2">
      <c r="A230" s="7" t="s">
        <v>51</v>
      </c>
      <c r="B230" s="7" t="s">
        <v>48</v>
      </c>
      <c r="C230" s="14" t="s">
        <v>3342</v>
      </c>
      <c r="D230" s="15"/>
      <c r="E230" s="16"/>
      <c r="F230" s="12"/>
      <c r="G230" s="12"/>
      <c r="H230" s="12"/>
      <c r="I230" s="2"/>
      <c r="J230" s="2"/>
      <c r="K230" s="2"/>
      <c r="L230" s="2"/>
      <c r="M230" s="2"/>
      <c r="N230" s="2"/>
      <c r="O230" s="2"/>
      <c r="Q230" s="2"/>
      <c r="R230" s="14"/>
      <c r="S230" s="2"/>
      <c r="T230" s="2"/>
      <c r="U230" s="2"/>
      <c r="V230" s="2"/>
    </row>
    <row r="231" spans="1:22" ht="20" customHeight="1" x14ac:dyDescent="0.2">
      <c r="A231" s="7" t="s">
        <v>3368</v>
      </c>
      <c r="B231" s="7" t="s">
        <v>51</v>
      </c>
      <c r="C231" s="14" t="s">
        <v>3075</v>
      </c>
      <c r="D231" s="15"/>
      <c r="E231" s="16"/>
      <c r="F231" s="12"/>
      <c r="G231" s="12"/>
      <c r="H231" s="12"/>
      <c r="I231" s="2"/>
      <c r="J231" s="2"/>
      <c r="K231" s="2"/>
      <c r="L231" s="2"/>
      <c r="M231" s="2"/>
      <c r="N231" s="2"/>
      <c r="O231" s="2"/>
      <c r="Q231" s="2"/>
      <c r="R231" s="14"/>
      <c r="S231" s="2"/>
      <c r="T231" s="2"/>
      <c r="U231" s="2"/>
      <c r="V231" s="2"/>
    </row>
    <row r="232" spans="1:22" ht="20" customHeight="1" x14ac:dyDescent="0.2">
      <c r="A232" s="7" t="s">
        <v>3366</v>
      </c>
      <c r="B232" s="7" t="s">
        <v>51</v>
      </c>
      <c r="C232" s="14" t="s">
        <v>3364</v>
      </c>
      <c r="D232" s="15"/>
      <c r="E232" s="16"/>
      <c r="F232" s="12"/>
      <c r="G232" s="12"/>
      <c r="H232" s="12"/>
      <c r="I232" s="2"/>
      <c r="J232" s="2"/>
      <c r="K232" s="2"/>
      <c r="L232" s="2"/>
      <c r="M232" s="2"/>
      <c r="N232" s="2"/>
      <c r="O232" s="2"/>
      <c r="Q232" s="2"/>
      <c r="R232" s="14"/>
      <c r="S232" s="2"/>
      <c r="T232" s="2"/>
      <c r="U232" s="2"/>
      <c r="V232" s="2"/>
    </row>
    <row r="233" spans="1:22" ht="20" customHeight="1" x14ac:dyDescent="0.2">
      <c r="A233" s="7" t="s">
        <v>3367</v>
      </c>
      <c r="B233" s="7" t="s">
        <v>51</v>
      </c>
      <c r="C233" s="14" t="s">
        <v>3365</v>
      </c>
      <c r="D233" s="15"/>
      <c r="E233" s="16"/>
      <c r="F233" s="12"/>
      <c r="G233" s="12"/>
      <c r="H233" s="12"/>
      <c r="I233" s="2"/>
      <c r="J233" s="2"/>
      <c r="K233" s="2"/>
      <c r="L233" s="2"/>
      <c r="M233" s="2"/>
      <c r="N233" s="2"/>
      <c r="O233" s="2"/>
      <c r="Q233" s="2"/>
      <c r="R233" s="14"/>
      <c r="S233" s="2"/>
      <c r="T233" s="2"/>
      <c r="U233" s="2"/>
      <c r="V233" s="2"/>
    </row>
    <row r="234" spans="1:22" ht="20" customHeight="1" x14ac:dyDescent="0.2">
      <c r="A234" s="7" t="s">
        <v>3363</v>
      </c>
      <c r="B234" s="7" t="s">
        <v>51</v>
      </c>
      <c r="C234" s="14" t="s">
        <v>3362</v>
      </c>
      <c r="D234" s="15"/>
      <c r="E234" s="16"/>
      <c r="F234" s="12"/>
      <c r="G234" s="12"/>
      <c r="H234" s="12"/>
      <c r="I234" s="2"/>
      <c r="J234" s="2"/>
      <c r="K234" s="2"/>
      <c r="L234" s="2"/>
      <c r="M234" s="2"/>
      <c r="N234" s="2"/>
      <c r="O234" s="2"/>
      <c r="Q234" s="2"/>
      <c r="R234" s="14"/>
      <c r="S234" s="2"/>
      <c r="T234" s="2"/>
      <c r="U234" s="2"/>
      <c r="V234" s="2"/>
    </row>
    <row r="235" spans="1:22" ht="20" customHeight="1" x14ac:dyDescent="0.2">
      <c r="A235" s="7" t="s">
        <v>3095</v>
      </c>
      <c r="B235" s="7" t="s">
        <v>48</v>
      </c>
      <c r="C235" s="14" t="s">
        <v>3094</v>
      </c>
      <c r="D235" s="15"/>
      <c r="E235" s="16"/>
      <c r="F235" s="12"/>
      <c r="G235" s="12"/>
      <c r="H235" s="12"/>
      <c r="I235" s="2"/>
      <c r="J235" s="2"/>
      <c r="K235" s="2"/>
      <c r="L235" s="2"/>
      <c r="M235" s="2"/>
      <c r="N235" s="2"/>
      <c r="O235" s="2"/>
      <c r="Q235" s="2"/>
      <c r="R235" s="14"/>
      <c r="S235" s="2"/>
      <c r="T235" s="2"/>
      <c r="U235" s="2"/>
      <c r="V235" s="2"/>
    </row>
    <row r="236" spans="1:22" ht="20" customHeight="1" x14ac:dyDescent="0.2">
      <c r="A236" s="7" t="s">
        <v>3097</v>
      </c>
      <c r="B236" s="7" t="s">
        <v>48</v>
      </c>
      <c r="C236" s="14" t="s">
        <v>3098</v>
      </c>
      <c r="D236" s="15"/>
      <c r="E236" s="16"/>
      <c r="F236" s="12"/>
      <c r="G236" s="12"/>
      <c r="H236" s="12"/>
      <c r="I236" s="2"/>
      <c r="J236" s="2"/>
      <c r="K236" s="2"/>
      <c r="L236" s="2"/>
      <c r="M236" s="2"/>
      <c r="N236" s="2"/>
      <c r="O236" s="2"/>
      <c r="Q236" s="2"/>
      <c r="R236" s="14"/>
      <c r="S236" s="2"/>
      <c r="T236" s="2"/>
      <c r="U236" s="2"/>
      <c r="V236" s="2"/>
    </row>
    <row r="237" spans="1:22" ht="20" customHeight="1" x14ac:dyDescent="0.2">
      <c r="A237" s="7" t="s">
        <v>3344</v>
      </c>
      <c r="B237" s="7" t="s">
        <v>48</v>
      </c>
      <c r="C237" s="14" t="s">
        <v>3343</v>
      </c>
      <c r="D237" s="15"/>
      <c r="E237" s="16"/>
      <c r="F237" s="12"/>
      <c r="G237" s="12"/>
      <c r="H237" s="12"/>
      <c r="I237" s="2"/>
      <c r="J237" s="2"/>
      <c r="K237" s="2"/>
      <c r="L237" s="2"/>
      <c r="M237" s="2"/>
      <c r="N237" s="2"/>
      <c r="O237" s="2"/>
      <c r="Q237" s="2"/>
      <c r="R237" s="14"/>
      <c r="S237" s="2"/>
      <c r="T237" s="2"/>
      <c r="U237" s="2"/>
      <c r="V237" s="2"/>
    </row>
    <row r="238" spans="1:22" ht="20" customHeight="1" x14ac:dyDescent="0.2">
      <c r="A238" s="7" t="s">
        <v>3147</v>
      </c>
      <c r="B238" s="7" t="s">
        <v>93</v>
      </c>
      <c r="C238" s="14" t="s">
        <v>56</v>
      </c>
      <c r="D238" s="15"/>
      <c r="E238" s="16"/>
      <c r="F238" s="12"/>
      <c r="G238" s="12"/>
      <c r="H238" s="12"/>
      <c r="I238" s="2"/>
      <c r="J238" s="2"/>
      <c r="K238" s="2"/>
      <c r="L238" s="2"/>
      <c r="M238" s="2"/>
      <c r="N238" s="2"/>
      <c r="O238" s="2"/>
      <c r="Q238" s="2"/>
      <c r="R238" s="14"/>
      <c r="S238" s="2"/>
      <c r="T238" s="2"/>
      <c r="U238" s="2"/>
      <c r="V238" s="2"/>
    </row>
    <row r="239" spans="1:22" ht="20" customHeight="1" x14ac:dyDescent="0.2">
      <c r="A239" s="7" t="s">
        <v>3182</v>
      </c>
      <c r="B239" s="7" t="s">
        <v>3147</v>
      </c>
      <c r="C239" s="14" t="s">
        <v>3183</v>
      </c>
      <c r="D239" s="14"/>
      <c r="E239" s="16"/>
      <c r="F239" s="12"/>
      <c r="G239" s="12"/>
      <c r="H239" s="12"/>
      <c r="I239" s="2"/>
      <c r="J239" s="2"/>
      <c r="K239" s="2"/>
      <c r="L239" s="2"/>
      <c r="M239" s="2"/>
      <c r="N239" s="2"/>
      <c r="O239" s="2"/>
      <c r="Q239" s="2"/>
      <c r="R239" s="14"/>
      <c r="S239" s="2"/>
      <c r="T239" s="2"/>
      <c r="U239" s="2"/>
      <c r="V239" s="2"/>
    </row>
    <row r="240" spans="1:22" ht="20" customHeight="1" x14ac:dyDescent="0.2">
      <c r="A240" s="7" t="s">
        <v>3180</v>
      </c>
      <c r="B240" s="7" t="s">
        <v>3147</v>
      </c>
      <c r="C240" s="14" t="s">
        <v>3181</v>
      </c>
      <c r="D240" s="14"/>
      <c r="E240" s="16"/>
      <c r="F240" s="12"/>
      <c r="G240" s="12"/>
      <c r="H240" s="12"/>
      <c r="I240" s="2"/>
      <c r="J240" s="2"/>
      <c r="K240" s="2"/>
      <c r="L240" s="2"/>
      <c r="M240" s="2"/>
      <c r="N240" s="2"/>
      <c r="O240" s="2"/>
      <c r="Q240" s="2"/>
      <c r="R240" s="14"/>
      <c r="S240" s="2"/>
      <c r="T240" s="2"/>
      <c r="U240" s="2"/>
      <c r="V240" s="2"/>
    </row>
    <row r="241" spans="1:22" ht="20" customHeight="1" x14ac:dyDescent="0.2">
      <c r="A241" s="7" t="s">
        <v>3148</v>
      </c>
      <c r="B241" s="7" t="s">
        <v>93</v>
      </c>
      <c r="C241" s="14" t="s">
        <v>3149</v>
      </c>
      <c r="D241" s="14"/>
      <c r="E241" s="16"/>
      <c r="F241" s="12"/>
      <c r="G241" s="12"/>
      <c r="H241" s="12"/>
      <c r="I241" s="2"/>
      <c r="J241" s="2"/>
      <c r="K241" s="2"/>
      <c r="L241" s="2"/>
      <c r="M241" s="2"/>
      <c r="N241" s="2"/>
      <c r="O241" s="2"/>
      <c r="Q241" s="2"/>
      <c r="R241" s="14"/>
      <c r="S241" s="2"/>
      <c r="T241" s="2"/>
      <c r="U241" s="2"/>
      <c r="V241" s="2"/>
    </row>
    <row r="242" spans="1:22" ht="20" customHeight="1" x14ac:dyDescent="0.2">
      <c r="A242" s="7" t="s">
        <v>3151</v>
      </c>
      <c r="B242" s="7" t="s">
        <v>93</v>
      </c>
      <c r="C242" s="14" t="s">
        <v>3150</v>
      </c>
      <c r="D242" s="14"/>
      <c r="E242" s="16"/>
      <c r="F242" s="12"/>
      <c r="G242" s="12"/>
      <c r="H242" s="12"/>
      <c r="I242" s="2"/>
      <c r="J242" s="2"/>
      <c r="K242" s="2"/>
      <c r="L242" s="2"/>
      <c r="M242" s="2"/>
      <c r="N242" s="2"/>
      <c r="O242" s="2"/>
      <c r="Q242" s="2"/>
      <c r="R242" s="14"/>
      <c r="S242" s="2"/>
      <c r="T242" s="2"/>
      <c r="U242" s="2"/>
      <c r="V242" s="2"/>
    </row>
    <row r="243" spans="1:22" ht="20" customHeight="1" x14ac:dyDescent="0.2">
      <c r="A243" s="7" t="s">
        <v>3153</v>
      </c>
      <c r="B243" s="7" t="s">
        <v>93</v>
      </c>
      <c r="C243" s="14" t="s">
        <v>3152</v>
      </c>
      <c r="D243" s="14"/>
      <c r="E243" s="16"/>
      <c r="F243" s="12"/>
      <c r="G243" s="12"/>
      <c r="H243" s="12"/>
      <c r="I243" s="2"/>
      <c r="J243" s="2"/>
      <c r="K243" s="2"/>
      <c r="L243" s="2"/>
      <c r="M243" s="2"/>
      <c r="N243" s="2"/>
      <c r="O243" s="2"/>
      <c r="Q243" s="2"/>
      <c r="R243" s="14"/>
      <c r="S243" s="2"/>
      <c r="T243" s="2"/>
      <c r="U243" s="2"/>
      <c r="V243" s="2"/>
    </row>
    <row r="244" spans="1:22" ht="20" customHeight="1" x14ac:dyDescent="0.2">
      <c r="A244" s="7" t="s">
        <v>1157</v>
      </c>
      <c r="B244" s="7" t="s">
        <v>61</v>
      </c>
      <c r="C244" s="14" t="s">
        <v>1156</v>
      </c>
      <c r="D244" s="14"/>
      <c r="E244" s="16"/>
      <c r="F244" s="12"/>
      <c r="G244" s="12"/>
      <c r="H244" s="12"/>
      <c r="I244" s="2"/>
      <c r="J244" s="2"/>
      <c r="K244" s="2"/>
      <c r="L244" s="2"/>
      <c r="M244" s="2"/>
      <c r="N244" s="2"/>
      <c r="O244" s="2"/>
      <c r="Q244" s="2"/>
      <c r="R244" s="14"/>
      <c r="S244" s="2"/>
      <c r="T244" s="2"/>
      <c r="U244" s="2"/>
      <c r="V244" s="2"/>
    </row>
    <row r="245" spans="1:22" ht="20" customHeight="1" x14ac:dyDescent="0.2">
      <c r="A245" s="7" t="s">
        <v>3310</v>
      </c>
      <c r="B245" s="7" t="s">
        <v>1157</v>
      </c>
      <c r="C245" s="14" t="s">
        <v>3313</v>
      </c>
      <c r="D245" s="14"/>
      <c r="E245" s="16"/>
      <c r="F245" s="12"/>
      <c r="G245" s="12"/>
      <c r="H245" s="12"/>
      <c r="I245" s="2"/>
      <c r="J245" s="2"/>
      <c r="K245" s="2"/>
      <c r="L245" s="2"/>
      <c r="M245" s="2"/>
      <c r="N245" s="2"/>
      <c r="O245" s="2"/>
      <c r="Q245" s="2"/>
      <c r="R245" s="14"/>
      <c r="S245" s="2"/>
      <c r="T245" s="2"/>
      <c r="U245" s="2"/>
      <c r="V245" s="2"/>
    </row>
    <row r="246" spans="1:22" ht="20" customHeight="1" x14ac:dyDescent="0.2">
      <c r="A246" s="7" t="s">
        <v>3311</v>
      </c>
      <c r="B246" s="7" t="s">
        <v>1157</v>
      </c>
      <c r="C246" s="14" t="s">
        <v>3312</v>
      </c>
      <c r="D246" s="14"/>
      <c r="E246" s="16"/>
      <c r="F246" s="12"/>
      <c r="G246" s="12"/>
      <c r="H246" s="12"/>
      <c r="I246" s="2"/>
      <c r="J246" s="2"/>
      <c r="K246" s="2"/>
      <c r="L246" s="2"/>
      <c r="M246" s="2"/>
      <c r="N246" s="2"/>
      <c r="O246" s="2"/>
      <c r="Q246" s="2"/>
      <c r="R246" s="14"/>
      <c r="S246" s="2"/>
      <c r="T246" s="2"/>
      <c r="U246" s="2"/>
      <c r="V246" s="2"/>
    </row>
    <row r="247" spans="1:22" ht="20" customHeight="1" x14ac:dyDescent="0.2">
      <c r="A247" s="7" t="s">
        <v>3099</v>
      </c>
      <c r="B247" s="7" t="s">
        <v>61</v>
      </c>
      <c r="C247" s="14" t="s">
        <v>3100</v>
      </c>
      <c r="D247" s="14"/>
      <c r="E247" s="16"/>
      <c r="F247" s="12"/>
      <c r="G247" s="12"/>
      <c r="H247" s="12"/>
      <c r="I247" s="2"/>
      <c r="J247" s="2"/>
      <c r="K247" s="2"/>
      <c r="L247" s="2"/>
      <c r="M247" s="2"/>
      <c r="N247" s="2"/>
      <c r="O247" s="2"/>
      <c r="Q247" s="2"/>
      <c r="R247" s="14"/>
      <c r="S247" s="2"/>
      <c r="T247" s="2"/>
      <c r="U247" s="2"/>
      <c r="V247" s="2"/>
    </row>
    <row r="248" spans="1:22" ht="20" customHeight="1" x14ac:dyDescent="0.2">
      <c r="A248" s="7" t="s">
        <v>3316</v>
      </c>
      <c r="B248" s="7" t="s">
        <v>3099</v>
      </c>
      <c r="C248" s="14" t="s">
        <v>3314</v>
      </c>
      <c r="D248" s="14"/>
      <c r="E248" s="16"/>
      <c r="F248" s="12"/>
      <c r="G248" s="12"/>
      <c r="H248" s="12"/>
      <c r="I248" s="2"/>
      <c r="J248" s="2"/>
      <c r="K248" s="2"/>
      <c r="L248" s="2"/>
      <c r="M248" s="2"/>
      <c r="N248" s="2"/>
      <c r="O248" s="2"/>
      <c r="Q248" s="2"/>
      <c r="R248" s="14"/>
      <c r="S248" s="2"/>
      <c r="T248" s="2"/>
      <c r="U248" s="2"/>
      <c r="V248" s="2"/>
    </row>
    <row r="249" spans="1:22" ht="20" customHeight="1" x14ac:dyDescent="0.2">
      <c r="A249" s="7" t="s">
        <v>3317</v>
      </c>
      <c r="B249" s="7" t="s">
        <v>3099</v>
      </c>
      <c r="C249" s="14" t="s">
        <v>3315</v>
      </c>
      <c r="D249" s="14"/>
      <c r="E249" s="16"/>
      <c r="F249" s="12"/>
      <c r="G249" s="12"/>
      <c r="H249" s="12"/>
      <c r="I249" s="2"/>
      <c r="J249" s="2"/>
      <c r="K249" s="2"/>
      <c r="L249" s="2"/>
      <c r="M249" s="2"/>
      <c r="N249" s="2"/>
      <c r="O249" s="2"/>
      <c r="Q249" s="2"/>
      <c r="R249" s="14"/>
      <c r="S249" s="2"/>
      <c r="T249" s="2"/>
      <c r="U249" s="2"/>
      <c r="V249" s="2"/>
    </row>
    <row r="250" spans="1:22" ht="20" customHeight="1" x14ac:dyDescent="0.2">
      <c r="A250" s="7" t="s">
        <v>3068</v>
      </c>
      <c r="B250" s="7" t="s">
        <v>776</v>
      </c>
      <c r="C250" s="14" t="s">
        <v>3069</v>
      </c>
      <c r="D250" s="14"/>
      <c r="E250" s="16"/>
      <c r="F250" s="12"/>
      <c r="G250" s="12"/>
      <c r="H250" s="12"/>
      <c r="I250" s="2"/>
      <c r="J250" s="2"/>
      <c r="K250" s="2"/>
      <c r="L250" s="2"/>
      <c r="M250" s="2"/>
      <c r="N250" s="2"/>
      <c r="O250" s="2"/>
      <c r="Q250" s="2"/>
      <c r="R250" s="14"/>
      <c r="S250" s="2"/>
      <c r="T250" s="2"/>
      <c r="U250" s="2"/>
      <c r="V250" s="2"/>
    </row>
    <row r="251" spans="1:22" ht="20" customHeight="1" x14ac:dyDescent="0.2">
      <c r="A251" s="7" t="s">
        <v>809</v>
      </c>
      <c r="B251" s="7" t="s">
        <v>776</v>
      </c>
      <c r="C251" s="14" t="s">
        <v>810</v>
      </c>
      <c r="D251" s="14"/>
      <c r="E251" s="16"/>
      <c r="F251" s="12"/>
      <c r="G251" s="12"/>
      <c r="H251" s="12"/>
      <c r="I251" s="2"/>
      <c r="J251" s="2"/>
      <c r="K251" s="2"/>
      <c r="L251" s="2"/>
      <c r="M251" s="2"/>
      <c r="N251" s="2"/>
      <c r="O251" s="2"/>
      <c r="Q251" s="2"/>
      <c r="R251" s="14"/>
      <c r="S251" s="2"/>
      <c r="T251" s="2"/>
      <c r="U251" s="2"/>
      <c r="V251" s="2"/>
    </row>
    <row r="252" spans="1:22" ht="20" customHeight="1" x14ac:dyDescent="0.2">
      <c r="A252" s="7" t="s">
        <v>812</v>
      </c>
      <c r="B252" s="7" t="s">
        <v>3068</v>
      </c>
      <c r="C252" s="14" t="s">
        <v>816</v>
      </c>
      <c r="D252" s="14"/>
      <c r="E252" s="16"/>
      <c r="F252" s="12"/>
      <c r="G252" s="12"/>
      <c r="H252" s="12"/>
      <c r="I252" s="2"/>
      <c r="J252" s="2"/>
      <c r="K252" s="2"/>
      <c r="L252" s="2"/>
      <c r="M252" s="2"/>
      <c r="N252" s="2"/>
      <c r="O252" s="2"/>
      <c r="Q252" s="2"/>
      <c r="R252" s="14"/>
      <c r="S252" s="2"/>
      <c r="T252" s="2"/>
      <c r="U252" s="2"/>
      <c r="V252" s="2"/>
    </row>
    <row r="253" spans="1:22" ht="20" customHeight="1" x14ac:dyDescent="0.2">
      <c r="A253" s="7" t="s">
        <v>813</v>
      </c>
      <c r="B253" s="7" t="s">
        <v>3068</v>
      </c>
      <c r="C253" s="14" t="s">
        <v>811</v>
      </c>
      <c r="D253" s="14"/>
      <c r="E253" s="16"/>
      <c r="F253" s="12"/>
      <c r="G253" s="12"/>
      <c r="H253" s="12"/>
      <c r="I253" s="2"/>
      <c r="J253" s="2"/>
      <c r="K253" s="2"/>
      <c r="L253" s="2"/>
      <c r="M253" s="2"/>
      <c r="N253" s="2"/>
      <c r="O253" s="2"/>
      <c r="Q253" s="2"/>
      <c r="R253" s="14"/>
      <c r="S253" s="2"/>
      <c r="T253" s="2"/>
      <c r="U253" s="2"/>
      <c r="V253" s="2"/>
    </row>
    <row r="254" spans="1:22" ht="20" customHeight="1" x14ac:dyDescent="0.2">
      <c r="A254" s="7" t="s">
        <v>814</v>
      </c>
      <c r="B254" s="7" t="s">
        <v>776</v>
      </c>
      <c r="C254" s="14" t="s">
        <v>815</v>
      </c>
      <c r="D254" s="14"/>
      <c r="E254" s="16"/>
      <c r="F254" s="12"/>
      <c r="G254" s="12"/>
      <c r="H254" s="12"/>
      <c r="I254" s="2"/>
      <c r="J254" s="2"/>
      <c r="K254" s="2"/>
      <c r="L254" s="2"/>
      <c r="M254" s="2"/>
      <c r="N254" s="2"/>
      <c r="O254" s="2"/>
      <c r="Q254" s="2"/>
      <c r="R254" s="14"/>
      <c r="S254" s="2"/>
      <c r="T254" s="2"/>
      <c r="U254" s="2"/>
      <c r="V254" s="2"/>
    </row>
    <row r="255" spans="1:22" ht="20" customHeight="1" x14ac:dyDescent="0.2">
      <c r="A255" s="7" t="s">
        <v>3394</v>
      </c>
      <c r="B255" s="7" t="s">
        <v>32</v>
      </c>
      <c r="C255" s="14" t="s">
        <v>22</v>
      </c>
      <c r="D255" s="14"/>
      <c r="E255" s="16"/>
      <c r="F255" s="12"/>
      <c r="G255" s="12"/>
      <c r="H255" s="12"/>
      <c r="I255" s="2"/>
      <c r="J255" s="2"/>
      <c r="K255" s="2"/>
      <c r="L255" s="2"/>
      <c r="M255" s="2"/>
      <c r="N255" s="2"/>
      <c r="O255" s="2"/>
      <c r="Q255" s="2"/>
      <c r="R255" s="14"/>
      <c r="S255" s="2"/>
      <c r="T255" s="2"/>
      <c r="U255" s="2"/>
      <c r="V255" s="2"/>
    </row>
    <row r="256" spans="1:22" ht="20" customHeight="1" x14ac:dyDescent="0.2">
      <c r="A256" s="7" t="s">
        <v>3398</v>
      </c>
      <c r="B256" s="7" t="s">
        <v>3394</v>
      </c>
      <c r="C256" s="14" t="s">
        <v>3397</v>
      </c>
      <c r="D256" s="14"/>
      <c r="E256" s="16"/>
      <c r="F256" s="12"/>
      <c r="G256" s="12"/>
      <c r="H256" s="12"/>
      <c r="I256" s="2"/>
      <c r="J256" s="2"/>
      <c r="K256" s="2"/>
      <c r="L256" s="2"/>
      <c r="M256" s="2"/>
      <c r="N256" s="2"/>
      <c r="O256" s="2"/>
      <c r="Q256" s="2"/>
      <c r="R256" s="14"/>
      <c r="S256" s="2"/>
      <c r="T256" s="2"/>
      <c r="U256" s="2"/>
      <c r="V256" s="2"/>
    </row>
    <row r="257" spans="1:22" ht="20" customHeight="1" x14ac:dyDescent="0.2">
      <c r="A257" s="7" t="s">
        <v>3396</v>
      </c>
      <c r="B257" s="7" t="s">
        <v>3394</v>
      </c>
      <c r="C257" s="14" t="s">
        <v>24</v>
      </c>
      <c r="D257" s="14"/>
      <c r="E257" s="16"/>
      <c r="F257" s="12"/>
      <c r="G257" s="12"/>
      <c r="H257" s="12"/>
      <c r="I257" s="2"/>
      <c r="J257" s="2"/>
      <c r="K257" s="2"/>
      <c r="L257" s="2"/>
      <c r="M257" s="2"/>
      <c r="N257" s="2"/>
      <c r="O257" s="2"/>
      <c r="Q257" s="2"/>
      <c r="R257" s="14"/>
      <c r="S257" s="2"/>
      <c r="T257" s="2"/>
      <c r="U257" s="2"/>
      <c r="V257" s="2"/>
    </row>
    <row r="258" spans="1:22" ht="20" customHeight="1" x14ac:dyDescent="0.2">
      <c r="A258" s="7" t="s">
        <v>2654</v>
      </c>
      <c r="B258" s="7" t="s">
        <v>3394</v>
      </c>
      <c r="C258" s="14" t="s">
        <v>3395</v>
      </c>
      <c r="D258" s="14"/>
      <c r="E258" s="15"/>
      <c r="F258" s="12"/>
      <c r="G258" s="12"/>
      <c r="H258" s="12"/>
      <c r="I258" s="2"/>
      <c r="J258" s="2"/>
      <c r="K258" s="2"/>
      <c r="L258" s="2"/>
      <c r="M258" s="2"/>
      <c r="N258" s="2"/>
      <c r="O258" s="2"/>
      <c r="Q258" s="2"/>
      <c r="R258" s="14"/>
      <c r="S258" s="2"/>
      <c r="T258" s="2"/>
      <c r="U258" s="2"/>
      <c r="V258" s="2"/>
    </row>
    <row r="259" spans="1:22" ht="20" customHeight="1" x14ac:dyDescent="0.2">
      <c r="A259" s="7" t="s">
        <v>3392</v>
      </c>
      <c r="B259" s="7" t="s">
        <v>2654</v>
      </c>
      <c r="C259" s="14" t="s">
        <v>3390</v>
      </c>
      <c r="D259" s="14"/>
      <c r="E259" s="15"/>
      <c r="F259" s="12"/>
      <c r="G259" s="12"/>
      <c r="H259" s="12"/>
      <c r="I259" s="2"/>
      <c r="J259" s="2"/>
      <c r="K259" s="2"/>
      <c r="L259" s="2"/>
      <c r="M259" s="2"/>
      <c r="N259" s="2"/>
      <c r="O259" s="2"/>
      <c r="Q259" s="2"/>
      <c r="R259" s="14"/>
      <c r="S259" s="2"/>
      <c r="T259" s="2"/>
      <c r="U259" s="2"/>
      <c r="V259" s="2"/>
    </row>
    <row r="260" spans="1:22" ht="20" customHeight="1" x14ac:dyDescent="0.2">
      <c r="A260" s="7" t="s">
        <v>3393</v>
      </c>
      <c r="B260" s="7" t="s">
        <v>2654</v>
      </c>
      <c r="C260" s="14" t="s">
        <v>3391</v>
      </c>
      <c r="D260" s="14"/>
      <c r="E260" s="15"/>
      <c r="F260" s="12"/>
      <c r="G260" s="12"/>
      <c r="H260" s="12"/>
      <c r="I260" s="2"/>
      <c r="J260" s="2"/>
      <c r="K260" s="2"/>
      <c r="L260" s="2"/>
      <c r="M260" s="2"/>
      <c r="N260" s="2"/>
      <c r="O260" s="2"/>
      <c r="Q260" s="2"/>
      <c r="R260" s="14"/>
      <c r="S260" s="2"/>
      <c r="T260" s="2"/>
      <c r="U260" s="2"/>
      <c r="V260" s="2"/>
    </row>
    <row r="261" spans="1:22" ht="20" customHeight="1" x14ac:dyDescent="0.2">
      <c r="A261" s="7" t="s">
        <v>65</v>
      </c>
      <c r="B261" s="7" t="s">
        <v>32</v>
      </c>
      <c r="C261" s="14" t="s">
        <v>55</v>
      </c>
      <c r="D261" s="15"/>
      <c r="E261" s="16"/>
      <c r="F261" s="12"/>
      <c r="G261" s="12"/>
      <c r="H261" s="12"/>
      <c r="I261" s="2"/>
      <c r="J261" s="2"/>
      <c r="K261" s="2"/>
      <c r="L261" s="2"/>
      <c r="M261" s="2"/>
      <c r="N261" s="2"/>
      <c r="O261" s="2"/>
      <c r="Q261" s="2"/>
      <c r="R261" s="14"/>
      <c r="S261" s="2"/>
      <c r="T261" s="2"/>
      <c r="U261" s="2"/>
      <c r="V261" s="2"/>
    </row>
    <row r="262" spans="1:22" ht="20" customHeight="1" x14ac:dyDescent="0.2">
      <c r="A262" s="7" t="s">
        <v>3211</v>
      </c>
      <c r="B262" s="7" t="s">
        <v>66</v>
      </c>
      <c r="C262" s="14" t="s">
        <v>3210</v>
      </c>
      <c r="D262" s="14"/>
      <c r="E262" s="15"/>
      <c r="F262" s="12"/>
      <c r="G262" s="12"/>
      <c r="H262" s="12"/>
      <c r="I262" s="2"/>
      <c r="J262" s="2"/>
      <c r="K262" s="2"/>
      <c r="L262" s="2"/>
      <c r="M262" s="2"/>
      <c r="N262" s="2"/>
      <c r="O262" s="2"/>
      <c r="Q262" s="2"/>
      <c r="R262" s="14"/>
      <c r="S262" s="2"/>
      <c r="T262" s="2"/>
      <c r="U262" s="2"/>
      <c r="V262" s="2"/>
    </row>
    <row r="263" spans="1:22" ht="20" customHeight="1" x14ac:dyDescent="0.2">
      <c r="A263" s="7" t="s">
        <v>3087</v>
      </c>
      <c r="B263" s="7" t="s">
        <v>66</v>
      </c>
      <c r="C263" s="14" t="s">
        <v>3088</v>
      </c>
      <c r="D263" s="14"/>
      <c r="E263" s="15"/>
      <c r="F263" s="12"/>
      <c r="G263" s="12"/>
      <c r="H263" s="12"/>
      <c r="I263" s="2"/>
      <c r="J263" s="2"/>
      <c r="K263" s="2"/>
      <c r="L263" s="2"/>
      <c r="M263" s="2"/>
      <c r="N263" s="2"/>
      <c r="O263" s="2"/>
      <c r="Q263" s="2"/>
      <c r="R263" s="14"/>
      <c r="S263" s="2"/>
      <c r="T263" s="2"/>
      <c r="U263" s="2"/>
      <c r="V263" s="2"/>
    </row>
    <row r="264" spans="1:22" ht="20" customHeight="1" x14ac:dyDescent="0.2">
      <c r="A264" s="7" t="s">
        <v>3086</v>
      </c>
      <c r="B264" s="7" t="s">
        <v>66</v>
      </c>
      <c r="C264" s="14" t="s">
        <v>3085</v>
      </c>
      <c r="D264" s="14"/>
      <c r="E264" s="15"/>
      <c r="F264" s="12"/>
      <c r="G264" s="12"/>
      <c r="H264" s="12"/>
      <c r="I264" s="2"/>
      <c r="J264" s="2"/>
      <c r="K264" s="2"/>
      <c r="L264" s="2"/>
      <c r="M264" s="2"/>
      <c r="N264" s="2"/>
      <c r="O264" s="2"/>
      <c r="Q264" s="2"/>
      <c r="R264" s="14"/>
      <c r="S264" s="2"/>
      <c r="T264" s="2"/>
      <c r="U264" s="2"/>
      <c r="V264" s="2"/>
    </row>
    <row r="265" spans="1:22" ht="20" customHeight="1" x14ac:dyDescent="0.2">
      <c r="A265" s="7" t="s">
        <v>3091</v>
      </c>
      <c r="B265" s="7" t="s">
        <v>66</v>
      </c>
      <c r="C265" s="14" t="s">
        <v>3090</v>
      </c>
      <c r="D265" s="14"/>
      <c r="E265" s="15"/>
      <c r="F265" s="12"/>
      <c r="G265" s="12"/>
      <c r="H265" s="12"/>
      <c r="I265" s="2"/>
      <c r="J265" s="2"/>
      <c r="K265" s="2"/>
      <c r="L265" s="2"/>
      <c r="M265" s="2"/>
      <c r="N265" s="2"/>
      <c r="O265" s="2"/>
      <c r="Q265" s="2"/>
      <c r="R265" s="14"/>
      <c r="S265" s="2"/>
      <c r="T265" s="2"/>
      <c r="U265" s="2"/>
      <c r="V265" s="2"/>
    </row>
    <row r="266" spans="1:22" ht="20" customHeight="1" x14ac:dyDescent="0.2">
      <c r="A266" s="7" t="s">
        <v>3084</v>
      </c>
      <c r="B266" s="7" t="s">
        <v>66</v>
      </c>
      <c r="C266" s="14" t="s">
        <v>109</v>
      </c>
      <c r="D266" s="14"/>
      <c r="E266" s="16"/>
      <c r="F266" s="12"/>
      <c r="G266" s="12"/>
      <c r="H266" s="12"/>
      <c r="I266" s="2"/>
      <c r="J266" s="2"/>
      <c r="K266" s="2"/>
      <c r="L266" s="2"/>
      <c r="M266" s="2"/>
      <c r="N266" s="2"/>
      <c r="O266" s="2"/>
      <c r="Q266" s="2"/>
      <c r="R266" s="14"/>
      <c r="S266" s="2"/>
      <c r="T266" s="2"/>
      <c r="U266" s="2"/>
      <c r="V266" s="2"/>
    </row>
    <row r="267" spans="1:22" ht="20" customHeight="1" x14ac:dyDescent="0.2">
      <c r="A267" s="7" t="s">
        <v>3108</v>
      </c>
      <c r="B267" s="7" t="s">
        <v>66</v>
      </c>
      <c r="C267" s="14" t="s">
        <v>100</v>
      </c>
      <c r="D267" s="14"/>
      <c r="E267" s="16"/>
      <c r="F267" s="12"/>
      <c r="G267" s="12"/>
      <c r="H267" s="12"/>
      <c r="I267" s="2"/>
      <c r="J267" s="2"/>
      <c r="K267" s="2"/>
      <c r="L267" s="2"/>
      <c r="M267" s="2"/>
      <c r="N267" s="2"/>
      <c r="O267" s="2"/>
      <c r="Q267" s="2"/>
      <c r="R267" s="14"/>
      <c r="S267" s="2"/>
      <c r="T267" s="2"/>
      <c r="U267" s="2"/>
      <c r="V267" s="2"/>
    </row>
    <row r="268" spans="1:22" ht="20" customHeight="1" x14ac:dyDescent="0.2">
      <c r="A268" s="7" t="s">
        <v>3109</v>
      </c>
      <c r="B268" s="7" t="s">
        <v>66</v>
      </c>
      <c r="C268" s="14" t="s">
        <v>3110</v>
      </c>
      <c r="D268" s="14"/>
      <c r="E268" s="16"/>
      <c r="F268" s="12"/>
      <c r="G268" s="12"/>
      <c r="H268" s="12"/>
      <c r="I268" s="2"/>
      <c r="J268" s="2"/>
      <c r="K268" s="2"/>
      <c r="L268" s="2"/>
      <c r="M268" s="2"/>
      <c r="N268" s="2"/>
      <c r="O268" s="2"/>
      <c r="Q268" s="2"/>
      <c r="R268" s="14"/>
      <c r="S268" s="2"/>
      <c r="T268" s="2"/>
      <c r="U268" s="2"/>
      <c r="V268" s="2"/>
    </row>
    <row r="269" spans="1:22" ht="20" customHeight="1" x14ac:dyDescent="0.2">
      <c r="B269" s="7"/>
      <c r="C269" s="14"/>
      <c r="D269" s="14"/>
      <c r="E269" s="14"/>
      <c r="F269" s="12"/>
      <c r="G269" s="12"/>
      <c r="H269" s="12"/>
      <c r="I269" s="2"/>
      <c r="J269" s="2"/>
      <c r="K269" s="2"/>
      <c r="L269" s="2"/>
      <c r="M269" s="2"/>
      <c r="N269" s="2"/>
      <c r="O269" s="2"/>
      <c r="Q269" s="2"/>
      <c r="R269" s="14"/>
      <c r="S269" s="2"/>
      <c r="T269" s="2"/>
      <c r="U269" s="2"/>
      <c r="V269" s="2"/>
    </row>
    <row r="270" spans="1:22" ht="20" customHeight="1" x14ac:dyDescent="0.2">
      <c r="B270" s="7"/>
      <c r="C270" s="14"/>
      <c r="D270" s="14"/>
      <c r="E270" s="16"/>
      <c r="F270" s="12"/>
      <c r="G270" s="12"/>
      <c r="H270" s="12"/>
      <c r="I270" s="2"/>
      <c r="J270" s="2"/>
      <c r="K270" s="2"/>
      <c r="L270" s="2"/>
      <c r="M270" s="2"/>
      <c r="N270" s="2"/>
      <c r="O270" s="2"/>
      <c r="Q270" s="2"/>
      <c r="R270" s="14"/>
      <c r="S270" s="2"/>
      <c r="T270" s="2"/>
      <c r="U270" s="2"/>
      <c r="V270" s="2"/>
    </row>
    <row r="271" spans="1:22" ht="20" customHeight="1" x14ac:dyDescent="0.2">
      <c r="B271" s="7"/>
      <c r="C271" s="14"/>
      <c r="D271" s="14"/>
      <c r="E271" s="14"/>
      <c r="F271" s="12"/>
      <c r="G271" s="12"/>
      <c r="H271" s="12"/>
      <c r="I271" s="2"/>
      <c r="J271" s="2"/>
      <c r="K271" s="2"/>
      <c r="L271" s="2"/>
      <c r="M271" s="2"/>
      <c r="N271" s="2"/>
      <c r="O271" s="2"/>
      <c r="Q271" s="2"/>
      <c r="R271" s="14"/>
      <c r="S271" s="2"/>
      <c r="T271" s="2"/>
      <c r="U271" s="2"/>
      <c r="V271" s="2"/>
    </row>
    <row r="272" spans="1:22" ht="20" customHeight="1" x14ac:dyDescent="0.2">
      <c r="B272" s="7"/>
      <c r="C272" s="14"/>
      <c r="D272" s="14"/>
      <c r="E272" s="16"/>
      <c r="F272" s="12"/>
      <c r="G272" s="12"/>
      <c r="H272" s="12"/>
      <c r="I272" s="2"/>
      <c r="J272" s="2"/>
      <c r="K272" s="2"/>
      <c r="L272" s="2"/>
      <c r="M272" s="2"/>
      <c r="N272" s="2"/>
      <c r="O272" s="2"/>
      <c r="Q272" s="2"/>
      <c r="R272" s="14"/>
      <c r="S272" s="2"/>
      <c r="T272" s="2"/>
      <c r="U272" s="2"/>
      <c r="V272" s="2"/>
    </row>
    <row r="273" spans="2:22" ht="20" customHeight="1" x14ac:dyDescent="0.2">
      <c r="B273" s="7"/>
      <c r="C273" s="14"/>
      <c r="D273" s="14"/>
      <c r="E273" s="14"/>
      <c r="F273" s="12"/>
      <c r="G273" s="12"/>
      <c r="H273" s="12"/>
      <c r="I273" s="2"/>
      <c r="J273" s="2"/>
      <c r="K273" s="2"/>
      <c r="L273" s="2"/>
      <c r="M273" s="2"/>
      <c r="N273" s="2"/>
      <c r="O273" s="2"/>
      <c r="Q273" s="2"/>
      <c r="R273" s="14"/>
      <c r="S273" s="2"/>
      <c r="T273" s="2"/>
      <c r="U273" s="2"/>
      <c r="V273" s="2"/>
    </row>
    <row r="274" spans="2:22" ht="20" customHeight="1" x14ac:dyDescent="0.2">
      <c r="B274" s="7"/>
      <c r="C274" s="14"/>
      <c r="D274" s="14"/>
      <c r="E274" s="16"/>
      <c r="F274" s="12"/>
      <c r="G274" s="12"/>
      <c r="H274" s="12"/>
      <c r="I274" s="2"/>
      <c r="J274" s="2"/>
      <c r="K274" s="2"/>
      <c r="L274" s="2"/>
      <c r="M274" s="2"/>
      <c r="N274" s="2"/>
      <c r="O274" s="2"/>
      <c r="Q274" s="2"/>
      <c r="R274" s="14"/>
      <c r="S274" s="2"/>
      <c r="T274" s="2"/>
      <c r="U274" s="2"/>
      <c r="V274" s="2"/>
    </row>
    <row r="275" spans="2:22" ht="20" customHeight="1" x14ac:dyDescent="0.2">
      <c r="B275" s="7"/>
      <c r="C275" s="14"/>
      <c r="D275" s="14"/>
      <c r="E275" s="14"/>
      <c r="F275" s="12"/>
      <c r="G275" s="12"/>
      <c r="H275" s="12"/>
      <c r="I275" s="2"/>
      <c r="J275" s="2"/>
      <c r="K275" s="2"/>
      <c r="L275" s="2"/>
      <c r="M275" s="2"/>
      <c r="N275" s="2"/>
      <c r="O275" s="2"/>
      <c r="Q275" s="2"/>
      <c r="R275" s="14"/>
      <c r="S275" s="2"/>
      <c r="T275" s="2"/>
      <c r="U275" s="2"/>
      <c r="V275" s="2"/>
    </row>
    <row r="276" spans="2:22" ht="20" customHeight="1" x14ac:dyDescent="0.2">
      <c r="B276" s="7"/>
      <c r="C276" s="14"/>
      <c r="D276" s="14"/>
      <c r="E276" s="16"/>
      <c r="F276" s="12"/>
      <c r="G276" s="12"/>
      <c r="H276" s="12"/>
      <c r="I276" s="2"/>
      <c r="J276" s="2"/>
      <c r="K276" s="2"/>
      <c r="L276" s="2"/>
      <c r="M276" s="2"/>
      <c r="N276" s="2"/>
      <c r="O276" s="2"/>
      <c r="Q276" s="2"/>
      <c r="R276" s="14"/>
      <c r="S276" s="2"/>
      <c r="T276" s="2"/>
      <c r="U276" s="2"/>
      <c r="V276" s="2"/>
    </row>
    <row r="277" spans="2:22" ht="20" customHeight="1" x14ac:dyDescent="0.2">
      <c r="B277" s="7"/>
      <c r="C277" s="14"/>
      <c r="D277" s="14"/>
      <c r="E277" s="14"/>
      <c r="F277" s="12"/>
      <c r="G277" s="12"/>
      <c r="H277" s="12"/>
      <c r="I277" s="2"/>
      <c r="J277" s="2"/>
      <c r="K277" s="2"/>
      <c r="L277" s="2"/>
      <c r="M277" s="2"/>
      <c r="N277" s="2"/>
      <c r="O277" s="2"/>
      <c r="Q277" s="2"/>
      <c r="R277" s="14"/>
      <c r="S277" s="2"/>
      <c r="T277" s="2"/>
      <c r="U277" s="2"/>
      <c r="V277" s="2"/>
    </row>
    <row r="278" spans="2:22" ht="20" customHeight="1" x14ac:dyDescent="0.2">
      <c r="B278" s="7"/>
      <c r="C278" s="14"/>
      <c r="D278" s="14"/>
      <c r="E278" s="16"/>
      <c r="F278" s="12"/>
      <c r="G278" s="12"/>
      <c r="H278" s="12"/>
      <c r="I278" s="2"/>
      <c r="J278" s="2"/>
      <c r="K278" s="2"/>
      <c r="L278" s="2"/>
      <c r="M278" s="2"/>
      <c r="N278" s="2"/>
      <c r="O278" s="2"/>
      <c r="Q278" s="2"/>
      <c r="R278" s="14"/>
      <c r="S278" s="2"/>
      <c r="T278" s="2"/>
      <c r="U278" s="2"/>
      <c r="V278" s="2"/>
    </row>
    <row r="279" spans="2:22" ht="20" customHeight="1" x14ac:dyDescent="0.2">
      <c r="B279" s="7"/>
      <c r="C279" s="14"/>
      <c r="D279" s="14"/>
      <c r="E279" s="14"/>
      <c r="F279" s="12"/>
      <c r="G279" s="12"/>
      <c r="H279" s="12"/>
      <c r="I279" s="2"/>
      <c r="J279" s="2"/>
      <c r="K279" s="2"/>
      <c r="L279" s="2"/>
      <c r="M279" s="2"/>
      <c r="N279" s="2"/>
      <c r="O279" s="2"/>
      <c r="Q279" s="2"/>
      <c r="R279" s="14"/>
      <c r="S279" s="2"/>
      <c r="T279" s="2"/>
      <c r="U279" s="2"/>
      <c r="V279" s="2"/>
    </row>
    <row r="280" spans="2:22" ht="20" customHeight="1" x14ac:dyDescent="0.2">
      <c r="B280" s="7"/>
      <c r="C280" s="14"/>
      <c r="D280" s="14"/>
      <c r="E280" s="16"/>
      <c r="F280" s="12"/>
      <c r="G280" s="12"/>
      <c r="H280" s="12"/>
      <c r="I280" s="2"/>
      <c r="J280" s="2"/>
      <c r="K280" s="2"/>
      <c r="L280" s="2"/>
      <c r="M280" s="2"/>
      <c r="N280" s="2"/>
      <c r="O280" s="2"/>
      <c r="Q280" s="2"/>
      <c r="R280" s="14"/>
      <c r="S280" s="2"/>
      <c r="T280" s="2"/>
      <c r="U280" s="2"/>
      <c r="V280" s="2"/>
    </row>
    <row r="281" spans="2:22" ht="20" customHeight="1" x14ac:dyDescent="0.2">
      <c r="B281" s="7"/>
      <c r="C281" s="14"/>
      <c r="D281" s="14"/>
      <c r="E281" s="14"/>
      <c r="F281" s="12"/>
      <c r="G281" s="12"/>
      <c r="H281" s="12"/>
      <c r="I281" s="2"/>
      <c r="J281" s="2"/>
      <c r="K281" s="2"/>
      <c r="L281" s="2"/>
      <c r="M281" s="2"/>
      <c r="N281" s="2"/>
      <c r="O281" s="2"/>
      <c r="Q281" s="2"/>
      <c r="R281" s="14"/>
      <c r="S281" s="2"/>
      <c r="T281" s="2"/>
      <c r="U281" s="2"/>
      <c r="V281" s="2"/>
    </row>
    <row r="282" spans="2:22" ht="20" customHeight="1" x14ac:dyDescent="0.2">
      <c r="B282" s="7"/>
      <c r="C282" s="14"/>
      <c r="D282" s="14"/>
      <c r="E282" s="16"/>
      <c r="F282" s="12"/>
      <c r="G282" s="12"/>
      <c r="H282" s="12"/>
      <c r="I282" s="2"/>
      <c r="J282" s="2"/>
      <c r="K282" s="2"/>
      <c r="L282" s="2"/>
      <c r="M282" s="2"/>
      <c r="N282" s="2"/>
      <c r="O282" s="2"/>
      <c r="Q282" s="2"/>
      <c r="R282" s="14"/>
      <c r="S282" s="2"/>
      <c r="T282" s="2"/>
      <c r="U282" s="2"/>
      <c r="V282" s="2"/>
    </row>
    <row r="283" spans="2:22" ht="20" customHeight="1" x14ac:dyDescent="0.2">
      <c r="B283" s="7"/>
      <c r="C283" s="14"/>
      <c r="D283" s="14"/>
      <c r="E283" s="14"/>
      <c r="F283" s="12"/>
      <c r="G283" s="12"/>
      <c r="H283" s="12"/>
      <c r="I283" s="2"/>
      <c r="J283" s="2"/>
      <c r="K283" s="2"/>
      <c r="L283" s="2"/>
      <c r="M283" s="2"/>
      <c r="N283" s="2"/>
      <c r="O283" s="2"/>
      <c r="Q283" s="2"/>
      <c r="R283" s="14"/>
      <c r="S283" s="2"/>
      <c r="T283" s="2"/>
      <c r="U283" s="2"/>
      <c r="V283" s="2"/>
    </row>
    <row r="284" spans="2:22" ht="20" customHeight="1" x14ac:dyDescent="0.2">
      <c r="B284" s="7"/>
      <c r="C284" s="14"/>
      <c r="D284" s="14"/>
      <c r="E284" s="16"/>
      <c r="F284" s="12"/>
      <c r="G284" s="12"/>
      <c r="H284" s="12"/>
      <c r="I284" s="2"/>
      <c r="J284" s="2"/>
      <c r="K284" s="2"/>
      <c r="L284" s="2"/>
      <c r="M284" s="2"/>
      <c r="N284" s="2"/>
      <c r="O284" s="2"/>
      <c r="Q284" s="2"/>
      <c r="R284" s="14"/>
      <c r="S284" s="2"/>
      <c r="T284" s="2"/>
      <c r="U284" s="2"/>
      <c r="V284" s="2"/>
    </row>
    <row r="285" spans="2:22" ht="20" customHeight="1" x14ac:dyDescent="0.2">
      <c r="B285" s="7"/>
      <c r="C285" s="14"/>
      <c r="D285" s="14"/>
      <c r="E285" s="14"/>
      <c r="F285" s="12"/>
      <c r="G285" s="12"/>
      <c r="H285" s="12"/>
      <c r="I285" s="2"/>
      <c r="J285" s="2"/>
      <c r="K285" s="2"/>
      <c r="L285" s="2"/>
      <c r="M285" s="2"/>
      <c r="N285" s="2"/>
      <c r="O285" s="2"/>
      <c r="Q285" s="2"/>
      <c r="R285" s="14"/>
      <c r="S285" s="2"/>
      <c r="T285" s="2"/>
      <c r="U285" s="2"/>
      <c r="V285" s="2"/>
    </row>
    <row r="286" spans="2:22" ht="20" customHeight="1" x14ac:dyDescent="0.2">
      <c r="B286" s="7"/>
      <c r="C286" s="14"/>
      <c r="D286" s="14"/>
      <c r="E286" s="16"/>
      <c r="F286" s="12"/>
      <c r="G286" s="12"/>
      <c r="H286" s="12"/>
      <c r="I286" s="2"/>
      <c r="J286" s="2"/>
      <c r="K286" s="2"/>
      <c r="L286" s="2"/>
      <c r="M286" s="2"/>
      <c r="N286" s="2"/>
      <c r="O286" s="2"/>
      <c r="Q286" s="2"/>
      <c r="R286" s="14"/>
      <c r="S286" s="2"/>
      <c r="T286" s="2"/>
      <c r="U286" s="2"/>
      <c r="V286" s="2"/>
    </row>
    <row r="287" spans="2:22" ht="20" customHeight="1" x14ac:dyDescent="0.2">
      <c r="B287" s="7"/>
      <c r="C287" s="14"/>
      <c r="D287" s="14"/>
      <c r="E287" s="14"/>
      <c r="F287" s="12"/>
      <c r="G287" s="12"/>
      <c r="H287" s="12"/>
      <c r="I287" s="2"/>
      <c r="J287" s="2"/>
      <c r="K287" s="2"/>
      <c r="L287" s="2"/>
      <c r="M287" s="2"/>
      <c r="N287" s="2"/>
      <c r="O287" s="2"/>
      <c r="Q287" s="2"/>
      <c r="R287" s="14"/>
      <c r="S287" s="2"/>
      <c r="T287" s="2"/>
      <c r="U287" s="2"/>
      <c r="V287" s="2"/>
    </row>
    <row r="288" spans="2:22" ht="20" customHeight="1" x14ac:dyDescent="0.2">
      <c r="B288" s="7"/>
      <c r="C288" s="14"/>
      <c r="D288" s="14"/>
      <c r="E288" s="16"/>
      <c r="F288" s="12"/>
      <c r="G288" s="12"/>
      <c r="H288" s="12"/>
      <c r="I288" s="2"/>
      <c r="J288" s="2"/>
      <c r="K288" s="2"/>
      <c r="L288" s="2"/>
      <c r="M288" s="2"/>
      <c r="N288" s="2"/>
      <c r="O288" s="2"/>
      <c r="Q288" s="2"/>
      <c r="R288" s="14"/>
      <c r="S288" s="2"/>
      <c r="T288" s="2"/>
      <c r="U288" s="2"/>
      <c r="V288" s="2"/>
    </row>
    <row r="289" spans="1:22" ht="20" customHeight="1" x14ac:dyDescent="0.2">
      <c r="B289" s="7"/>
      <c r="C289" s="14"/>
      <c r="D289" s="14"/>
      <c r="E289" s="14"/>
      <c r="F289" s="12"/>
      <c r="G289" s="12"/>
      <c r="H289" s="12"/>
      <c r="I289" s="2"/>
      <c r="J289" s="2"/>
      <c r="K289" s="2"/>
      <c r="L289" s="2"/>
      <c r="M289" s="2"/>
      <c r="N289" s="2"/>
      <c r="O289" s="2"/>
      <c r="Q289" s="2"/>
      <c r="R289" s="14"/>
      <c r="S289" s="2"/>
      <c r="T289" s="2"/>
      <c r="U289" s="2"/>
      <c r="V289" s="2"/>
    </row>
    <row r="290" spans="1:22" ht="20" customHeight="1" x14ac:dyDescent="0.2">
      <c r="B290" s="7"/>
      <c r="C290" s="14"/>
      <c r="D290" s="14"/>
      <c r="E290" s="16"/>
      <c r="F290" s="12"/>
      <c r="G290" s="12"/>
      <c r="H290" s="12"/>
      <c r="I290" s="2"/>
      <c r="J290" s="2"/>
      <c r="K290" s="2"/>
      <c r="L290" s="2"/>
      <c r="M290" s="2"/>
      <c r="N290" s="2"/>
      <c r="O290" s="2"/>
      <c r="Q290" s="2"/>
      <c r="R290" s="14"/>
      <c r="S290" s="2"/>
      <c r="T290" s="2"/>
      <c r="U290" s="2"/>
      <c r="V290" s="2"/>
    </row>
    <row r="291" spans="1:22" ht="20" customHeight="1" x14ac:dyDescent="0.2">
      <c r="B291" s="7"/>
      <c r="C291" s="14"/>
      <c r="D291" s="14"/>
      <c r="E291" s="14"/>
      <c r="F291" s="12"/>
      <c r="G291" s="12"/>
      <c r="H291" s="12"/>
      <c r="I291" s="2"/>
      <c r="J291" s="2"/>
      <c r="K291" s="2"/>
      <c r="L291" s="2"/>
      <c r="M291" s="2"/>
      <c r="N291" s="2"/>
      <c r="O291" s="2"/>
      <c r="Q291" s="2"/>
      <c r="R291" s="14"/>
      <c r="S291" s="2"/>
      <c r="T291" s="2"/>
      <c r="U291" s="2"/>
      <c r="V291" s="2"/>
    </row>
    <row r="292" spans="1:22" ht="20" customHeight="1" x14ac:dyDescent="0.2">
      <c r="B292" s="7"/>
      <c r="C292" s="14"/>
      <c r="D292" s="14"/>
      <c r="E292" s="16"/>
      <c r="F292" s="12"/>
      <c r="G292" s="12"/>
      <c r="H292" s="12"/>
      <c r="I292" s="2"/>
      <c r="J292" s="2"/>
      <c r="K292" s="2"/>
      <c r="L292" s="2"/>
      <c r="M292" s="2"/>
      <c r="N292" s="2"/>
      <c r="O292" s="2"/>
      <c r="Q292" s="2"/>
      <c r="R292" s="14"/>
      <c r="S292" s="2"/>
      <c r="T292" s="2"/>
      <c r="U292" s="2"/>
      <c r="V292" s="2"/>
    </row>
    <row r="293" spans="1:22" ht="20" customHeight="1" x14ac:dyDescent="0.2">
      <c r="B293" s="7"/>
      <c r="C293" s="14"/>
      <c r="D293" s="14"/>
      <c r="E293" s="14"/>
      <c r="F293" s="12"/>
      <c r="G293" s="12"/>
      <c r="H293" s="12"/>
      <c r="I293" s="2"/>
      <c r="J293" s="2"/>
      <c r="K293" s="2"/>
      <c r="L293" s="2"/>
      <c r="M293" s="2"/>
      <c r="N293" s="2"/>
      <c r="O293" s="2"/>
      <c r="Q293" s="2"/>
      <c r="R293" s="14"/>
      <c r="S293" s="2"/>
      <c r="T293" s="2"/>
      <c r="U293" s="2"/>
      <c r="V293" s="2"/>
    </row>
    <row r="294" spans="1:22" ht="20" customHeight="1" x14ac:dyDescent="0.2">
      <c r="B294" s="7"/>
      <c r="C294" s="14"/>
      <c r="D294" s="14"/>
      <c r="E294" s="16"/>
      <c r="F294" s="12"/>
      <c r="G294" s="12"/>
      <c r="H294" s="12"/>
      <c r="I294" s="2"/>
      <c r="J294" s="2"/>
      <c r="K294" s="2"/>
      <c r="L294" s="2"/>
      <c r="M294" s="2"/>
      <c r="N294" s="2"/>
      <c r="O294" s="2"/>
      <c r="Q294" s="2"/>
      <c r="R294" s="14"/>
      <c r="S294" s="2"/>
      <c r="T294" s="2"/>
      <c r="U294" s="2"/>
      <c r="V294" s="2"/>
    </row>
    <row r="295" spans="1:22" ht="20" customHeight="1" x14ac:dyDescent="0.2">
      <c r="B295" s="7"/>
      <c r="C295" s="14"/>
      <c r="D295" s="14"/>
      <c r="E295" s="14"/>
      <c r="F295" s="12"/>
      <c r="G295" s="12"/>
      <c r="H295" s="12"/>
      <c r="I295" s="2"/>
      <c r="J295" s="2"/>
      <c r="K295" s="2"/>
      <c r="L295" s="2"/>
      <c r="M295" s="2"/>
      <c r="N295" s="2"/>
      <c r="O295" s="2"/>
      <c r="Q295" s="2"/>
      <c r="R295" s="14"/>
      <c r="S295" s="2"/>
      <c r="T295" s="2"/>
      <c r="U295" s="2"/>
      <c r="V295" s="2"/>
    </row>
    <row r="296" spans="1:22" ht="20" customHeight="1" x14ac:dyDescent="0.2">
      <c r="B296" s="7"/>
      <c r="C296" s="14"/>
      <c r="D296" s="14"/>
      <c r="E296" s="16"/>
      <c r="F296" s="12"/>
      <c r="G296" s="12"/>
      <c r="H296" s="12"/>
      <c r="I296" s="2"/>
      <c r="J296" s="2"/>
      <c r="K296" s="2"/>
      <c r="L296" s="2"/>
      <c r="M296" s="2"/>
      <c r="N296" s="2"/>
      <c r="O296" s="2"/>
      <c r="Q296" s="2"/>
      <c r="R296" s="14"/>
      <c r="S296" s="2"/>
      <c r="T296" s="2"/>
      <c r="U296" s="2"/>
      <c r="V296" s="2"/>
    </row>
    <row r="297" spans="1:22" ht="20" customHeight="1" x14ac:dyDescent="0.2">
      <c r="B297" s="7"/>
      <c r="C297" s="14"/>
      <c r="D297" s="14"/>
      <c r="E297" s="14"/>
      <c r="F297" s="12"/>
      <c r="G297" s="12"/>
      <c r="H297" s="12"/>
      <c r="I297" s="2"/>
      <c r="J297" s="2"/>
      <c r="K297" s="2"/>
      <c r="L297" s="2"/>
      <c r="M297" s="2"/>
      <c r="N297" s="2"/>
      <c r="O297" s="2"/>
      <c r="Q297" s="2"/>
      <c r="R297" s="14"/>
      <c r="S297" s="2"/>
      <c r="T297" s="2"/>
      <c r="U297" s="2"/>
      <c r="V297" s="2"/>
    </row>
    <row r="298" spans="1:22" ht="20" customHeight="1" x14ac:dyDescent="0.2">
      <c r="B298" s="7"/>
      <c r="C298" s="14"/>
      <c r="D298" s="14"/>
      <c r="E298" s="16"/>
      <c r="F298" s="12"/>
      <c r="G298" s="12"/>
      <c r="H298" s="12"/>
      <c r="I298" s="2"/>
      <c r="J298" s="2"/>
      <c r="K298" s="2"/>
      <c r="L298" s="2"/>
      <c r="M298" s="2"/>
      <c r="N298" s="2"/>
      <c r="O298" s="2"/>
      <c r="Q298" s="2"/>
      <c r="R298" s="14"/>
      <c r="S298" s="2"/>
      <c r="T298" s="2"/>
      <c r="U298" s="2"/>
      <c r="V298" s="2"/>
    </row>
    <row r="299" spans="1:22" ht="20" customHeight="1" x14ac:dyDescent="0.2">
      <c r="B299" s="7"/>
      <c r="C299" s="14"/>
      <c r="D299" s="14"/>
      <c r="E299" s="16"/>
      <c r="F299" s="12"/>
      <c r="G299" s="12"/>
      <c r="H299" s="12"/>
      <c r="I299" s="2"/>
      <c r="J299" s="2"/>
      <c r="K299" s="2"/>
      <c r="L299" s="2"/>
      <c r="M299" s="2"/>
      <c r="N299" s="2"/>
      <c r="O299" s="2"/>
      <c r="Q299" s="2"/>
      <c r="R299" s="14"/>
      <c r="S299" s="2"/>
      <c r="T299" s="2"/>
      <c r="U299" s="2"/>
      <c r="V299" s="2"/>
    </row>
    <row r="300" spans="1:22" ht="20" customHeight="1" x14ac:dyDescent="0.2">
      <c r="B300" s="7"/>
      <c r="C300" s="14"/>
      <c r="D300" s="14"/>
      <c r="E300" s="16"/>
      <c r="F300" s="12"/>
      <c r="G300" s="12"/>
      <c r="H300" s="12"/>
      <c r="I300" s="2"/>
      <c r="J300" s="2"/>
      <c r="K300" s="2"/>
      <c r="L300" s="2"/>
      <c r="M300" s="2"/>
      <c r="N300" s="2"/>
      <c r="O300" s="2"/>
      <c r="Q300" s="2"/>
      <c r="R300" s="14"/>
      <c r="S300" s="2"/>
      <c r="T300" s="2"/>
      <c r="U300" s="2"/>
      <c r="V300" s="2"/>
    </row>
    <row r="301" spans="1:22" ht="20" customHeight="1" x14ac:dyDescent="0.2">
      <c r="B301" s="7"/>
      <c r="C301" s="14"/>
      <c r="D301" s="14"/>
      <c r="E301" s="14"/>
      <c r="F301" s="12"/>
      <c r="G301" s="12"/>
      <c r="H301" s="12"/>
      <c r="I301" s="2"/>
      <c r="J301" s="2"/>
      <c r="K301" s="2"/>
      <c r="L301" s="2"/>
      <c r="M301" s="2"/>
      <c r="N301" s="2"/>
      <c r="O301" s="2"/>
      <c r="Q301" s="2"/>
      <c r="R301" s="14"/>
      <c r="S301" s="2"/>
      <c r="T301" s="2"/>
      <c r="U301" s="2"/>
      <c r="V301" s="2"/>
    </row>
    <row r="302" spans="1:22" ht="20" customHeight="1" x14ac:dyDescent="0.2">
      <c r="B302" s="7"/>
      <c r="C302" s="14"/>
      <c r="D302" s="14"/>
      <c r="E302" s="16"/>
      <c r="F302" s="12"/>
      <c r="G302" s="12"/>
      <c r="H302" s="12"/>
      <c r="I302" s="2"/>
      <c r="J302" s="2"/>
      <c r="K302" s="2"/>
      <c r="L302" s="2"/>
      <c r="M302" s="2"/>
      <c r="N302" s="2"/>
      <c r="O302" s="2"/>
      <c r="Q302" s="2"/>
      <c r="R302" s="14"/>
      <c r="S302" s="2"/>
      <c r="T302" s="2"/>
      <c r="U302" s="2"/>
      <c r="V302" s="2"/>
    </row>
    <row r="303" spans="1:22" ht="20" customHeight="1" x14ac:dyDescent="0.2">
      <c r="A303" s="8"/>
      <c r="B303" s="8"/>
      <c r="C303" s="9"/>
      <c r="D303" s="9"/>
      <c r="E303" s="17"/>
      <c r="F303" s="4"/>
      <c r="G303" s="4"/>
      <c r="H303" s="4"/>
      <c r="I303" s="3"/>
      <c r="J303" s="3"/>
      <c r="K303" s="3"/>
      <c r="L303" s="3"/>
      <c r="M303" s="3"/>
      <c r="N303" s="3"/>
      <c r="O303" s="3"/>
      <c r="Q303" s="3"/>
      <c r="R303" s="9"/>
      <c r="S303" s="3"/>
      <c r="T303" s="3"/>
      <c r="U303" s="3"/>
      <c r="V303" s="3"/>
    </row>
    <row r="304" spans="1:22" ht="20" customHeight="1" x14ac:dyDescent="0.2">
      <c r="A304" s="10">
        <v>1</v>
      </c>
      <c r="B304" s="10" t="s">
        <v>84</v>
      </c>
      <c r="C304" s="10" t="s">
        <v>132</v>
      </c>
      <c r="D304" s="10" t="s">
        <v>131</v>
      </c>
      <c r="E304" s="10" t="s">
        <v>142</v>
      </c>
      <c r="F304" s="10" t="s">
        <v>2702</v>
      </c>
      <c r="G304" s="10" t="str">
        <f>'gl list'!D2</f>
        <v>mfr, gov_pm</v>
      </c>
      <c r="H304" s="10" t="s">
        <v>136</v>
      </c>
      <c r="I304" s="10"/>
      <c r="J304" s="10">
        <f t="shared" ref="J304:J367" si="0">IF(OR(ISNUMBER(B304),ISBLANK(B304)),0,1)</f>
        <v>1</v>
      </c>
      <c r="K304" s="10"/>
      <c r="L304" s="10"/>
      <c r="M304" s="10">
        <f>IF(NOT(ISBLANK($B304)),1,0)</f>
        <v>1</v>
      </c>
      <c r="N304" s="10"/>
      <c r="O304" s="10"/>
      <c r="P304" s="5" t="s">
        <v>6</v>
      </c>
      <c r="R304" s="10"/>
    </row>
    <row r="305" spans="1:18" ht="20" customHeight="1" x14ac:dyDescent="0.2">
      <c r="A305" s="10">
        <f>A304+1</f>
        <v>2</v>
      </c>
      <c r="B305" s="10" t="s">
        <v>3307</v>
      </c>
      <c r="C305" s="10" t="s">
        <v>134</v>
      </c>
      <c r="D305" s="10" t="s">
        <v>131</v>
      </c>
      <c r="E305" s="10" t="s">
        <v>133</v>
      </c>
      <c r="F305" s="10" t="s">
        <v>2702</v>
      </c>
      <c r="G305" s="10" t="str">
        <f>G304</f>
        <v>mfr, gov_pm</v>
      </c>
      <c r="H305" s="10" t="s">
        <v>136</v>
      </c>
      <c r="I305" s="10"/>
      <c r="J305" s="10">
        <f t="shared" si="0"/>
        <v>1</v>
      </c>
      <c r="K305" s="10"/>
      <c r="L305" s="10"/>
      <c r="M305" s="10">
        <f t="shared" ref="M305:M370" si="1">IF(NOT(ISBLANK($B305)),1,0)</f>
        <v>1</v>
      </c>
      <c r="N305" s="10"/>
      <c r="O305" s="10"/>
      <c r="P305" s="5" t="s">
        <v>6</v>
      </c>
      <c r="R305" s="10"/>
    </row>
    <row r="306" spans="1:18" ht="20" customHeight="1" x14ac:dyDescent="0.2">
      <c r="A306" s="10">
        <f t="shared" ref="A306:A371" si="2">A305+1</f>
        <v>3</v>
      </c>
      <c r="B306" s="10" t="s">
        <v>3141</v>
      </c>
      <c r="C306" s="10" t="s">
        <v>396</v>
      </c>
      <c r="D306" s="10" t="s">
        <v>131</v>
      </c>
      <c r="E306" s="10" t="s">
        <v>141</v>
      </c>
      <c r="F306" s="10" t="s">
        <v>2702</v>
      </c>
      <c r="G306" s="10" t="str">
        <f t="shared" ref="G306:G329" si="3">G305</f>
        <v>mfr, gov_pm</v>
      </c>
      <c r="H306" s="10" t="s">
        <v>136</v>
      </c>
      <c r="I306" s="10"/>
      <c r="J306" s="10">
        <f t="shared" si="0"/>
        <v>1</v>
      </c>
      <c r="K306" s="10"/>
      <c r="L306" s="10"/>
      <c r="M306" s="10">
        <f t="shared" si="1"/>
        <v>1</v>
      </c>
      <c r="N306" s="10"/>
      <c r="O306" s="10"/>
      <c r="P306" s="5" t="s">
        <v>5</v>
      </c>
      <c r="Q306" s="5">
        <v>0</v>
      </c>
      <c r="R306" s="10"/>
    </row>
    <row r="307" spans="1:18" ht="20" customHeight="1" x14ac:dyDescent="0.2">
      <c r="A307" s="10">
        <f t="shared" si="2"/>
        <v>4</v>
      </c>
      <c r="B307" s="10" t="s">
        <v>3368</v>
      </c>
      <c r="C307" s="10" t="s">
        <v>159</v>
      </c>
      <c r="D307" s="10" t="s">
        <v>131</v>
      </c>
      <c r="E307" s="10" t="s">
        <v>140</v>
      </c>
      <c r="F307" s="10" t="s">
        <v>2702</v>
      </c>
      <c r="G307" s="10" t="str">
        <f t="shared" si="3"/>
        <v>mfr, gov_pm</v>
      </c>
      <c r="H307" s="10" t="s">
        <v>136</v>
      </c>
      <c r="I307" s="10"/>
      <c r="J307" s="10">
        <f t="shared" si="0"/>
        <v>1</v>
      </c>
      <c r="K307" s="10"/>
      <c r="L307" s="10"/>
      <c r="M307" s="10">
        <f t="shared" si="1"/>
        <v>1</v>
      </c>
      <c r="N307" s="10"/>
      <c r="O307" s="10"/>
      <c r="P307" s="5" t="s">
        <v>6</v>
      </c>
      <c r="R307" s="10"/>
    </row>
    <row r="308" spans="1:18" ht="20" customHeight="1" x14ac:dyDescent="0.2">
      <c r="A308" s="10">
        <f t="shared" si="2"/>
        <v>5</v>
      </c>
      <c r="B308" s="10" t="s">
        <v>3333</v>
      </c>
      <c r="C308" s="10" t="s">
        <v>3332</v>
      </c>
      <c r="D308" s="10" t="s">
        <v>131</v>
      </c>
      <c r="E308" s="10" t="s">
        <v>138</v>
      </c>
      <c r="F308" s="10" t="s">
        <v>2702</v>
      </c>
      <c r="G308" s="10" t="str">
        <f t="shared" si="3"/>
        <v>mfr, gov_pm</v>
      </c>
      <c r="H308" s="10" t="s">
        <v>137</v>
      </c>
      <c r="I308" s="10"/>
      <c r="J308" s="10">
        <f t="shared" si="0"/>
        <v>1</v>
      </c>
      <c r="K308" s="10"/>
      <c r="L308" s="10"/>
      <c r="M308" s="10">
        <f t="shared" si="1"/>
        <v>1</v>
      </c>
      <c r="N308" s="10"/>
      <c r="O308" s="10"/>
      <c r="P308" s="5" t="s">
        <v>6</v>
      </c>
      <c r="R308" s="10"/>
    </row>
    <row r="309" spans="1:18" ht="20" customHeight="1" x14ac:dyDescent="0.2">
      <c r="A309" s="10">
        <f t="shared" si="2"/>
        <v>6</v>
      </c>
      <c r="B309" s="10" t="s">
        <v>23</v>
      </c>
      <c r="C309" s="10" t="s">
        <v>71</v>
      </c>
      <c r="D309" s="10" t="s">
        <v>131</v>
      </c>
      <c r="E309" s="10" t="s">
        <v>71</v>
      </c>
      <c r="F309" s="10" t="s">
        <v>2702</v>
      </c>
      <c r="G309" s="10" t="str">
        <f t="shared" si="3"/>
        <v>mfr, gov_pm</v>
      </c>
      <c r="H309" s="10" t="s">
        <v>137</v>
      </c>
      <c r="I309" s="10"/>
      <c r="J309" s="10">
        <f t="shared" si="0"/>
        <v>1</v>
      </c>
      <c r="K309" s="10"/>
      <c r="L309" s="10"/>
      <c r="M309" s="10">
        <f t="shared" si="1"/>
        <v>1</v>
      </c>
      <c r="N309" s="10"/>
      <c r="O309" s="10"/>
      <c r="P309" s="5" t="s">
        <v>5</v>
      </c>
      <c r="Q309" s="5">
        <v>1</v>
      </c>
      <c r="R309" s="10"/>
    </row>
    <row r="310" spans="1:18" ht="20" customHeight="1" x14ac:dyDescent="0.2">
      <c r="A310" s="10">
        <f t="shared" si="2"/>
        <v>7</v>
      </c>
      <c r="B310" s="10" t="s">
        <v>451</v>
      </c>
      <c r="C310" s="10" t="s">
        <v>158</v>
      </c>
      <c r="D310" s="10" t="s">
        <v>131</v>
      </c>
      <c r="E310" s="10" t="s">
        <v>139</v>
      </c>
      <c r="F310" s="10" t="s">
        <v>2702</v>
      </c>
      <c r="G310" s="10" t="str">
        <f t="shared" si="3"/>
        <v>mfr, gov_pm</v>
      </c>
      <c r="H310" s="10" t="s">
        <v>137</v>
      </c>
      <c r="I310" s="10"/>
      <c r="J310" s="10">
        <f t="shared" si="0"/>
        <v>1</v>
      </c>
      <c r="K310" s="10"/>
      <c r="L310" s="10"/>
      <c r="M310" s="10">
        <f t="shared" si="1"/>
        <v>1</v>
      </c>
      <c r="N310" s="10"/>
      <c r="O310" s="10"/>
      <c r="P310" s="5" t="s">
        <v>6</v>
      </c>
      <c r="R310" s="10"/>
    </row>
    <row r="311" spans="1:18" ht="20" customHeight="1" x14ac:dyDescent="0.2">
      <c r="A311" s="10">
        <f t="shared" si="2"/>
        <v>8</v>
      </c>
      <c r="B311" s="10" t="s">
        <v>3419</v>
      </c>
      <c r="C311" s="10" t="s">
        <v>74</v>
      </c>
      <c r="D311" s="10" t="s">
        <v>131</v>
      </c>
      <c r="E311" s="10" t="s">
        <v>74</v>
      </c>
      <c r="F311" s="10" t="s">
        <v>2702</v>
      </c>
      <c r="G311" s="10" t="str">
        <f t="shared" si="3"/>
        <v>mfr, gov_pm</v>
      </c>
      <c r="H311" s="10" t="s">
        <v>137</v>
      </c>
      <c r="I311" s="10"/>
      <c r="J311" s="10">
        <f t="shared" si="0"/>
        <v>1</v>
      </c>
      <c r="K311" s="10"/>
      <c r="L311" s="10"/>
      <c r="M311" s="10">
        <f t="shared" si="1"/>
        <v>1</v>
      </c>
      <c r="N311" s="10"/>
      <c r="O311" s="10"/>
      <c r="P311" s="5" t="s">
        <v>6</v>
      </c>
      <c r="R311" s="10"/>
    </row>
    <row r="312" spans="1:18" ht="20" customHeight="1" x14ac:dyDescent="0.2">
      <c r="A312" s="10">
        <f t="shared" si="2"/>
        <v>9</v>
      </c>
      <c r="B312" s="10" t="s">
        <v>3474</v>
      </c>
      <c r="C312" s="10" t="s">
        <v>160</v>
      </c>
      <c r="D312" s="10" t="s">
        <v>131</v>
      </c>
      <c r="E312" s="10" t="s">
        <v>120</v>
      </c>
      <c r="F312" s="10" t="s">
        <v>2702</v>
      </c>
      <c r="G312" s="10" t="str">
        <f t="shared" si="3"/>
        <v>mfr, gov_pm</v>
      </c>
      <c r="H312" s="10" t="s">
        <v>137</v>
      </c>
      <c r="I312" s="10"/>
      <c r="J312" s="10">
        <f t="shared" si="0"/>
        <v>1</v>
      </c>
      <c r="K312" s="10"/>
      <c r="L312" s="10"/>
      <c r="M312" s="10">
        <f t="shared" si="1"/>
        <v>1</v>
      </c>
      <c r="N312" s="10"/>
      <c r="O312" s="10"/>
      <c r="P312" s="5" t="s">
        <v>5</v>
      </c>
      <c r="Q312" s="5">
        <v>0</v>
      </c>
      <c r="R312" s="10"/>
    </row>
    <row r="313" spans="1:18" ht="20" customHeight="1" x14ac:dyDescent="0.2">
      <c r="A313" s="10">
        <f t="shared" si="2"/>
        <v>10</v>
      </c>
      <c r="B313" s="10" t="s">
        <v>2603</v>
      </c>
      <c r="C313" s="10" t="s">
        <v>162</v>
      </c>
      <c r="D313" s="10" t="s">
        <v>131</v>
      </c>
      <c r="E313" s="10" t="s">
        <v>120</v>
      </c>
      <c r="F313" s="10" t="s">
        <v>2702</v>
      </c>
      <c r="G313" s="10" t="str">
        <f t="shared" si="3"/>
        <v>mfr, gov_pm</v>
      </c>
      <c r="H313" s="10" t="s">
        <v>137</v>
      </c>
      <c r="I313" s="10"/>
      <c r="J313" s="10">
        <f t="shared" si="0"/>
        <v>1</v>
      </c>
      <c r="K313" s="10"/>
      <c r="L313" s="10"/>
      <c r="M313" s="10">
        <f t="shared" si="1"/>
        <v>1</v>
      </c>
      <c r="N313" s="10"/>
      <c r="O313" s="10"/>
      <c r="P313" s="5" t="s">
        <v>5</v>
      </c>
      <c r="Q313" s="10">
        <v>0</v>
      </c>
      <c r="R313" s="10"/>
    </row>
    <row r="314" spans="1:18" ht="20" customHeight="1" x14ac:dyDescent="0.2">
      <c r="A314" s="10">
        <f t="shared" si="2"/>
        <v>11</v>
      </c>
      <c r="B314" s="10" t="s">
        <v>3193</v>
      </c>
      <c r="C314" s="10" t="s">
        <v>75</v>
      </c>
      <c r="D314" s="10" t="s">
        <v>131</v>
      </c>
      <c r="E314" s="10" t="s">
        <v>75</v>
      </c>
      <c r="F314" s="10" t="s">
        <v>2702</v>
      </c>
      <c r="G314" s="10" t="str">
        <f t="shared" si="3"/>
        <v>mfr, gov_pm</v>
      </c>
      <c r="H314" s="10" t="s">
        <v>137</v>
      </c>
      <c r="I314" s="10"/>
      <c r="J314" s="10">
        <f t="shared" si="0"/>
        <v>1</v>
      </c>
      <c r="K314" s="10"/>
      <c r="L314" s="10"/>
      <c r="M314" s="10">
        <f t="shared" si="1"/>
        <v>1</v>
      </c>
      <c r="N314" s="10"/>
      <c r="O314" s="10"/>
      <c r="P314" s="5" t="s">
        <v>5</v>
      </c>
      <c r="Q314" s="10">
        <v>1</v>
      </c>
      <c r="R314" s="10"/>
    </row>
    <row r="315" spans="1:18" ht="20" customHeight="1" x14ac:dyDescent="0.2">
      <c r="A315" s="10">
        <f t="shared" si="2"/>
        <v>12</v>
      </c>
      <c r="B315" s="10" t="s">
        <v>110</v>
      </c>
      <c r="C315" s="10" t="s">
        <v>121</v>
      </c>
      <c r="D315" s="10" t="s">
        <v>131</v>
      </c>
      <c r="E315" s="10" t="s">
        <v>121</v>
      </c>
      <c r="F315" s="10" t="s">
        <v>2702</v>
      </c>
      <c r="G315" s="10" t="str">
        <f t="shared" si="3"/>
        <v>mfr, gov_pm</v>
      </c>
      <c r="H315" s="10" t="s">
        <v>137</v>
      </c>
      <c r="I315" s="10"/>
      <c r="J315" s="10">
        <f t="shared" si="0"/>
        <v>1</v>
      </c>
      <c r="K315" s="10"/>
      <c r="L315" s="10"/>
      <c r="M315" s="10">
        <f t="shared" si="1"/>
        <v>1</v>
      </c>
      <c r="N315" s="10"/>
      <c r="O315" s="10"/>
      <c r="P315" s="5" t="s">
        <v>5</v>
      </c>
      <c r="Q315" s="10">
        <v>0</v>
      </c>
      <c r="R315" s="10"/>
    </row>
    <row r="316" spans="1:18" ht="20" customHeight="1" x14ac:dyDescent="0.2">
      <c r="A316" s="10">
        <f t="shared" si="2"/>
        <v>13</v>
      </c>
      <c r="B316" s="10" t="s">
        <v>2155</v>
      </c>
      <c r="C316" s="10" t="s">
        <v>143</v>
      </c>
      <c r="D316" s="10" t="s">
        <v>131</v>
      </c>
      <c r="E316" s="10" t="s">
        <v>143</v>
      </c>
      <c r="F316" s="10" t="s">
        <v>2702</v>
      </c>
      <c r="G316" s="10" t="str">
        <f t="shared" si="3"/>
        <v>mfr, gov_pm</v>
      </c>
      <c r="H316" s="10" t="s">
        <v>137</v>
      </c>
      <c r="I316" s="10"/>
      <c r="J316" s="10">
        <f t="shared" si="0"/>
        <v>1</v>
      </c>
      <c r="K316" s="10"/>
      <c r="L316" s="10"/>
      <c r="M316" s="10">
        <f t="shared" si="1"/>
        <v>1</v>
      </c>
      <c r="N316" s="10"/>
      <c r="O316" s="10"/>
      <c r="P316" s="5" t="s">
        <v>5</v>
      </c>
      <c r="Q316" s="10">
        <v>0</v>
      </c>
      <c r="R316" s="10"/>
    </row>
    <row r="317" spans="1:18" ht="20" customHeight="1" x14ac:dyDescent="0.2">
      <c r="A317" s="10">
        <f t="shared" si="2"/>
        <v>14</v>
      </c>
      <c r="B317" s="10" t="s">
        <v>2603</v>
      </c>
      <c r="C317" s="10" t="s">
        <v>123</v>
      </c>
      <c r="D317" s="10" t="s">
        <v>131</v>
      </c>
      <c r="E317" s="10" t="s">
        <v>123</v>
      </c>
      <c r="F317" s="10" t="s">
        <v>2702</v>
      </c>
      <c r="G317" s="10" t="str">
        <f t="shared" si="3"/>
        <v>mfr, gov_pm</v>
      </c>
      <c r="H317" s="10" t="s">
        <v>137</v>
      </c>
      <c r="I317" s="10"/>
      <c r="J317" s="10">
        <f t="shared" si="0"/>
        <v>1</v>
      </c>
      <c r="K317" s="10"/>
      <c r="L317" s="10"/>
      <c r="M317" s="10">
        <f t="shared" si="1"/>
        <v>1</v>
      </c>
      <c r="N317" s="10"/>
      <c r="O317" s="10"/>
      <c r="P317" s="5" t="s">
        <v>5</v>
      </c>
      <c r="Q317" s="10">
        <v>1</v>
      </c>
      <c r="R317" s="10"/>
    </row>
    <row r="318" spans="1:18" ht="20" customHeight="1" x14ac:dyDescent="0.2">
      <c r="A318" s="10">
        <f t="shared" si="2"/>
        <v>15</v>
      </c>
      <c r="B318" s="10" t="s">
        <v>1600</v>
      </c>
      <c r="C318" s="10" t="s">
        <v>144</v>
      </c>
      <c r="D318" s="10" t="s">
        <v>131</v>
      </c>
      <c r="E318" s="10" t="s">
        <v>144</v>
      </c>
      <c r="F318" s="10" t="s">
        <v>2702</v>
      </c>
      <c r="G318" s="10" t="str">
        <f t="shared" si="3"/>
        <v>mfr, gov_pm</v>
      </c>
      <c r="H318" s="10" t="s">
        <v>137</v>
      </c>
      <c r="I318" s="10"/>
      <c r="J318" s="10">
        <f t="shared" si="0"/>
        <v>1</v>
      </c>
      <c r="K318" s="10"/>
      <c r="L318" s="10"/>
      <c r="M318" s="10">
        <f t="shared" si="1"/>
        <v>1</v>
      </c>
      <c r="N318" s="10"/>
      <c r="O318" s="10"/>
      <c r="P318" s="5" t="s">
        <v>5</v>
      </c>
      <c r="Q318" s="10">
        <v>0</v>
      </c>
      <c r="R318" s="10"/>
    </row>
    <row r="319" spans="1:18" ht="20" customHeight="1" x14ac:dyDescent="0.2">
      <c r="A319" s="10">
        <f t="shared" si="2"/>
        <v>16</v>
      </c>
      <c r="B319" s="10" t="s">
        <v>60</v>
      </c>
      <c r="C319" s="10" t="s">
        <v>145</v>
      </c>
      <c r="D319" s="10" t="s">
        <v>131</v>
      </c>
      <c r="E319" s="10" t="s">
        <v>145</v>
      </c>
      <c r="F319" s="10" t="s">
        <v>2702</v>
      </c>
      <c r="G319" s="10" t="str">
        <f t="shared" si="3"/>
        <v>mfr, gov_pm</v>
      </c>
      <c r="H319" s="10" t="s">
        <v>137</v>
      </c>
      <c r="I319" s="10"/>
      <c r="J319" s="10">
        <f t="shared" si="0"/>
        <v>1</v>
      </c>
      <c r="K319" s="10"/>
      <c r="L319" s="10"/>
      <c r="M319" s="10">
        <f t="shared" si="1"/>
        <v>1</v>
      </c>
      <c r="N319" s="10"/>
      <c r="O319" s="10"/>
      <c r="P319" s="5" t="s">
        <v>6</v>
      </c>
      <c r="R319" s="10"/>
    </row>
    <row r="320" spans="1:18" ht="20" customHeight="1" x14ac:dyDescent="0.2">
      <c r="A320" s="10">
        <f t="shared" si="2"/>
        <v>17</v>
      </c>
      <c r="B320" s="10" t="s">
        <v>13</v>
      </c>
      <c r="C320" s="10" t="s">
        <v>125</v>
      </c>
      <c r="D320" s="10" t="s">
        <v>131</v>
      </c>
      <c r="E320" s="10" t="s">
        <v>125</v>
      </c>
      <c r="F320" s="10" t="s">
        <v>2702</v>
      </c>
      <c r="G320" s="10" t="str">
        <f t="shared" si="3"/>
        <v>mfr, gov_pm</v>
      </c>
      <c r="H320" s="10" t="s">
        <v>137</v>
      </c>
      <c r="I320" s="10"/>
      <c r="J320" s="10">
        <f t="shared" si="0"/>
        <v>1</v>
      </c>
      <c r="K320" s="10"/>
      <c r="L320" s="10"/>
      <c r="M320" s="10">
        <f t="shared" si="1"/>
        <v>1</v>
      </c>
      <c r="N320" s="10"/>
      <c r="O320" s="10"/>
      <c r="P320" s="5" t="s">
        <v>5</v>
      </c>
      <c r="Q320" s="10">
        <v>0</v>
      </c>
      <c r="R320" s="10"/>
    </row>
    <row r="321" spans="1:18" ht="20" customHeight="1" x14ac:dyDescent="0.2">
      <c r="A321" s="10">
        <f t="shared" si="2"/>
        <v>18</v>
      </c>
      <c r="B321" s="10" t="s">
        <v>2607</v>
      </c>
      <c r="C321" s="10" t="s">
        <v>2608</v>
      </c>
      <c r="D321" s="10" t="s">
        <v>131</v>
      </c>
      <c r="E321" s="10" t="s">
        <v>127</v>
      </c>
      <c r="F321" s="10" t="s">
        <v>2702</v>
      </c>
      <c r="G321" s="10" t="str">
        <f t="shared" si="3"/>
        <v>mfr, gov_pm</v>
      </c>
      <c r="H321" s="10" t="s">
        <v>137</v>
      </c>
      <c r="I321" s="10"/>
      <c r="J321" s="10">
        <f t="shared" si="0"/>
        <v>1</v>
      </c>
      <c r="K321" s="10"/>
      <c r="L321" s="10"/>
      <c r="M321" s="10">
        <f t="shared" si="1"/>
        <v>1</v>
      </c>
      <c r="N321" s="10"/>
      <c r="O321" s="10"/>
      <c r="P321" s="5" t="s">
        <v>5</v>
      </c>
      <c r="Q321" s="10">
        <v>0</v>
      </c>
      <c r="R321" s="10"/>
    </row>
    <row r="322" spans="1:18" ht="20" customHeight="1" x14ac:dyDescent="0.2">
      <c r="A322" s="10">
        <f t="shared" si="2"/>
        <v>19</v>
      </c>
      <c r="B322" s="10">
        <f>A340</f>
        <v>37</v>
      </c>
      <c r="C322" s="10" t="s">
        <v>2609</v>
      </c>
      <c r="D322" s="10" t="s">
        <v>131</v>
      </c>
      <c r="E322" s="10" t="s">
        <v>127</v>
      </c>
      <c r="F322" s="10" t="s">
        <v>2702</v>
      </c>
      <c r="G322" s="10" t="str">
        <f t="shared" si="3"/>
        <v>mfr, gov_pm</v>
      </c>
      <c r="H322" s="10" t="s">
        <v>137</v>
      </c>
      <c r="I322" s="10"/>
      <c r="J322" s="10">
        <f t="shared" si="0"/>
        <v>0</v>
      </c>
      <c r="K322" s="10"/>
      <c r="L322" s="10"/>
      <c r="M322" s="10">
        <f t="shared" si="1"/>
        <v>1</v>
      </c>
      <c r="N322" s="10"/>
      <c r="O322" s="10"/>
      <c r="P322" s="5" t="s">
        <v>5</v>
      </c>
      <c r="Q322" s="10"/>
      <c r="R322" s="10"/>
    </row>
    <row r="323" spans="1:18" ht="20" customHeight="1" x14ac:dyDescent="0.2">
      <c r="A323" s="10">
        <f t="shared" si="2"/>
        <v>20</v>
      </c>
      <c r="B323" s="10" t="s">
        <v>11</v>
      </c>
      <c r="C323" s="10" t="s">
        <v>128</v>
      </c>
      <c r="D323" s="10" t="s">
        <v>131</v>
      </c>
      <c r="E323" s="10" t="s">
        <v>128</v>
      </c>
      <c r="F323" s="10" t="s">
        <v>2702</v>
      </c>
      <c r="G323" s="10" t="str">
        <f t="shared" si="3"/>
        <v>mfr, gov_pm</v>
      </c>
      <c r="H323" s="10" t="s">
        <v>137</v>
      </c>
      <c r="I323" s="10"/>
      <c r="J323" s="10">
        <f t="shared" si="0"/>
        <v>1</v>
      </c>
      <c r="K323" s="10"/>
      <c r="L323" s="10"/>
      <c r="M323" s="10">
        <f t="shared" si="1"/>
        <v>1</v>
      </c>
      <c r="N323" s="10"/>
      <c r="O323" s="10"/>
      <c r="P323" s="5" t="s">
        <v>5</v>
      </c>
      <c r="Q323" s="10">
        <v>1</v>
      </c>
      <c r="R323" s="10"/>
    </row>
    <row r="324" spans="1:18" ht="20" customHeight="1" x14ac:dyDescent="0.2">
      <c r="A324" s="10">
        <f t="shared" si="2"/>
        <v>21</v>
      </c>
      <c r="B324" s="10" t="s">
        <v>3162</v>
      </c>
      <c r="C324" s="10" t="s">
        <v>146</v>
      </c>
      <c r="D324" s="10" t="s">
        <v>131</v>
      </c>
      <c r="E324" s="10" t="s">
        <v>397</v>
      </c>
      <c r="F324" s="10" t="s">
        <v>2702</v>
      </c>
      <c r="G324" s="10" t="str">
        <f t="shared" si="3"/>
        <v>mfr, gov_pm</v>
      </c>
      <c r="H324" s="10" t="s">
        <v>137</v>
      </c>
      <c r="I324" s="10"/>
      <c r="J324" s="10">
        <f t="shared" si="0"/>
        <v>1</v>
      </c>
      <c r="K324" s="10"/>
      <c r="L324" s="10"/>
      <c r="M324" s="10">
        <f t="shared" si="1"/>
        <v>1</v>
      </c>
      <c r="N324" s="10"/>
      <c r="O324" s="10"/>
      <c r="P324" s="5" t="s">
        <v>5</v>
      </c>
      <c r="Q324" s="10">
        <v>1</v>
      </c>
      <c r="R324" s="10"/>
    </row>
    <row r="325" spans="1:18" ht="20" customHeight="1" x14ac:dyDescent="0.2">
      <c r="A325" s="10">
        <f t="shared" si="2"/>
        <v>22</v>
      </c>
      <c r="B325" s="10">
        <f>A344</f>
        <v>41</v>
      </c>
      <c r="C325" s="10" t="s">
        <v>147</v>
      </c>
      <c r="D325" s="10" t="s">
        <v>131</v>
      </c>
      <c r="E325" s="10" t="s">
        <v>397</v>
      </c>
      <c r="F325" s="10" t="s">
        <v>2702</v>
      </c>
      <c r="G325" s="10" t="str">
        <f t="shared" si="3"/>
        <v>mfr, gov_pm</v>
      </c>
      <c r="H325" s="10" t="s">
        <v>137</v>
      </c>
      <c r="I325" s="10"/>
      <c r="J325" s="10">
        <f t="shared" si="0"/>
        <v>0</v>
      </c>
      <c r="K325" s="10"/>
      <c r="L325" s="10"/>
      <c r="M325" s="10">
        <f t="shared" si="1"/>
        <v>1</v>
      </c>
      <c r="N325" s="10"/>
      <c r="O325" s="10"/>
      <c r="P325" s="5" t="s">
        <v>5</v>
      </c>
      <c r="Q325" s="10"/>
      <c r="R325" s="10"/>
    </row>
    <row r="326" spans="1:18" ht="20" customHeight="1" x14ac:dyDescent="0.2">
      <c r="A326" s="10">
        <f t="shared" si="2"/>
        <v>23</v>
      </c>
      <c r="B326" s="10" t="s">
        <v>3105</v>
      </c>
      <c r="C326" s="10" t="s">
        <v>151</v>
      </c>
      <c r="D326" s="10" t="s">
        <v>131</v>
      </c>
      <c r="E326" s="10" t="s">
        <v>149</v>
      </c>
      <c r="F326" s="10" t="s">
        <v>2702</v>
      </c>
      <c r="G326" s="10" t="str">
        <f t="shared" si="3"/>
        <v>mfr, gov_pm</v>
      </c>
      <c r="H326" s="10" t="s">
        <v>148</v>
      </c>
      <c r="I326" s="10"/>
      <c r="J326" s="10">
        <f t="shared" si="0"/>
        <v>1</v>
      </c>
      <c r="K326" s="10"/>
      <c r="L326" s="10"/>
      <c r="M326" s="10">
        <f t="shared" si="1"/>
        <v>1</v>
      </c>
      <c r="N326" s="10"/>
      <c r="O326" s="10"/>
      <c r="P326" s="5" t="s">
        <v>6</v>
      </c>
      <c r="R326" s="10"/>
    </row>
    <row r="327" spans="1:18" ht="20" customHeight="1" x14ac:dyDescent="0.2">
      <c r="A327" s="10">
        <f t="shared" si="2"/>
        <v>24</v>
      </c>
      <c r="B327" s="10" t="s">
        <v>3104</v>
      </c>
      <c r="C327" s="10" t="s">
        <v>153</v>
      </c>
      <c r="D327" s="10" t="s">
        <v>131</v>
      </c>
      <c r="E327" s="10" t="s">
        <v>152</v>
      </c>
      <c r="F327" s="10" t="s">
        <v>2702</v>
      </c>
      <c r="G327" s="10" t="str">
        <f t="shared" si="3"/>
        <v>mfr, gov_pm</v>
      </c>
      <c r="H327" s="10" t="s">
        <v>148</v>
      </c>
      <c r="I327" s="10"/>
      <c r="J327" s="10">
        <f t="shared" si="0"/>
        <v>1</v>
      </c>
      <c r="K327" s="10"/>
      <c r="L327" s="10"/>
      <c r="M327" s="10">
        <f t="shared" si="1"/>
        <v>1</v>
      </c>
      <c r="N327" s="10"/>
      <c r="O327" s="10"/>
      <c r="P327" s="5" t="s">
        <v>6</v>
      </c>
      <c r="R327" s="10"/>
    </row>
    <row r="328" spans="1:18" ht="20" customHeight="1" x14ac:dyDescent="0.2">
      <c r="A328" s="10">
        <f t="shared" si="2"/>
        <v>25</v>
      </c>
      <c r="B328" s="10" t="s">
        <v>3105</v>
      </c>
      <c r="C328" s="10" t="s">
        <v>155</v>
      </c>
      <c r="D328" s="10" t="s">
        <v>131</v>
      </c>
      <c r="E328" s="10" t="s">
        <v>156</v>
      </c>
      <c r="F328" s="10" t="s">
        <v>3136</v>
      </c>
      <c r="G328" s="10" t="str">
        <f t="shared" si="3"/>
        <v>mfr, gov_pm</v>
      </c>
      <c r="H328" s="10" t="s">
        <v>154</v>
      </c>
      <c r="I328" s="10"/>
      <c r="J328" s="10">
        <f t="shared" si="0"/>
        <v>1</v>
      </c>
      <c r="K328" s="10"/>
      <c r="L328" s="10"/>
      <c r="M328" s="10">
        <f t="shared" si="1"/>
        <v>1</v>
      </c>
      <c r="N328" s="10"/>
      <c r="O328" s="10"/>
      <c r="P328" s="5" t="s">
        <v>6</v>
      </c>
      <c r="R328" s="10"/>
    </row>
    <row r="329" spans="1:18" ht="20" customHeight="1" x14ac:dyDescent="0.2">
      <c r="A329" s="10">
        <f t="shared" si="2"/>
        <v>26</v>
      </c>
      <c r="B329" s="10" t="s">
        <v>2647</v>
      </c>
      <c r="C329" s="10" t="s">
        <v>350</v>
      </c>
      <c r="D329" s="10" t="s">
        <v>131</v>
      </c>
      <c r="E329" s="10" t="s">
        <v>157</v>
      </c>
      <c r="F329" s="10" t="s">
        <v>3136</v>
      </c>
      <c r="G329" s="10" t="str">
        <f t="shared" si="3"/>
        <v>mfr, gov_pm</v>
      </c>
      <c r="H329" s="10" t="s">
        <v>154</v>
      </c>
      <c r="I329" s="10"/>
      <c r="J329" s="10">
        <f t="shared" si="0"/>
        <v>1</v>
      </c>
      <c r="K329" s="10">
        <f>SUM(J304:J329)</f>
        <v>24</v>
      </c>
      <c r="L329" s="10">
        <f>SUM(K329)</f>
        <v>24</v>
      </c>
      <c r="M329" s="10">
        <f t="shared" si="1"/>
        <v>1</v>
      </c>
      <c r="N329" s="10">
        <f>SUM(M304:M329)</f>
        <v>26</v>
      </c>
      <c r="O329" s="10">
        <f>SUM(N329)</f>
        <v>26</v>
      </c>
      <c r="P329" s="5" t="s">
        <v>6</v>
      </c>
      <c r="R329" s="10"/>
    </row>
    <row r="330" spans="1:18" ht="20" customHeight="1" x14ac:dyDescent="0.2">
      <c r="A330" s="10">
        <f t="shared" si="2"/>
        <v>27</v>
      </c>
      <c r="B330" s="10">
        <f>A309</f>
        <v>6</v>
      </c>
      <c r="C330" s="10" t="s">
        <v>71</v>
      </c>
      <c r="D330" s="10" t="s">
        <v>130</v>
      </c>
      <c r="E330" s="10" t="s">
        <v>3490</v>
      </c>
      <c r="F330" s="10" t="s">
        <v>2702</v>
      </c>
      <c r="G330" s="10" t="str">
        <f>'gl list'!D5</f>
        <v>mfr</v>
      </c>
      <c r="I330" s="10"/>
      <c r="J330" s="10">
        <f t="shared" si="0"/>
        <v>0</v>
      </c>
      <c r="K330" s="10"/>
      <c r="L330" s="10"/>
      <c r="M330" s="10">
        <f t="shared" si="1"/>
        <v>1</v>
      </c>
      <c r="N330" s="10"/>
      <c r="O330" s="10"/>
      <c r="P330" s="5" t="s">
        <v>5</v>
      </c>
      <c r="R330" s="10"/>
    </row>
    <row r="331" spans="1:18" ht="20" customHeight="1" x14ac:dyDescent="0.2">
      <c r="A331" s="10">
        <f t="shared" si="2"/>
        <v>28</v>
      </c>
      <c r="B331" s="10">
        <f>A310</f>
        <v>7</v>
      </c>
      <c r="C331" s="10" t="s">
        <v>158</v>
      </c>
      <c r="D331" s="10" t="s">
        <v>130</v>
      </c>
      <c r="E331" s="10" t="s">
        <v>158</v>
      </c>
      <c r="F331" s="10" t="s">
        <v>2702</v>
      </c>
      <c r="G331" s="10" t="str">
        <f>G330</f>
        <v>mfr</v>
      </c>
      <c r="I331" s="10"/>
      <c r="J331" s="10">
        <f t="shared" si="0"/>
        <v>0</v>
      </c>
      <c r="K331" s="10"/>
      <c r="L331" s="10"/>
      <c r="M331" s="10">
        <f t="shared" si="1"/>
        <v>1</v>
      </c>
      <c r="N331" s="10"/>
      <c r="O331" s="10"/>
      <c r="P331" s="5" t="s">
        <v>6</v>
      </c>
      <c r="R331" s="10"/>
    </row>
    <row r="332" spans="1:18" ht="20" customHeight="1" x14ac:dyDescent="0.2">
      <c r="A332" s="10">
        <f t="shared" si="2"/>
        <v>29</v>
      </c>
      <c r="B332" s="10" t="s">
        <v>451</v>
      </c>
      <c r="C332" s="10" t="s">
        <v>163</v>
      </c>
      <c r="D332" s="10" t="s">
        <v>130</v>
      </c>
      <c r="E332" s="10" t="s">
        <v>163</v>
      </c>
      <c r="F332" s="10" t="s">
        <v>2702</v>
      </c>
      <c r="G332" s="10" t="str">
        <f t="shared" ref="G332:G372" si="4">G331</f>
        <v>mfr</v>
      </c>
      <c r="I332" s="10"/>
      <c r="J332" s="10">
        <f t="shared" si="0"/>
        <v>1</v>
      </c>
      <c r="K332" s="10"/>
      <c r="L332" s="10"/>
      <c r="M332" s="10">
        <f t="shared" si="1"/>
        <v>1</v>
      </c>
      <c r="N332" s="10"/>
      <c r="O332" s="10"/>
      <c r="P332" s="5" t="s">
        <v>6</v>
      </c>
      <c r="R332" s="10"/>
    </row>
    <row r="333" spans="1:18" ht="20" customHeight="1" x14ac:dyDescent="0.2">
      <c r="A333" s="10">
        <f t="shared" si="2"/>
        <v>30</v>
      </c>
      <c r="B333" s="10" t="s">
        <v>451</v>
      </c>
      <c r="C333" s="10" t="s">
        <v>452</v>
      </c>
      <c r="D333" s="10" t="s">
        <v>130</v>
      </c>
      <c r="E333" s="10" t="s">
        <v>164</v>
      </c>
      <c r="F333" s="10" t="s">
        <v>2702</v>
      </c>
      <c r="G333" s="10" t="str">
        <f t="shared" si="4"/>
        <v>mfr</v>
      </c>
      <c r="I333" s="10"/>
      <c r="J333" s="10">
        <f t="shared" si="0"/>
        <v>1</v>
      </c>
      <c r="K333" s="10"/>
      <c r="L333" s="10"/>
      <c r="M333" s="10">
        <f t="shared" si="1"/>
        <v>1</v>
      </c>
      <c r="N333" s="10"/>
      <c r="O333" s="10"/>
      <c r="P333" s="5" t="s">
        <v>6</v>
      </c>
      <c r="R333" s="10"/>
    </row>
    <row r="334" spans="1:18" ht="20" customHeight="1" x14ac:dyDescent="0.2">
      <c r="A334" s="10">
        <f t="shared" si="2"/>
        <v>31</v>
      </c>
      <c r="B334" s="10" t="s">
        <v>451</v>
      </c>
      <c r="C334" s="10" t="s">
        <v>165</v>
      </c>
      <c r="D334" s="10" t="s">
        <v>130</v>
      </c>
      <c r="E334" s="10" t="s">
        <v>166</v>
      </c>
      <c r="F334" s="10" t="s">
        <v>2702</v>
      </c>
      <c r="G334" s="10" t="str">
        <f t="shared" si="4"/>
        <v>mfr</v>
      </c>
      <c r="I334" s="10"/>
      <c r="J334" s="10">
        <f t="shared" si="0"/>
        <v>1</v>
      </c>
      <c r="K334" s="10"/>
      <c r="L334" s="10"/>
      <c r="M334" s="10">
        <f t="shared" si="1"/>
        <v>1</v>
      </c>
      <c r="N334" s="10"/>
      <c r="O334" s="10"/>
      <c r="P334" s="5" t="s">
        <v>6</v>
      </c>
      <c r="R334" s="10"/>
    </row>
    <row r="335" spans="1:18" ht="20" customHeight="1" x14ac:dyDescent="0.2">
      <c r="A335" s="10">
        <f t="shared" si="2"/>
        <v>32</v>
      </c>
      <c r="B335" s="10">
        <f>A311</f>
        <v>8</v>
      </c>
      <c r="C335" s="10" t="s">
        <v>74</v>
      </c>
      <c r="D335" s="10" t="s">
        <v>130</v>
      </c>
      <c r="E335" s="10" t="s">
        <v>74</v>
      </c>
      <c r="F335" s="10" t="s">
        <v>2702</v>
      </c>
      <c r="G335" s="10" t="str">
        <f t="shared" si="4"/>
        <v>mfr</v>
      </c>
      <c r="I335" s="10"/>
      <c r="J335" s="10">
        <f t="shared" si="0"/>
        <v>0</v>
      </c>
      <c r="K335" s="10"/>
      <c r="L335" s="10"/>
      <c r="M335" s="10">
        <f t="shared" si="1"/>
        <v>1</v>
      </c>
      <c r="N335" s="10"/>
      <c r="O335" s="10"/>
      <c r="P335" s="5" t="s">
        <v>6</v>
      </c>
      <c r="R335" s="10"/>
    </row>
    <row r="336" spans="1:18" ht="20" customHeight="1" x14ac:dyDescent="0.2">
      <c r="A336" s="10">
        <f t="shared" si="2"/>
        <v>33</v>
      </c>
      <c r="B336" s="10" t="s">
        <v>3215</v>
      </c>
      <c r="C336" s="10" t="s">
        <v>167</v>
      </c>
      <c r="D336" s="10" t="s">
        <v>130</v>
      </c>
      <c r="E336" s="10" t="s">
        <v>167</v>
      </c>
      <c r="F336" s="10" t="s">
        <v>2702</v>
      </c>
      <c r="G336" s="10" t="str">
        <f t="shared" si="4"/>
        <v>mfr</v>
      </c>
      <c r="I336" s="10"/>
      <c r="J336" s="10">
        <f t="shared" si="0"/>
        <v>1</v>
      </c>
      <c r="K336" s="10"/>
      <c r="L336" s="10"/>
      <c r="M336" s="10">
        <f t="shared" si="1"/>
        <v>1</v>
      </c>
      <c r="N336" s="10"/>
      <c r="O336" s="10"/>
      <c r="P336" s="5" t="s">
        <v>5</v>
      </c>
      <c r="Q336" s="5">
        <v>0</v>
      </c>
      <c r="R336" s="10"/>
    </row>
    <row r="337" spans="1:18" ht="20" customHeight="1" x14ac:dyDescent="0.2">
      <c r="A337" s="10">
        <f t="shared" si="2"/>
        <v>34</v>
      </c>
      <c r="B337" s="10" t="s">
        <v>3215</v>
      </c>
      <c r="C337" s="10" t="s">
        <v>168</v>
      </c>
      <c r="D337" s="10" t="s">
        <v>130</v>
      </c>
      <c r="E337" s="10" t="s">
        <v>168</v>
      </c>
      <c r="F337" s="10" t="s">
        <v>2702</v>
      </c>
      <c r="G337" s="10" t="str">
        <f t="shared" si="4"/>
        <v>mfr</v>
      </c>
      <c r="I337" s="10"/>
      <c r="J337" s="10">
        <f t="shared" si="0"/>
        <v>1</v>
      </c>
      <c r="K337" s="10"/>
      <c r="L337" s="10"/>
      <c r="M337" s="10">
        <f t="shared" si="1"/>
        <v>1</v>
      </c>
      <c r="N337" s="10"/>
      <c r="O337" s="10"/>
      <c r="P337" s="5" t="s">
        <v>5</v>
      </c>
      <c r="Q337" s="5">
        <v>1</v>
      </c>
      <c r="R337" s="10"/>
    </row>
    <row r="338" spans="1:18" ht="20" customHeight="1" x14ac:dyDescent="0.2">
      <c r="A338" s="10">
        <f t="shared" si="2"/>
        <v>35</v>
      </c>
      <c r="B338" s="10" t="s">
        <v>3328</v>
      </c>
      <c r="C338" s="10" t="s">
        <v>172</v>
      </c>
      <c r="D338" s="10" t="s">
        <v>130</v>
      </c>
      <c r="E338" s="10" t="s">
        <v>169</v>
      </c>
      <c r="F338" s="10" t="s">
        <v>2702</v>
      </c>
      <c r="G338" s="10" t="str">
        <f t="shared" si="4"/>
        <v>mfr</v>
      </c>
      <c r="I338" s="10"/>
      <c r="J338" s="10">
        <f t="shared" si="0"/>
        <v>1</v>
      </c>
      <c r="K338" s="10"/>
      <c r="L338" s="10"/>
      <c r="M338" s="10">
        <f t="shared" si="1"/>
        <v>1</v>
      </c>
      <c r="N338" s="10"/>
      <c r="O338" s="10"/>
      <c r="P338" s="5" t="s">
        <v>6</v>
      </c>
      <c r="R338" s="10"/>
    </row>
    <row r="339" spans="1:18" ht="20" customHeight="1" x14ac:dyDescent="0.2">
      <c r="A339" s="10">
        <f t="shared" si="2"/>
        <v>36</v>
      </c>
      <c r="B339" s="10" t="s">
        <v>3328</v>
      </c>
      <c r="C339" s="10" t="s">
        <v>173</v>
      </c>
      <c r="D339" s="10" t="s">
        <v>130</v>
      </c>
      <c r="E339" s="10" t="s">
        <v>173</v>
      </c>
      <c r="F339" s="10" t="s">
        <v>2702</v>
      </c>
      <c r="G339" s="10" t="str">
        <f t="shared" si="4"/>
        <v>mfr</v>
      </c>
      <c r="I339" s="10"/>
      <c r="J339" s="10">
        <f t="shared" si="0"/>
        <v>1</v>
      </c>
      <c r="K339" s="10"/>
      <c r="L339" s="10"/>
      <c r="M339" s="10">
        <f t="shared" si="1"/>
        <v>1</v>
      </c>
      <c r="N339" s="10"/>
      <c r="O339" s="10"/>
      <c r="P339" s="5" t="s">
        <v>6</v>
      </c>
      <c r="R339" s="10"/>
    </row>
    <row r="340" spans="1:18" ht="20" customHeight="1" x14ac:dyDescent="0.2">
      <c r="A340" s="10">
        <f t="shared" si="2"/>
        <v>37</v>
      </c>
      <c r="B340" s="10" t="s">
        <v>3215</v>
      </c>
      <c r="C340" s="10" t="s">
        <v>170</v>
      </c>
      <c r="D340" s="10" t="s">
        <v>130</v>
      </c>
      <c r="E340" s="10" t="s">
        <v>170</v>
      </c>
      <c r="F340" s="10" t="s">
        <v>2702</v>
      </c>
      <c r="G340" s="10" t="str">
        <f t="shared" si="4"/>
        <v>mfr</v>
      </c>
      <c r="I340" s="10"/>
      <c r="J340" s="10">
        <f t="shared" si="0"/>
        <v>1</v>
      </c>
      <c r="K340" s="10"/>
      <c r="L340" s="10"/>
      <c r="M340" s="10">
        <f t="shared" si="1"/>
        <v>1</v>
      </c>
      <c r="N340" s="10"/>
      <c r="O340" s="10"/>
      <c r="P340" s="5" t="s">
        <v>5</v>
      </c>
      <c r="Q340" s="5">
        <v>0</v>
      </c>
      <c r="R340" s="10"/>
    </row>
    <row r="341" spans="1:18" ht="20" customHeight="1" x14ac:dyDescent="0.2">
      <c r="A341" s="10">
        <f t="shared" si="2"/>
        <v>38</v>
      </c>
      <c r="B341" s="10" t="s">
        <v>3215</v>
      </c>
      <c r="C341" s="10" t="s">
        <v>171</v>
      </c>
      <c r="D341" s="10" t="s">
        <v>130</v>
      </c>
      <c r="E341" s="10" t="s">
        <v>171</v>
      </c>
      <c r="F341" s="10" t="s">
        <v>2702</v>
      </c>
      <c r="G341" s="10" t="str">
        <f t="shared" si="4"/>
        <v>mfr</v>
      </c>
      <c r="I341" s="10"/>
      <c r="J341" s="10">
        <f t="shared" si="0"/>
        <v>1</v>
      </c>
      <c r="K341" s="10"/>
      <c r="L341" s="10"/>
      <c r="M341" s="10">
        <f t="shared" si="1"/>
        <v>1</v>
      </c>
      <c r="N341" s="10"/>
      <c r="O341" s="10"/>
      <c r="P341" s="5" t="s">
        <v>5</v>
      </c>
      <c r="Q341" s="5">
        <v>1</v>
      </c>
      <c r="R341" s="10"/>
    </row>
    <row r="342" spans="1:18" ht="20" customHeight="1" x14ac:dyDescent="0.2">
      <c r="A342" s="10">
        <f t="shared" si="2"/>
        <v>39</v>
      </c>
      <c r="B342" s="10">
        <f>A312</f>
        <v>9</v>
      </c>
      <c r="C342" s="10" t="s">
        <v>160</v>
      </c>
      <c r="D342" s="10" t="s">
        <v>130</v>
      </c>
      <c r="E342" s="10" t="s">
        <v>160</v>
      </c>
      <c r="F342" s="10" t="s">
        <v>2702</v>
      </c>
      <c r="G342" s="10" t="str">
        <f t="shared" si="4"/>
        <v>mfr</v>
      </c>
      <c r="I342" s="10"/>
      <c r="J342" s="10">
        <f t="shared" si="0"/>
        <v>0</v>
      </c>
      <c r="K342" s="10"/>
      <c r="L342" s="10"/>
      <c r="M342" s="10">
        <f t="shared" si="1"/>
        <v>1</v>
      </c>
      <c r="N342" s="10"/>
      <c r="O342" s="10"/>
      <c r="P342" s="5" t="s">
        <v>5</v>
      </c>
      <c r="R342" s="10"/>
    </row>
    <row r="343" spans="1:18" ht="20" customHeight="1" x14ac:dyDescent="0.2">
      <c r="A343" s="10">
        <f t="shared" si="2"/>
        <v>40</v>
      </c>
      <c r="B343" s="10">
        <f>A313</f>
        <v>10</v>
      </c>
      <c r="C343" s="10" t="s">
        <v>161</v>
      </c>
      <c r="D343" s="10" t="s">
        <v>130</v>
      </c>
      <c r="E343" s="10" t="s">
        <v>174</v>
      </c>
      <c r="F343" s="10" t="s">
        <v>2702</v>
      </c>
      <c r="G343" s="10" t="str">
        <f t="shared" si="4"/>
        <v>mfr</v>
      </c>
      <c r="H343" s="10" t="s">
        <v>150</v>
      </c>
      <c r="I343" s="10"/>
      <c r="J343" s="10">
        <f t="shared" si="0"/>
        <v>0</v>
      </c>
      <c r="K343" s="10"/>
      <c r="L343" s="10"/>
      <c r="M343" s="10">
        <f t="shared" si="1"/>
        <v>1</v>
      </c>
      <c r="N343" s="10"/>
      <c r="O343" s="10"/>
      <c r="P343" s="5" t="s">
        <v>5</v>
      </c>
      <c r="R343" s="10"/>
    </row>
    <row r="344" spans="1:18" ht="20" customHeight="1" x14ac:dyDescent="0.2">
      <c r="A344" s="10">
        <f t="shared" si="2"/>
        <v>41</v>
      </c>
      <c r="B344" s="10" t="s">
        <v>3162</v>
      </c>
      <c r="C344" s="10" t="s">
        <v>175</v>
      </c>
      <c r="D344" s="10" t="s">
        <v>130</v>
      </c>
      <c r="E344" s="10" t="s">
        <v>175</v>
      </c>
      <c r="F344" s="10" t="s">
        <v>2702</v>
      </c>
      <c r="G344" s="10" t="str">
        <f t="shared" si="4"/>
        <v>mfr</v>
      </c>
      <c r="I344" s="10"/>
      <c r="J344" s="10">
        <f t="shared" si="0"/>
        <v>1</v>
      </c>
      <c r="K344" s="10"/>
      <c r="L344" s="10"/>
      <c r="M344" s="10">
        <f t="shared" si="1"/>
        <v>1</v>
      </c>
      <c r="N344" s="10"/>
      <c r="O344" s="10"/>
      <c r="P344" s="5" t="s">
        <v>5</v>
      </c>
      <c r="Q344" s="5">
        <v>1</v>
      </c>
      <c r="R344" s="10"/>
    </row>
    <row r="345" spans="1:18" ht="20" customHeight="1" x14ac:dyDescent="0.2">
      <c r="A345" s="10">
        <f t="shared" si="2"/>
        <v>42</v>
      </c>
      <c r="B345" s="10">
        <v>11</v>
      </c>
      <c r="C345" s="10" t="s">
        <v>176</v>
      </c>
      <c r="D345" s="10" t="s">
        <v>130</v>
      </c>
      <c r="E345" s="10" t="s">
        <v>177</v>
      </c>
      <c r="F345" s="10" t="s">
        <v>2702</v>
      </c>
      <c r="G345" s="10" t="str">
        <f t="shared" si="4"/>
        <v>mfr</v>
      </c>
      <c r="I345" s="10"/>
      <c r="J345" s="10">
        <f t="shared" si="0"/>
        <v>0</v>
      </c>
      <c r="K345" s="10"/>
      <c r="L345" s="10"/>
      <c r="M345" s="10">
        <f t="shared" si="1"/>
        <v>1</v>
      </c>
      <c r="N345" s="10"/>
      <c r="O345" s="10"/>
      <c r="P345" s="5" t="s">
        <v>5</v>
      </c>
      <c r="R345" s="10"/>
    </row>
    <row r="346" spans="1:18" ht="20" customHeight="1" x14ac:dyDescent="0.2">
      <c r="A346" s="10">
        <f t="shared" si="2"/>
        <v>43</v>
      </c>
      <c r="B346" s="10" t="s">
        <v>3198</v>
      </c>
      <c r="C346" s="10" t="s">
        <v>2617</v>
      </c>
      <c r="D346" s="10" t="s">
        <v>130</v>
      </c>
      <c r="E346" s="10" t="s">
        <v>178</v>
      </c>
      <c r="F346" s="10" t="s">
        <v>2702</v>
      </c>
      <c r="G346" s="10" t="str">
        <f t="shared" si="4"/>
        <v>mfr</v>
      </c>
      <c r="I346" s="10"/>
      <c r="J346" s="10">
        <f t="shared" si="0"/>
        <v>1</v>
      </c>
      <c r="K346" s="10"/>
      <c r="L346" s="10"/>
      <c r="M346" s="10">
        <f t="shared" si="1"/>
        <v>1</v>
      </c>
      <c r="N346" s="10"/>
      <c r="O346" s="10"/>
      <c r="P346" s="5" t="s">
        <v>5</v>
      </c>
      <c r="Q346" s="5">
        <v>1</v>
      </c>
      <c r="R346" s="10"/>
    </row>
    <row r="347" spans="1:18" ht="20" customHeight="1" x14ac:dyDescent="0.2">
      <c r="A347" s="10">
        <f t="shared" si="2"/>
        <v>44</v>
      </c>
      <c r="B347" s="10">
        <v>12</v>
      </c>
      <c r="C347" s="10" t="s">
        <v>121</v>
      </c>
      <c r="D347" s="10" t="s">
        <v>130</v>
      </c>
      <c r="E347" s="10" t="s">
        <v>121</v>
      </c>
      <c r="F347" s="10" t="s">
        <v>2702</v>
      </c>
      <c r="G347" s="10" t="str">
        <f t="shared" si="4"/>
        <v>mfr</v>
      </c>
      <c r="I347" s="10"/>
      <c r="J347" s="10">
        <f t="shared" si="0"/>
        <v>0</v>
      </c>
      <c r="K347" s="10"/>
      <c r="L347" s="10"/>
      <c r="M347" s="10">
        <f t="shared" si="1"/>
        <v>1</v>
      </c>
      <c r="N347" s="10"/>
      <c r="O347" s="10"/>
      <c r="P347" s="5" t="s">
        <v>5</v>
      </c>
      <c r="R347" s="10"/>
    </row>
    <row r="348" spans="1:18" ht="20" customHeight="1" x14ac:dyDescent="0.2">
      <c r="A348" s="10">
        <f t="shared" si="2"/>
        <v>45</v>
      </c>
      <c r="B348" s="10" t="s">
        <v>3159</v>
      </c>
      <c r="C348" s="10" t="s">
        <v>179</v>
      </c>
      <c r="D348" s="10" t="s">
        <v>130</v>
      </c>
      <c r="E348" s="10" t="s">
        <v>185</v>
      </c>
      <c r="F348" s="10" t="s">
        <v>2702</v>
      </c>
      <c r="G348" s="10" t="str">
        <f t="shared" si="4"/>
        <v>mfr</v>
      </c>
      <c r="I348" s="10"/>
      <c r="J348" s="10">
        <f t="shared" si="0"/>
        <v>1</v>
      </c>
      <c r="K348" s="10"/>
      <c r="L348" s="10"/>
      <c r="M348" s="10">
        <f t="shared" si="1"/>
        <v>1</v>
      </c>
      <c r="N348" s="10"/>
      <c r="O348" s="10"/>
      <c r="P348" s="5" t="s">
        <v>5</v>
      </c>
      <c r="Q348" s="5">
        <v>0</v>
      </c>
      <c r="R348" s="10"/>
    </row>
    <row r="349" spans="1:18" ht="20" customHeight="1" x14ac:dyDescent="0.2">
      <c r="A349" s="10">
        <f t="shared" si="2"/>
        <v>46</v>
      </c>
      <c r="B349" s="10" t="s">
        <v>3461</v>
      </c>
      <c r="C349" s="10" t="s">
        <v>180</v>
      </c>
      <c r="D349" s="10" t="s">
        <v>130</v>
      </c>
      <c r="E349" s="10" t="s">
        <v>184</v>
      </c>
      <c r="F349" s="10" t="s">
        <v>2702</v>
      </c>
      <c r="G349" s="10" t="str">
        <f t="shared" si="4"/>
        <v>mfr</v>
      </c>
      <c r="I349" s="10"/>
      <c r="J349" s="10">
        <f t="shared" si="0"/>
        <v>1</v>
      </c>
      <c r="K349" s="10"/>
      <c r="L349" s="10"/>
      <c r="M349" s="10">
        <f t="shared" si="1"/>
        <v>1</v>
      </c>
      <c r="N349" s="10"/>
      <c r="O349" s="10"/>
      <c r="P349" s="5" t="s">
        <v>5</v>
      </c>
      <c r="Q349" s="5">
        <v>1</v>
      </c>
      <c r="R349" s="10"/>
    </row>
    <row r="350" spans="1:18" ht="20" customHeight="1" x14ac:dyDescent="0.2">
      <c r="A350" s="10">
        <f t="shared" si="2"/>
        <v>47</v>
      </c>
      <c r="B350" s="10" t="s">
        <v>111</v>
      </c>
      <c r="C350" s="10" t="s">
        <v>181</v>
      </c>
      <c r="D350" s="10" t="s">
        <v>130</v>
      </c>
      <c r="E350" s="10" t="s">
        <v>183</v>
      </c>
      <c r="F350" s="10" t="s">
        <v>2702</v>
      </c>
      <c r="G350" s="10" t="str">
        <f t="shared" si="4"/>
        <v>mfr</v>
      </c>
      <c r="I350" s="10"/>
      <c r="J350" s="10">
        <f t="shared" si="0"/>
        <v>1</v>
      </c>
      <c r="K350" s="10"/>
      <c r="L350" s="10"/>
      <c r="M350" s="10">
        <f t="shared" si="1"/>
        <v>1</v>
      </c>
      <c r="N350" s="10"/>
      <c r="O350" s="10"/>
      <c r="P350" s="5" t="s">
        <v>5</v>
      </c>
      <c r="Q350" s="5">
        <v>1</v>
      </c>
      <c r="R350" s="10"/>
    </row>
    <row r="351" spans="1:18" ht="20" customHeight="1" x14ac:dyDescent="0.2">
      <c r="A351" s="10">
        <f t="shared" si="2"/>
        <v>48</v>
      </c>
      <c r="B351" s="10" t="s">
        <v>110</v>
      </c>
      <c r="C351" s="10" t="s">
        <v>182</v>
      </c>
      <c r="D351" s="10" t="s">
        <v>130</v>
      </c>
      <c r="E351" s="10" t="s">
        <v>182</v>
      </c>
      <c r="F351" s="10" t="s">
        <v>2702</v>
      </c>
      <c r="G351" s="10" t="str">
        <f t="shared" si="4"/>
        <v>mfr</v>
      </c>
      <c r="I351" s="10"/>
      <c r="J351" s="10">
        <f t="shared" si="0"/>
        <v>1</v>
      </c>
      <c r="K351" s="10"/>
      <c r="L351" s="10"/>
      <c r="M351" s="10">
        <f t="shared" si="1"/>
        <v>1</v>
      </c>
      <c r="N351" s="10"/>
      <c r="O351" s="10"/>
      <c r="P351" s="5" t="s">
        <v>5</v>
      </c>
      <c r="Q351" s="5">
        <v>0</v>
      </c>
      <c r="R351" s="10"/>
    </row>
    <row r="352" spans="1:18" ht="20" customHeight="1" x14ac:dyDescent="0.2">
      <c r="A352" s="10">
        <f t="shared" si="2"/>
        <v>49</v>
      </c>
      <c r="B352" s="10" t="s">
        <v>3304</v>
      </c>
      <c r="C352" s="10" t="s">
        <v>187</v>
      </c>
      <c r="D352" s="10" t="s">
        <v>130</v>
      </c>
      <c r="E352" s="10" t="s">
        <v>186</v>
      </c>
      <c r="F352" s="10" t="s">
        <v>2702</v>
      </c>
      <c r="G352" s="10" t="str">
        <f t="shared" si="4"/>
        <v>mfr</v>
      </c>
      <c r="I352" s="10"/>
      <c r="J352" s="10">
        <f t="shared" si="0"/>
        <v>1</v>
      </c>
      <c r="K352" s="10"/>
      <c r="L352" s="10"/>
      <c r="M352" s="10">
        <f t="shared" si="1"/>
        <v>1</v>
      </c>
      <c r="N352" s="10"/>
      <c r="O352" s="10"/>
      <c r="P352" s="5" t="s">
        <v>6</v>
      </c>
      <c r="R352" s="10"/>
    </row>
    <row r="353" spans="1:18" ht="20" customHeight="1" x14ac:dyDescent="0.2">
      <c r="A353" s="10">
        <f t="shared" si="2"/>
        <v>50</v>
      </c>
      <c r="B353" s="10">
        <v>13</v>
      </c>
      <c r="C353" s="10" t="s">
        <v>143</v>
      </c>
      <c r="D353" s="10" t="s">
        <v>130</v>
      </c>
      <c r="E353" s="10" t="s">
        <v>143</v>
      </c>
      <c r="F353" s="10" t="s">
        <v>2702</v>
      </c>
      <c r="G353" s="10" t="str">
        <f t="shared" si="4"/>
        <v>mfr</v>
      </c>
      <c r="I353" s="10"/>
      <c r="J353" s="10">
        <f t="shared" si="0"/>
        <v>0</v>
      </c>
      <c r="K353" s="10"/>
      <c r="L353" s="10"/>
      <c r="M353" s="10">
        <f t="shared" si="1"/>
        <v>1</v>
      </c>
      <c r="N353" s="10"/>
      <c r="O353" s="10"/>
      <c r="P353" s="5" t="s">
        <v>5</v>
      </c>
      <c r="R353" s="10"/>
    </row>
    <row r="354" spans="1:18" ht="20" customHeight="1" x14ac:dyDescent="0.2">
      <c r="A354" s="10">
        <f t="shared" si="2"/>
        <v>51</v>
      </c>
      <c r="B354" s="10" t="s">
        <v>2155</v>
      </c>
      <c r="C354" s="10" t="s">
        <v>188</v>
      </c>
      <c r="D354" s="10" t="s">
        <v>130</v>
      </c>
      <c r="E354" s="10" t="s">
        <v>188</v>
      </c>
      <c r="F354" s="10" t="s">
        <v>2702</v>
      </c>
      <c r="G354" s="10" t="str">
        <f t="shared" si="4"/>
        <v>mfr</v>
      </c>
      <c r="I354" s="10"/>
      <c r="J354" s="10">
        <f t="shared" si="0"/>
        <v>1</v>
      </c>
      <c r="K354" s="10"/>
      <c r="L354" s="10"/>
      <c r="M354" s="10">
        <f t="shared" si="1"/>
        <v>1</v>
      </c>
      <c r="N354" s="10"/>
      <c r="O354" s="10"/>
      <c r="P354" s="5" t="s">
        <v>5</v>
      </c>
      <c r="Q354" s="5">
        <v>1</v>
      </c>
      <c r="R354" s="10"/>
    </row>
    <row r="355" spans="1:18" ht="20" customHeight="1" x14ac:dyDescent="0.2">
      <c r="A355" s="10">
        <f t="shared" si="2"/>
        <v>52</v>
      </c>
      <c r="B355" s="10" t="s">
        <v>3499</v>
      </c>
      <c r="C355" s="10" t="s">
        <v>122</v>
      </c>
      <c r="D355" s="10" t="s">
        <v>130</v>
      </c>
      <c r="E355" s="10" t="s">
        <v>122</v>
      </c>
      <c r="F355" s="10" t="s">
        <v>2702</v>
      </c>
      <c r="G355" s="10" t="str">
        <f t="shared" si="4"/>
        <v>mfr</v>
      </c>
      <c r="I355" s="10"/>
      <c r="J355" s="10">
        <f t="shared" si="0"/>
        <v>1</v>
      </c>
      <c r="K355" s="10"/>
      <c r="L355" s="10"/>
      <c r="M355" s="10">
        <f t="shared" si="1"/>
        <v>1</v>
      </c>
      <c r="N355" s="10"/>
      <c r="O355" s="10"/>
      <c r="P355" s="5" t="s">
        <v>5</v>
      </c>
      <c r="Q355" s="5">
        <v>1</v>
      </c>
      <c r="R355" s="10"/>
    </row>
    <row r="356" spans="1:18" ht="20" customHeight="1" x14ac:dyDescent="0.2">
      <c r="A356" s="10">
        <f t="shared" si="2"/>
        <v>53</v>
      </c>
      <c r="B356" s="10" t="s">
        <v>2599</v>
      </c>
      <c r="C356" s="10" t="s">
        <v>1881</v>
      </c>
      <c r="D356" s="10" t="s">
        <v>130</v>
      </c>
      <c r="E356" s="10" t="s">
        <v>189</v>
      </c>
      <c r="F356" s="10" t="s">
        <v>2702</v>
      </c>
      <c r="G356" s="10" t="str">
        <f t="shared" si="4"/>
        <v>mfr</v>
      </c>
      <c r="I356" s="10"/>
      <c r="J356" s="10">
        <f t="shared" si="0"/>
        <v>1</v>
      </c>
      <c r="K356" s="10"/>
      <c r="L356" s="10"/>
      <c r="M356" s="10">
        <f t="shared" si="1"/>
        <v>1</v>
      </c>
      <c r="N356" s="10"/>
      <c r="O356" s="10"/>
      <c r="P356" s="5" t="s">
        <v>5</v>
      </c>
      <c r="Q356" s="5">
        <v>1</v>
      </c>
      <c r="R356" s="10"/>
    </row>
    <row r="357" spans="1:18" ht="20" customHeight="1" x14ac:dyDescent="0.2">
      <c r="A357" s="10">
        <f t="shared" si="2"/>
        <v>54</v>
      </c>
      <c r="B357" s="10">
        <v>14</v>
      </c>
      <c r="C357" s="10" t="s">
        <v>123</v>
      </c>
      <c r="D357" s="10" t="s">
        <v>130</v>
      </c>
      <c r="E357" s="10" t="s">
        <v>123</v>
      </c>
      <c r="F357" s="10" t="s">
        <v>2702</v>
      </c>
      <c r="G357" s="10" t="str">
        <f t="shared" si="4"/>
        <v>mfr</v>
      </c>
      <c r="I357" s="10"/>
      <c r="J357" s="10">
        <f t="shared" si="0"/>
        <v>0</v>
      </c>
      <c r="K357" s="10"/>
      <c r="L357" s="10"/>
      <c r="M357" s="10">
        <f t="shared" si="1"/>
        <v>1</v>
      </c>
      <c r="N357" s="10"/>
      <c r="O357" s="10"/>
      <c r="P357" s="5" t="s">
        <v>5</v>
      </c>
      <c r="R357" s="10"/>
    </row>
    <row r="358" spans="1:18" ht="20" customHeight="1" x14ac:dyDescent="0.2">
      <c r="A358" s="10">
        <f t="shared" si="2"/>
        <v>55</v>
      </c>
      <c r="B358" s="10" t="s">
        <v>11</v>
      </c>
      <c r="C358" s="10" t="s">
        <v>191</v>
      </c>
      <c r="D358" s="10" t="s">
        <v>130</v>
      </c>
      <c r="E358" s="10" t="s">
        <v>190</v>
      </c>
      <c r="F358" s="10" t="s">
        <v>2702</v>
      </c>
      <c r="G358" s="10" t="str">
        <f t="shared" si="4"/>
        <v>mfr</v>
      </c>
      <c r="I358" s="10"/>
      <c r="J358" s="10">
        <f t="shared" si="0"/>
        <v>1</v>
      </c>
      <c r="K358" s="10"/>
      <c r="L358" s="10"/>
      <c r="M358" s="10">
        <f t="shared" si="1"/>
        <v>1</v>
      </c>
      <c r="N358" s="10"/>
      <c r="O358" s="10"/>
      <c r="P358" s="5" t="s">
        <v>5</v>
      </c>
      <c r="Q358" s="5">
        <v>0</v>
      </c>
      <c r="R358" s="10"/>
    </row>
    <row r="359" spans="1:18" ht="20" customHeight="1" x14ac:dyDescent="0.2">
      <c r="A359" s="10">
        <f t="shared" si="2"/>
        <v>56</v>
      </c>
      <c r="B359" s="10" t="s">
        <v>3346</v>
      </c>
      <c r="C359" s="10" t="s">
        <v>193</v>
      </c>
      <c r="D359" s="10" t="s">
        <v>130</v>
      </c>
      <c r="E359" s="10" t="s">
        <v>192</v>
      </c>
      <c r="F359" s="10" t="s">
        <v>2702</v>
      </c>
      <c r="G359" s="10" t="str">
        <f t="shared" si="4"/>
        <v>mfr</v>
      </c>
      <c r="I359" s="10"/>
      <c r="J359" s="10">
        <f t="shared" si="0"/>
        <v>1</v>
      </c>
      <c r="K359" s="10"/>
      <c r="L359" s="10"/>
      <c r="M359" s="10">
        <f t="shared" si="1"/>
        <v>1</v>
      </c>
      <c r="N359" s="10"/>
      <c r="O359" s="10"/>
      <c r="P359" s="5" t="s">
        <v>6</v>
      </c>
      <c r="R359" s="10"/>
    </row>
    <row r="360" spans="1:18" ht="20" customHeight="1" x14ac:dyDescent="0.2">
      <c r="A360" s="10">
        <f t="shared" si="2"/>
        <v>57</v>
      </c>
      <c r="B360" s="10" t="s">
        <v>3347</v>
      </c>
      <c r="C360" s="10" t="s">
        <v>1525</v>
      </c>
      <c r="D360" s="10" t="s">
        <v>130</v>
      </c>
      <c r="E360" s="10" t="s">
        <v>194</v>
      </c>
      <c r="F360" s="10" t="s">
        <v>2702</v>
      </c>
      <c r="G360" s="10" t="str">
        <f t="shared" si="4"/>
        <v>mfr</v>
      </c>
      <c r="I360" s="10"/>
      <c r="J360" s="10">
        <f t="shared" si="0"/>
        <v>1</v>
      </c>
      <c r="K360" s="10"/>
      <c r="L360" s="10"/>
      <c r="M360" s="10">
        <f t="shared" si="1"/>
        <v>1</v>
      </c>
      <c r="N360" s="10"/>
      <c r="O360" s="10"/>
      <c r="P360" s="5" t="s">
        <v>6</v>
      </c>
      <c r="R360" s="10"/>
    </row>
    <row r="361" spans="1:18" ht="20" customHeight="1" x14ac:dyDescent="0.2">
      <c r="A361" s="10">
        <f t="shared" si="2"/>
        <v>58</v>
      </c>
      <c r="B361" s="10" t="s">
        <v>3347</v>
      </c>
      <c r="C361" s="10" t="s">
        <v>195</v>
      </c>
      <c r="D361" s="10" t="s">
        <v>130</v>
      </c>
      <c r="E361" s="10" t="s">
        <v>194</v>
      </c>
      <c r="F361" s="10" t="s">
        <v>2702</v>
      </c>
      <c r="G361" s="10" t="str">
        <f t="shared" si="4"/>
        <v>mfr</v>
      </c>
      <c r="I361" s="10"/>
      <c r="J361" s="10">
        <f t="shared" si="0"/>
        <v>1</v>
      </c>
      <c r="K361" s="10"/>
      <c r="L361" s="10"/>
      <c r="M361" s="10">
        <f t="shared" si="1"/>
        <v>1</v>
      </c>
      <c r="N361" s="10"/>
      <c r="O361" s="10"/>
      <c r="P361" s="5" t="s">
        <v>6</v>
      </c>
      <c r="R361" s="10"/>
    </row>
    <row r="362" spans="1:18" ht="20" customHeight="1" x14ac:dyDescent="0.2">
      <c r="A362" s="10">
        <f t="shared" si="2"/>
        <v>59</v>
      </c>
      <c r="B362" s="10">
        <v>15</v>
      </c>
      <c r="C362" s="10" t="s">
        <v>144</v>
      </c>
      <c r="D362" s="10" t="s">
        <v>130</v>
      </c>
      <c r="E362" s="10" t="s">
        <v>196</v>
      </c>
      <c r="F362" s="10" t="s">
        <v>2702</v>
      </c>
      <c r="G362" s="10" t="str">
        <f t="shared" si="4"/>
        <v>mfr</v>
      </c>
      <c r="I362" s="10"/>
      <c r="J362" s="10">
        <f t="shared" si="0"/>
        <v>0</v>
      </c>
      <c r="K362" s="10"/>
      <c r="L362" s="10"/>
      <c r="M362" s="10">
        <f t="shared" si="1"/>
        <v>1</v>
      </c>
      <c r="N362" s="10"/>
      <c r="O362" s="10"/>
      <c r="P362" s="5" t="s">
        <v>5</v>
      </c>
      <c r="R362" s="10"/>
    </row>
    <row r="363" spans="1:18" ht="20" customHeight="1" x14ac:dyDescent="0.2">
      <c r="A363" s="10">
        <f t="shared" si="2"/>
        <v>60</v>
      </c>
      <c r="B363" s="10" t="s">
        <v>1600</v>
      </c>
      <c r="C363" s="10" t="s">
        <v>205</v>
      </c>
      <c r="D363" s="10" t="s">
        <v>130</v>
      </c>
      <c r="E363" s="10" t="s">
        <v>124</v>
      </c>
      <c r="F363" s="10" t="s">
        <v>2702</v>
      </c>
      <c r="G363" s="10" t="str">
        <f t="shared" si="4"/>
        <v>mfr</v>
      </c>
      <c r="I363" s="10"/>
      <c r="J363" s="10">
        <f t="shared" si="0"/>
        <v>1</v>
      </c>
      <c r="K363" s="10"/>
      <c r="L363" s="10"/>
      <c r="M363" s="10">
        <f t="shared" si="1"/>
        <v>1</v>
      </c>
      <c r="N363" s="10"/>
      <c r="O363" s="10"/>
      <c r="P363" s="5" t="s">
        <v>5</v>
      </c>
      <c r="Q363" s="5">
        <v>0</v>
      </c>
      <c r="R363" s="10"/>
    </row>
    <row r="364" spans="1:18" ht="20" customHeight="1" x14ac:dyDescent="0.2">
      <c r="A364" s="10">
        <f t="shared" si="2"/>
        <v>61</v>
      </c>
      <c r="B364" s="10" t="s">
        <v>2599</v>
      </c>
      <c r="C364" s="10" t="s">
        <v>204</v>
      </c>
      <c r="D364" s="10" t="s">
        <v>130</v>
      </c>
      <c r="E364" s="10" t="s">
        <v>124</v>
      </c>
      <c r="F364" s="10" t="s">
        <v>2702</v>
      </c>
      <c r="G364" s="10" t="str">
        <f t="shared" si="4"/>
        <v>mfr</v>
      </c>
      <c r="I364" s="10"/>
      <c r="J364" s="10">
        <f t="shared" si="0"/>
        <v>1</v>
      </c>
      <c r="K364" s="10"/>
      <c r="L364" s="10"/>
      <c r="M364" s="10">
        <f t="shared" si="1"/>
        <v>1</v>
      </c>
      <c r="N364" s="10"/>
      <c r="O364" s="10"/>
      <c r="P364" s="5" t="s">
        <v>5</v>
      </c>
      <c r="Q364" s="5">
        <v>0</v>
      </c>
      <c r="R364" s="10"/>
    </row>
    <row r="365" spans="1:18" ht="20" customHeight="1" x14ac:dyDescent="0.2">
      <c r="A365" s="10">
        <f t="shared" si="2"/>
        <v>62</v>
      </c>
      <c r="B365" s="10" t="s">
        <v>2599</v>
      </c>
      <c r="C365" s="10" t="str">
        <f>E365</f>
        <v>Devices should be able to return to a network in a sensible state and in an orderly fashion, rather than in a massive scale reconnect.</v>
      </c>
      <c r="D365" s="10" t="s">
        <v>130</v>
      </c>
      <c r="E365" s="10" t="s">
        <v>197</v>
      </c>
      <c r="F365" s="10" t="s">
        <v>2702</v>
      </c>
      <c r="G365" s="10" t="str">
        <f t="shared" si="4"/>
        <v>mfr</v>
      </c>
      <c r="I365" s="10"/>
      <c r="J365" s="10">
        <f t="shared" si="0"/>
        <v>1</v>
      </c>
      <c r="K365" s="10"/>
      <c r="L365" s="10"/>
      <c r="M365" s="10">
        <f t="shared" si="1"/>
        <v>1</v>
      </c>
      <c r="N365" s="10"/>
      <c r="O365" s="10"/>
      <c r="P365" s="5" t="s">
        <v>5</v>
      </c>
      <c r="Q365" s="5">
        <v>1</v>
      </c>
      <c r="R365" s="10"/>
    </row>
    <row r="366" spans="1:18" ht="20" customHeight="1" x14ac:dyDescent="0.2">
      <c r="A366" s="10">
        <f t="shared" si="2"/>
        <v>63</v>
      </c>
      <c r="B366" s="10">
        <v>16</v>
      </c>
      <c r="C366" s="10" t="s">
        <v>198</v>
      </c>
      <c r="D366" s="10" t="s">
        <v>130</v>
      </c>
      <c r="E366" s="10" t="s">
        <v>199</v>
      </c>
      <c r="F366" s="10" t="s">
        <v>2702</v>
      </c>
      <c r="G366" s="10" t="str">
        <f t="shared" si="4"/>
        <v>mfr</v>
      </c>
      <c r="I366" s="10"/>
      <c r="J366" s="10">
        <f t="shared" si="0"/>
        <v>0</v>
      </c>
      <c r="K366" s="10"/>
      <c r="L366" s="10"/>
      <c r="M366" s="10">
        <f t="shared" si="1"/>
        <v>1</v>
      </c>
      <c r="N366" s="10"/>
      <c r="O366" s="10"/>
      <c r="P366" s="5" t="s">
        <v>6</v>
      </c>
      <c r="R366" s="10"/>
    </row>
    <row r="367" spans="1:18" ht="20" customHeight="1" x14ac:dyDescent="0.2">
      <c r="A367" s="10">
        <f t="shared" si="2"/>
        <v>64</v>
      </c>
      <c r="B367" s="10">
        <v>17</v>
      </c>
      <c r="C367" s="10" t="s">
        <v>125</v>
      </c>
      <c r="D367" s="10" t="s">
        <v>130</v>
      </c>
      <c r="E367" s="10" t="s">
        <v>200</v>
      </c>
      <c r="F367" s="10" t="s">
        <v>2702</v>
      </c>
      <c r="G367" s="10" t="str">
        <f t="shared" si="4"/>
        <v>mfr</v>
      </c>
      <c r="I367" s="10"/>
      <c r="J367" s="10">
        <f t="shared" si="0"/>
        <v>0</v>
      </c>
      <c r="K367" s="10"/>
      <c r="L367" s="10"/>
      <c r="M367" s="10">
        <f t="shared" si="1"/>
        <v>1</v>
      </c>
      <c r="N367" s="10"/>
      <c r="O367" s="10"/>
      <c r="P367" s="5" t="s">
        <v>5</v>
      </c>
      <c r="R367" s="10"/>
    </row>
    <row r="368" spans="1:18" ht="20" customHeight="1" x14ac:dyDescent="0.2">
      <c r="A368" s="10">
        <f t="shared" si="2"/>
        <v>65</v>
      </c>
      <c r="B368" s="10" t="s">
        <v>3346</v>
      </c>
      <c r="C368" s="10" t="s">
        <v>126</v>
      </c>
      <c r="D368" s="10" t="s">
        <v>130</v>
      </c>
      <c r="E368" s="10" t="s">
        <v>126</v>
      </c>
      <c r="F368" s="10" t="s">
        <v>2702</v>
      </c>
      <c r="G368" s="10" t="str">
        <f t="shared" si="4"/>
        <v>mfr</v>
      </c>
      <c r="I368" s="10"/>
      <c r="J368" s="10">
        <f t="shared" ref="J368:J431" si="5">IF(OR(ISNUMBER(B368),ISBLANK(B368)),0,1)</f>
        <v>1</v>
      </c>
      <c r="K368" s="10"/>
      <c r="L368" s="10"/>
      <c r="M368" s="10">
        <f t="shared" si="1"/>
        <v>1</v>
      </c>
      <c r="N368" s="10"/>
      <c r="O368" s="10"/>
      <c r="P368" s="5" t="s">
        <v>6</v>
      </c>
      <c r="R368" s="10"/>
    </row>
    <row r="369" spans="1:18" ht="20" customHeight="1" x14ac:dyDescent="0.2">
      <c r="A369" s="10">
        <f t="shared" si="2"/>
        <v>66</v>
      </c>
      <c r="B369" s="10">
        <f>A321</f>
        <v>18</v>
      </c>
      <c r="C369" s="10" t="s">
        <v>2611</v>
      </c>
      <c r="D369" s="10" t="s">
        <v>130</v>
      </c>
      <c r="E369" s="10" t="s">
        <v>201</v>
      </c>
      <c r="F369" s="10" t="s">
        <v>2702</v>
      </c>
      <c r="G369" s="10" t="str">
        <f t="shared" si="4"/>
        <v>mfr</v>
      </c>
      <c r="I369" s="10"/>
      <c r="J369" s="10">
        <f t="shared" si="5"/>
        <v>0</v>
      </c>
      <c r="K369" s="10"/>
      <c r="L369" s="10"/>
      <c r="M369" s="10">
        <f t="shared" si="1"/>
        <v>1</v>
      </c>
      <c r="N369" s="10"/>
      <c r="O369" s="10"/>
      <c r="P369" s="5" t="s">
        <v>5</v>
      </c>
      <c r="R369" s="10"/>
    </row>
    <row r="370" spans="1:18" ht="20" customHeight="1" x14ac:dyDescent="0.2">
      <c r="A370" s="10">
        <f t="shared" si="2"/>
        <v>67</v>
      </c>
      <c r="B370" s="10">
        <f>A340</f>
        <v>37</v>
      </c>
      <c r="C370" s="10" t="s">
        <v>2610</v>
      </c>
      <c r="D370" s="10" t="s">
        <v>130</v>
      </c>
      <c r="E370" s="10" t="s">
        <v>201</v>
      </c>
      <c r="F370" s="10" t="s">
        <v>2702</v>
      </c>
      <c r="G370" s="10" t="str">
        <f t="shared" si="4"/>
        <v>mfr</v>
      </c>
      <c r="I370" s="10"/>
      <c r="J370" s="10">
        <f t="shared" si="5"/>
        <v>0</v>
      </c>
      <c r="K370" s="10"/>
      <c r="L370" s="10"/>
      <c r="M370" s="10">
        <f t="shared" si="1"/>
        <v>1</v>
      </c>
      <c r="N370" s="10"/>
      <c r="O370" s="10"/>
      <c r="P370" s="5" t="s">
        <v>5</v>
      </c>
      <c r="R370" s="10"/>
    </row>
    <row r="371" spans="1:18" ht="20" customHeight="1" x14ac:dyDescent="0.2">
      <c r="A371" s="10">
        <f t="shared" si="2"/>
        <v>68</v>
      </c>
      <c r="B371" s="10" t="s">
        <v>2642</v>
      </c>
      <c r="C371" s="10" t="s">
        <v>202</v>
      </c>
      <c r="D371" s="10" t="s">
        <v>130</v>
      </c>
      <c r="E371" s="10" t="s">
        <v>202</v>
      </c>
      <c r="F371" s="10" t="s">
        <v>2702</v>
      </c>
      <c r="G371" s="10" t="str">
        <f t="shared" si="4"/>
        <v>mfr</v>
      </c>
      <c r="I371" s="10"/>
      <c r="J371" s="10">
        <f t="shared" si="5"/>
        <v>1</v>
      </c>
      <c r="K371" s="10"/>
      <c r="L371" s="10"/>
      <c r="M371" s="10">
        <f t="shared" ref="M371:M434" si="6">IF(NOT(ISBLANK($B371)),1,0)</f>
        <v>1</v>
      </c>
      <c r="N371" s="10"/>
      <c r="O371" s="10"/>
      <c r="P371" s="5" t="s">
        <v>6</v>
      </c>
      <c r="R371" s="10"/>
    </row>
    <row r="372" spans="1:18" ht="20" customHeight="1" x14ac:dyDescent="0.2">
      <c r="A372" s="10">
        <f t="shared" ref="A372:A435" si="7">A371+1</f>
        <v>69</v>
      </c>
      <c r="B372" s="10">
        <f>A323</f>
        <v>20</v>
      </c>
      <c r="C372" s="10" t="s">
        <v>128</v>
      </c>
      <c r="D372" s="10" t="s">
        <v>130</v>
      </c>
      <c r="E372" s="10" t="s">
        <v>203</v>
      </c>
      <c r="F372" s="10" t="s">
        <v>2702</v>
      </c>
      <c r="G372" s="10" t="str">
        <f t="shared" si="4"/>
        <v>mfr</v>
      </c>
      <c r="I372" s="10"/>
      <c r="J372" s="10">
        <f t="shared" si="5"/>
        <v>0</v>
      </c>
      <c r="K372" s="10">
        <f>SUM(J330:J372)</f>
        <v>28</v>
      </c>
      <c r="L372" s="10">
        <f>L329+K372</f>
        <v>52</v>
      </c>
      <c r="M372" s="10">
        <f t="shared" si="6"/>
        <v>1</v>
      </c>
      <c r="N372" s="10">
        <f>SUM(M330:M372)</f>
        <v>43</v>
      </c>
      <c r="O372" s="10">
        <f>O329+N372</f>
        <v>69</v>
      </c>
      <c r="P372" s="5" t="s">
        <v>5</v>
      </c>
      <c r="R372" s="10"/>
    </row>
    <row r="373" spans="1:18" ht="20" customHeight="1" x14ac:dyDescent="0.2">
      <c r="A373" s="10">
        <f t="shared" si="7"/>
        <v>70</v>
      </c>
      <c r="B373" s="10" t="s">
        <v>3407</v>
      </c>
      <c r="C373" s="10" t="s">
        <v>944</v>
      </c>
      <c r="D373" s="10" t="s">
        <v>216</v>
      </c>
      <c r="E373" s="10" t="s">
        <v>945</v>
      </c>
      <c r="F373" s="10" t="s">
        <v>2702</v>
      </c>
      <c r="G373" s="10" t="str">
        <f>'gl list'!D12</f>
        <v>mfr</v>
      </c>
      <c r="I373" s="10" t="s">
        <v>95</v>
      </c>
      <c r="J373" s="10">
        <f t="shared" si="5"/>
        <v>1</v>
      </c>
      <c r="K373" s="10"/>
      <c r="L373" s="10"/>
      <c r="M373" s="10">
        <f t="shared" si="6"/>
        <v>1</v>
      </c>
      <c r="N373" s="10"/>
      <c r="O373" s="10"/>
      <c r="P373" s="5" t="s">
        <v>6</v>
      </c>
      <c r="R373" s="10"/>
    </row>
    <row r="374" spans="1:18" ht="20" customHeight="1" x14ac:dyDescent="0.2">
      <c r="A374" s="10">
        <f t="shared" si="7"/>
        <v>71</v>
      </c>
      <c r="B374" s="10" t="s">
        <v>3460</v>
      </c>
      <c r="C374" s="10" t="s">
        <v>221</v>
      </c>
      <c r="D374" s="10" t="s">
        <v>216</v>
      </c>
      <c r="E374" s="10" t="s">
        <v>946</v>
      </c>
      <c r="F374" s="10" t="s">
        <v>2702</v>
      </c>
      <c r="G374" s="10" t="str">
        <f>G373</f>
        <v>mfr</v>
      </c>
      <c r="I374" s="10" t="s">
        <v>26</v>
      </c>
      <c r="J374" s="10">
        <f t="shared" si="5"/>
        <v>1</v>
      </c>
      <c r="K374" s="10"/>
      <c r="L374" s="10"/>
      <c r="M374" s="10">
        <f t="shared" si="6"/>
        <v>1</v>
      </c>
      <c r="N374" s="10"/>
      <c r="O374" s="10"/>
      <c r="P374" s="5" t="s">
        <v>6</v>
      </c>
      <c r="R374" s="10"/>
    </row>
    <row r="375" spans="1:18" ht="20" customHeight="1" x14ac:dyDescent="0.2">
      <c r="A375" s="10">
        <f t="shared" si="7"/>
        <v>72</v>
      </c>
      <c r="B375" s="10" t="s">
        <v>107</v>
      </c>
      <c r="C375" s="10" t="s">
        <v>208</v>
      </c>
      <c r="D375" s="10" t="s">
        <v>216</v>
      </c>
      <c r="E375" s="10" t="s">
        <v>208</v>
      </c>
      <c r="F375" s="10" t="s">
        <v>2702</v>
      </c>
      <c r="G375" s="10" t="str">
        <f t="shared" ref="G375:G387" si="8">G374</f>
        <v>mfr</v>
      </c>
      <c r="I375" s="10" t="s">
        <v>107</v>
      </c>
      <c r="J375" s="10">
        <f t="shared" si="5"/>
        <v>1</v>
      </c>
      <c r="K375" s="10"/>
      <c r="L375" s="10"/>
      <c r="M375" s="10">
        <f t="shared" si="6"/>
        <v>1</v>
      </c>
      <c r="N375" s="10"/>
      <c r="O375" s="10"/>
      <c r="P375" s="5" t="s">
        <v>6</v>
      </c>
      <c r="R375" s="10"/>
    </row>
    <row r="376" spans="1:18" ht="20" customHeight="1" x14ac:dyDescent="0.2">
      <c r="A376" s="10">
        <f t="shared" si="7"/>
        <v>73</v>
      </c>
      <c r="B376" s="10" t="s">
        <v>3087</v>
      </c>
      <c r="C376" s="10" t="s">
        <v>224</v>
      </c>
      <c r="D376" s="10" t="s">
        <v>216</v>
      </c>
      <c r="E376" s="10" t="s">
        <v>217</v>
      </c>
      <c r="F376" s="10" t="s">
        <v>2702</v>
      </c>
      <c r="G376" s="10" t="str">
        <f t="shared" si="8"/>
        <v>mfr</v>
      </c>
      <c r="I376" s="10" t="s">
        <v>66</v>
      </c>
      <c r="J376" s="10">
        <f t="shared" si="5"/>
        <v>1</v>
      </c>
      <c r="K376" s="10"/>
      <c r="L376" s="10"/>
      <c r="M376" s="10">
        <f t="shared" si="6"/>
        <v>1</v>
      </c>
      <c r="N376" s="10"/>
      <c r="O376" s="10"/>
      <c r="P376" s="5" t="s">
        <v>6</v>
      </c>
      <c r="R376" s="10"/>
    </row>
    <row r="377" spans="1:18" ht="20" customHeight="1" x14ac:dyDescent="0.2">
      <c r="A377" s="10">
        <f t="shared" si="7"/>
        <v>74</v>
      </c>
      <c r="B377" s="10" t="s">
        <v>9</v>
      </c>
      <c r="C377" s="10" t="s">
        <v>2188</v>
      </c>
      <c r="D377" s="10" t="s">
        <v>216</v>
      </c>
      <c r="E377" s="10" t="s">
        <v>210</v>
      </c>
      <c r="F377" s="10" t="s">
        <v>2702</v>
      </c>
      <c r="G377" s="10" t="str">
        <f t="shared" si="8"/>
        <v>mfr</v>
      </c>
      <c r="I377" s="10" t="s">
        <v>9</v>
      </c>
      <c r="J377" s="10">
        <f t="shared" si="5"/>
        <v>1</v>
      </c>
      <c r="K377" s="10"/>
      <c r="L377" s="10"/>
      <c r="M377" s="10">
        <f t="shared" si="6"/>
        <v>1</v>
      </c>
      <c r="N377" s="10"/>
      <c r="O377" s="10"/>
      <c r="P377" s="5" t="s">
        <v>5</v>
      </c>
      <c r="Q377" s="5">
        <v>1</v>
      </c>
      <c r="R377" s="10"/>
    </row>
    <row r="378" spans="1:18" ht="20" customHeight="1" x14ac:dyDescent="0.2">
      <c r="A378" s="10">
        <f t="shared" si="7"/>
        <v>75</v>
      </c>
      <c r="B378" s="10" t="s">
        <v>3086</v>
      </c>
      <c r="C378" s="10" t="s">
        <v>225</v>
      </c>
      <c r="D378" s="10" t="s">
        <v>216</v>
      </c>
      <c r="E378" s="10" t="s">
        <v>209</v>
      </c>
      <c r="F378" s="10" t="s">
        <v>2702</v>
      </c>
      <c r="G378" s="10" t="str">
        <f t="shared" si="8"/>
        <v>mfr</v>
      </c>
      <c r="I378" s="10" t="s">
        <v>66</v>
      </c>
      <c r="J378" s="10">
        <f t="shared" si="5"/>
        <v>1</v>
      </c>
      <c r="K378" s="10"/>
      <c r="L378" s="10"/>
      <c r="M378" s="10">
        <f t="shared" si="6"/>
        <v>1</v>
      </c>
      <c r="N378" s="10"/>
      <c r="O378" s="10"/>
      <c r="P378" s="5" t="s">
        <v>6</v>
      </c>
      <c r="R378" s="10"/>
    </row>
    <row r="379" spans="1:18" ht="20" customHeight="1" x14ac:dyDescent="0.2">
      <c r="A379" s="10">
        <f t="shared" si="7"/>
        <v>76</v>
      </c>
      <c r="B379" s="10" t="s">
        <v>3109</v>
      </c>
      <c r="C379" s="10" t="s">
        <v>218</v>
      </c>
      <c r="D379" s="10" t="s">
        <v>216</v>
      </c>
      <c r="E379" s="10" t="s">
        <v>218</v>
      </c>
      <c r="F379" s="10" t="s">
        <v>2702</v>
      </c>
      <c r="G379" s="10" t="str">
        <f t="shared" si="8"/>
        <v>mfr</v>
      </c>
      <c r="I379" s="10" t="s">
        <v>60</v>
      </c>
      <c r="J379" s="10">
        <f t="shared" si="5"/>
        <v>1</v>
      </c>
      <c r="K379" s="10"/>
      <c r="L379" s="10"/>
      <c r="M379" s="10">
        <f t="shared" si="6"/>
        <v>1</v>
      </c>
      <c r="N379" s="10"/>
      <c r="O379" s="10"/>
      <c r="P379" s="5" t="s">
        <v>6</v>
      </c>
      <c r="R379" s="10"/>
    </row>
    <row r="380" spans="1:18" ht="20" customHeight="1" x14ac:dyDescent="0.2">
      <c r="A380" s="10">
        <f t="shared" si="7"/>
        <v>77</v>
      </c>
      <c r="B380" s="10" t="s">
        <v>3366</v>
      </c>
      <c r="C380" s="10" t="str">
        <f>E380</f>
        <v>Organizations need to evolve more Agile processes for assessing the sensitivity of IoT data that might be exposed in the wild.</v>
      </c>
      <c r="D380" s="10" t="s">
        <v>216</v>
      </c>
      <c r="E380" s="10" t="s">
        <v>226</v>
      </c>
      <c r="F380" s="10" t="s">
        <v>2702</v>
      </c>
      <c r="G380" s="10" t="str">
        <f t="shared" si="8"/>
        <v>mfr</v>
      </c>
      <c r="I380" s="10" t="s">
        <v>7</v>
      </c>
      <c r="J380" s="10">
        <f t="shared" si="5"/>
        <v>1</v>
      </c>
      <c r="K380" s="10"/>
      <c r="L380" s="10"/>
      <c r="M380" s="10">
        <f t="shared" si="6"/>
        <v>1</v>
      </c>
      <c r="N380" s="10"/>
      <c r="O380" s="10"/>
      <c r="P380" s="5" t="s">
        <v>6</v>
      </c>
      <c r="R380" s="10"/>
    </row>
    <row r="381" spans="1:18" ht="20" customHeight="1" x14ac:dyDescent="0.2">
      <c r="A381" s="10">
        <f t="shared" si="7"/>
        <v>78</v>
      </c>
      <c r="B381" s="10" t="s">
        <v>451</v>
      </c>
      <c r="C381" s="10" t="s">
        <v>222</v>
      </c>
      <c r="D381" s="10" t="s">
        <v>216</v>
      </c>
      <c r="E381" s="10" t="s">
        <v>211</v>
      </c>
      <c r="F381" s="10" t="s">
        <v>2702</v>
      </c>
      <c r="G381" s="10" t="str">
        <f t="shared" si="8"/>
        <v>mfr</v>
      </c>
      <c r="I381" s="10" t="s">
        <v>115</v>
      </c>
      <c r="J381" s="10">
        <f t="shared" si="5"/>
        <v>1</v>
      </c>
      <c r="K381" s="10"/>
      <c r="L381" s="10"/>
      <c r="M381" s="10">
        <f t="shared" si="6"/>
        <v>1</v>
      </c>
      <c r="N381" s="10"/>
      <c r="O381" s="10"/>
      <c r="P381" s="5" t="s">
        <v>6</v>
      </c>
      <c r="R381" s="10"/>
    </row>
    <row r="382" spans="1:18" ht="20" customHeight="1" x14ac:dyDescent="0.2">
      <c r="A382" s="10">
        <f t="shared" si="7"/>
        <v>79</v>
      </c>
      <c r="B382" s="10" t="s">
        <v>3277</v>
      </c>
      <c r="C382" s="10" t="s">
        <v>403</v>
      </c>
      <c r="D382" s="10" t="s">
        <v>216</v>
      </c>
      <c r="E382" s="10" t="s">
        <v>219</v>
      </c>
      <c r="F382" s="10" t="s">
        <v>2702</v>
      </c>
      <c r="G382" s="10" t="str">
        <f t="shared" si="8"/>
        <v>mfr</v>
      </c>
      <c r="I382" s="10" t="s">
        <v>44</v>
      </c>
      <c r="J382" s="10">
        <f t="shared" si="5"/>
        <v>1</v>
      </c>
      <c r="K382" s="10"/>
      <c r="L382" s="10"/>
      <c r="M382" s="10">
        <f t="shared" si="6"/>
        <v>1</v>
      </c>
      <c r="N382" s="10"/>
      <c r="O382" s="10"/>
      <c r="P382" s="5" t="s">
        <v>6</v>
      </c>
      <c r="R382" s="10"/>
    </row>
    <row r="383" spans="1:18" ht="20" customHeight="1" x14ac:dyDescent="0.2">
      <c r="A383" s="10">
        <f t="shared" si="7"/>
        <v>80</v>
      </c>
      <c r="B383" s="10" t="s">
        <v>3156</v>
      </c>
      <c r="C383" s="10" t="s">
        <v>2197</v>
      </c>
      <c r="D383" s="10" t="s">
        <v>216</v>
      </c>
      <c r="E383" s="10" t="s">
        <v>212</v>
      </c>
      <c r="F383" s="10" t="s">
        <v>2702</v>
      </c>
      <c r="G383" s="10" t="str">
        <f t="shared" si="8"/>
        <v>mfr</v>
      </c>
      <c r="I383" s="10" t="s">
        <v>32</v>
      </c>
      <c r="J383" s="10">
        <f t="shared" si="5"/>
        <v>1</v>
      </c>
      <c r="K383" s="10"/>
      <c r="L383" s="10"/>
      <c r="M383" s="10">
        <f t="shared" si="6"/>
        <v>1</v>
      </c>
      <c r="N383" s="10"/>
      <c r="O383" s="10"/>
      <c r="P383" s="5" t="s">
        <v>5</v>
      </c>
      <c r="Q383" s="5">
        <v>1</v>
      </c>
      <c r="R383" s="10"/>
    </row>
    <row r="384" spans="1:18" ht="20" customHeight="1" x14ac:dyDescent="0.2">
      <c r="A384" s="10">
        <f t="shared" si="7"/>
        <v>81</v>
      </c>
      <c r="B384" s="10" t="s">
        <v>3290</v>
      </c>
      <c r="C384" s="10" t="s">
        <v>402</v>
      </c>
      <c r="D384" s="10" t="s">
        <v>216</v>
      </c>
      <c r="E384" s="10" t="s">
        <v>213</v>
      </c>
      <c r="F384" s="10" t="s">
        <v>2702</v>
      </c>
      <c r="G384" s="10" t="str">
        <f t="shared" si="8"/>
        <v>mfr</v>
      </c>
      <c r="I384" s="10" t="s">
        <v>84</v>
      </c>
      <c r="J384" s="10">
        <f t="shared" si="5"/>
        <v>1</v>
      </c>
      <c r="K384" s="10"/>
      <c r="L384" s="10"/>
      <c r="M384" s="10">
        <f t="shared" si="6"/>
        <v>1</v>
      </c>
      <c r="N384" s="10"/>
      <c r="O384" s="10"/>
      <c r="P384" s="5" t="s">
        <v>6</v>
      </c>
      <c r="R384" s="10"/>
    </row>
    <row r="385" spans="1:18" ht="20" customHeight="1" x14ac:dyDescent="0.2">
      <c r="A385" s="10">
        <f t="shared" si="7"/>
        <v>82</v>
      </c>
      <c r="B385" s="10" t="s">
        <v>1150</v>
      </c>
      <c r="C385" s="10" t="s">
        <v>214</v>
      </c>
      <c r="D385" s="10" t="s">
        <v>216</v>
      </c>
      <c r="E385" s="10" t="s">
        <v>214</v>
      </c>
      <c r="F385" s="10" t="s">
        <v>2702</v>
      </c>
      <c r="G385" s="10" t="str">
        <f t="shared" si="8"/>
        <v>mfr</v>
      </c>
      <c r="I385" s="10" t="s">
        <v>228</v>
      </c>
      <c r="J385" s="10">
        <f t="shared" si="5"/>
        <v>1</v>
      </c>
      <c r="K385" s="10"/>
      <c r="L385" s="10"/>
      <c r="M385" s="10">
        <f t="shared" si="6"/>
        <v>1</v>
      </c>
      <c r="N385" s="10"/>
      <c r="O385" s="10"/>
      <c r="P385" s="5" t="s">
        <v>6</v>
      </c>
      <c r="R385" s="10"/>
    </row>
    <row r="386" spans="1:18" ht="20" customHeight="1" x14ac:dyDescent="0.2">
      <c r="A386" s="10">
        <f t="shared" si="7"/>
        <v>83</v>
      </c>
      <c r="B386" s="10" t="s">
        <v>3102</v>
      </c>
      <c r="C386" s="10" t="s">
        <v>223</v>
      </c>
      <c r="D386" s="10" t="s">
        <v>216</v>
      </c>
      <c r="E386" s="10" t="s">
        <v>215</v>
      </c>
      <c r="F386" s="10" t="s">
        <v>2702</v>
      </c>
      <c r="G386" s="10" t="str">
        <f t="shared" si="8"/>
        <v>mfr</v>
      </c>
      <c r="I386" s="10" t="s">
        <v>66</v>
      </c>
      <c r="J386" s="10">
        <f t="shared" si="5"/>
        <v>1</v>
      </c>
      <c r="K386" s="10"/>
      <c r="L386" s="10"/>
      <c r="M386" s="10">
        <f t="shared" si="6"/>
        <v>1</v>
      </c>
      <c r="N386" s="10"/>
      <c r="O386" s="10"/>
      <c r="P386" s="5" t="s">
        <v>6</v>
      </c>
      <c r="R386" s="10"/>
    </row>
    <row r="387" spans="1:18" ht="20" customHeight="1" x14ac:dyDescent="0.2">
      <c r="A387" s="10">
        <f t="shared" si="7"/>
        <v>84</v>
      </c>
      <c r="B387" s="10">
        <f>A373</f>
        <v>70</v>
      </c>
      <c r="C387" s="10" t="s">
        <v>220</v>
      </c>
      <c r="D387" s="10" t="s">
        <v>216</v>
      </c>
      <c r="E387" s="10" t="s">
        <v>220</v>
      </c>
      <c r="F387" s="10" t="s">
        <v>2702</v>
      </c>
      <c r="G387" s="10" t="str">
        <f t="shared" si="8"/>
        <v>mfr</v>
      </c>
      <c r="I387" s="10">
        <f>H373</f>
        <v>0</v>
      </c>
      <c r="J387" s="10">
        <f t="shared" si="5"/>
        <v>0</v>
      </c>
      <c r="K387" s="10">
        <f>SUM(J373:J387)</f>
        <v>14</v>
      </c>
      <c r="L387" s="10">
        <f>L372+K387</f>
        <v>66</v>
      </c>
      <c r="M387" s="10">
        <f t="shared" si="6"/>
        <v>1</v>
      </c>
      <c r="N387" s="10">
        <f>SUM(M373:M387)</f>
        <v>15</v>
      </c>
      <c r="O387" s="10">
        <f>O372+N387</f>
        <v>84</v>
      </c>
      <c r="P387" s="5" t="s">
        <v>6</v>
      </c>
      <c r="R387" s="10"/>
    </row>
    <row r="388" spans="1:18" ht="20" customHeight="1" x14ac:dyDescent="0.2">
      <c r="A388" s="10">
        <f t="shared" si="7"/>
        <v>85</v>
      </c>
      <c r="B388" s="10" t="s">
        <v>13</v>
      </c>
      <c r="C388" s="10" t="s">
        <v>351</v>
      </c>
      <c r="D388" s="10" t="s">
        <v>2890</v>
      </c>
      <c r="E388" s="10" t="s">
        <v>230</v>
      </c>
      <c r="F388" s="10" t="s">
        <v>3054</v>
      </c>
      <c r="G388" s="10" t="str">
        <f>'gl list'!D19</f>
        <v>user_org</v>
      </c>
      <c r="H388" s="10" t="s">
        <v>254</v>
      </c>
      <c r="I388" s="10"/>
      <c r="J388" s="10">
        <f t="shared" si="5"/>
        <v>1</v>
      </c>
      <c r="K388" s="10"/>
      <c r="L388" s="10"/>
      <c r="M388" s="10">
        <f t="shared" si="6"/>
        <v>1</v>
      </c>
      <c r="N388" s="10"/>
      <c r="O388" s="10"/>
      <c r="P388" s="5" t="s">
        <v>5</v>
      </c>
      <c r="Q388" s="5">
        <v>1</v>
      </c>
      <c r="R388" s="10"/>
    </row>
    <row r="389" spans="1:18" ht="20" customHeight="1" x14ac:dyDescent="0.2">
      <c r="A389" s="10">
        <f t="shared" si="7"/>
        <v>86</v>
      </c>
      <c r="B389" s="10">
        <f>A377</f>
        <v>74</v>
      </c>
      <c r="C389" s="10" t="s">
        <v>352</v>
      </c>
      <c r="D389" s="10" t="s">
        <v>2890</v>
      </c>
      <c r="E389" s="10" t="s">
        <v>230</v>
      </c>
      <c r="F389" s="10" t="s">
        <v>3054</v>
      </c>
      <c r="G389" s="10" t="str">
        <f>G388</f>
        <v>user_org</v>
      </c>
      <c r="H389" s="10" t="s">
        <v>254</v>
      </c>
      <c r="I389" s="10"/>
      <c r="J389" s="10">
        <f t="shared" si="5"/>
        <v>0</v>
      </c>
      <c r="K389" s="10"/>
      <c r="L389" s="10"/>
      <c r="M389" s="10">
        <f t="shared" si="6"/>
        <v>1</v>
      </c>
      <c r="N389" s="10"/>
      <c r="O389" s="10"/>
      <c r="P389" s="5" t="s">
        <v>5</v>
      </c>
      <c r="R389" s="10"/>
    </row>
    <row r="390" spans="1:18" ht="20" customHeight="1" x14ac:dyDescent="0.2">
      <c r="A390" s="10">
        <f t="shared" si="7"/>
        <v>87</v>
      </c>
      <c r="B390" s="10" t="s">
        <v>3474</v>
      </c>
      <c r="C390" s="10" t="s">
        <v>353</v>
      </c>
      <c r="D390" s="10" t="s">
        <v>2890</v>
      </c>
      <c r="E390" s="10" t="s">
        <v>231</v>
      </c>
      <c r="F390" s="10" t="s">
        <v>3054</v>
      </c>
      <c r="G390" s="10" t="str">
        <f>G389</f>
        <v>user_org</v>
      </c>
      <c r="H390" s="10" t="s">
        <v>254</v>
      </c>
      <c r="I390" s="10"/>
      <c r="J390" s="10">
        <f t="shared" si="5"/>
        <v>1</v>
      </c>
      <c r="K390" s="10"/>
      <c r="L390" s="10"/>
      <c r="M390" s="10">
        <f t="shared" si="6"/>
        <v>1</v>
      </c>
      <c r="N390" s="10"/>
      <c r="O390" s="10"/>
      <c r="P390" s="5" t="s">
        <v>5</v>
      </c>
      <c r="Q390" s="5">
        <v>1</v>
      </c>
      <c r="R390" s="10"/>
    </row>
    <row r="391" spans="1:18" ht="20" customHeight="1" x14ac:dyDescent="0.2">
      <c r="A391" s="10">
        <f t="shared" si="7"/>
        <v>88</v>
      </c>
      <c r="B391" s="10" t="s">
        <v>3471</v>
      </c>
      <c r="C391" s="10" t="s">
        <v>354</v>
      </c>
      <c r="D391" s="10" t="s">
        <v>2890</v>
      </c>
      <c r="E391" s="10" t="s">
        <v>231</v>
      </c>
      <c r="F391" s="10" t="s">
        <v>3054</v>
      </c>
      <c r="G391" s="10" t="str">
        <f t="shared" ref="G391:G449" si="9">G390</f>
        <v>user_org</v>
      </c>
      <c r="H391" s="10" t="s">
        <v>254</v>
      </c>
      <c r="I391" s="10"/>
      <c r="J391" s="10">
        <f t="shared" si="5"/>
        <v>1</v>
      </c>
      <c r="K391" s="10"/>
      <c r="L391" s="10"/>
      <c r="M391" s="10">
        <f t="shared" si="6"/>
        <v>1</v>
      </c>
      <c r="N391" s="10"/>
      <c r="O391" s="10"/>
      <c r="P391" s="5" t="s">
        <v>5</v>
      </c>
      <c r="Q391" s="5">
        <v>1</v>
      </c>
      <c r="R391" s="10"/>
    </row>
    <row r="392" spans="1:18" ht="20" customHeight="1" x14ac:dyDescent="0.2">
      <c r="A392" s="10">
        <f t="shared" si="7"/>
        <v>89</v>
      </c>
      <c r="B392" s="10" t="s">
        <v>3159</v>
      </c>
      <c r="C392" s="10" t="str">
        <f>E392</f>
        <v xml:space="preserve">Authorization capabilities: All functionality should require and enforce proper permissions before performing any actions. </v>
      </c>
      <c r="D392" s="10" t="s">
        <v>2890</v>
      </c>
      <c r="E392" s="10" t="s">
        <v>232</v>
      </c>
      <c r="F392" s="10" t="s">
        <v>3054</v>
      </c>
      <c r="G392" s="10" t="str">
        <f t="shared" si="9"/>
        <v>user_org</v>
      </c>
      <c r="H392" s="10" t="s">
        <v>254</v>
      </c>
      <c r="I392" s="10"/>
      <c r="J392" s="10">
        <f t="shared" si="5"/>
        <v>1</v>
      </c>
      <c r="K392" s="10"/>
      <c r="L392" s="10"/>
      <c r="M392" s="10">
        <f t="shared" si="6"/>
        <v>1</v>
      </c>
      <c r="N392" s="10"/>
      <c r="O392" s="10"/>
      <c r="P392" s="5" t="s">
        <v>5</v>
      </c>
      <c r="Q392" s="5">
        <v>1</v>
      </c>
      <c r="R392" s="10"/>
    </row>
    <row r="393" spans="1:18" ht="20" customHeight="1" x14ac:dyDescent="0.2">
      <c r="A393" s="10">
        <f t="shared" si="7"/>
        <v>90</v>
      </c>
      <c r="B393" s="10" t="s">
        <v>3216</v>
      </c>
      <c r="C393" s="10" t="s">
        <v>355</v>
      </c>
      <c r="D393" s="10" t="s">
        <v>2890</v>
      </c>
      <c r="E393" s="10" t="s">
        <v>233</v>
      </c>
      <c r="F393" s="10" t="s">
        <v>3054</v>
      </c>
      <c r="G393" s="10" t="str">
        <f t="shared" si="9"/>
        <v>user_org</v>
      </c>
      <c r="H393" s="10" t="s">
        <v>254</v>
      </c>
      <c r="I393" s="10"/>
      <c r="J393" s="10">
        <f t="shared" si="5"/>
        <v>1</v>
      </c>
      <c r="K393" s="10"/>
      <c r="L393" s="10"/>
      <c r="M393" s="10">
        <f t="shared" si="6"/>
        <v>1</v>
      </c>
      <c r="N393" s="10"/>
      <c r="O393" s="10"/>
      <c r="P393" s="5" t="s">
        <v>5</v>
      </c>
      <c r="Q393" s="5">
        <v>1</v>
      </c>
      <c r="R393" s="10"/>
    </row>
    <row r="394" spans="1:18" ht="20" customHeight="1" x14ac:dyDescent="0.2">
      <c r="A394" s="10">
        <f t="shared" si="7"/>
        <v>91</v>
      </c>
      <c r="B394" s="10" t="s">
        <v>3217</v>
      </c>
      <c r="C394" s="10" t="s">
        <v>356</v>
      </c>
      <c r="D394" s="10" t="s">
        <v>2890</v>
      </c>
      <c r="E394" s="10" t="s">
        <v>233</v>
      </c>
      <c r="F394" s="10" t="s">
        <v>3054</v>
      </c>
      <c r="G394" s="10" t="str">
        <f t="shared" si="9"/>
        <v>user_org</v>
      </c>
      <c r="H394" s="10" t="s">
        <v>254</v>
      </c>
      <c r="I394" s="10"/>
      <c r="J394" s="10">
        <f t="shared" si="5"/>
        <v>1</v>
      </c>
      <c r="K394" s="10"/>
      <c r="L394" s="10"/>
      <c r="M394" s="10">
        <f t="shared" si="6"/>
        <v>1</v>
      </c>
      <c r="N394" s="10"/>
      <c r="O394" s="10"/>
      <c r="P394" s="5" t="s">
        <v>5</v>
      </c>
      <c r="Q394" s="5">
        <v>1</v>
      </c>
      <c r="R394" s="10"/>
    </row>
    <row r="395" spans="1:18" ht="20" customHeight="1" x14ac:dyDescent="0.2">
      <c r="A395" s="10">
        <f t="shared" si="7"/>
        <v>92</v>
      </c>
      <c r="B395" s="10" t="s">
        <v>3250</v>
      </c>
      <c r="C395" s="10" t="s">
        <v>357</v>
      </c>
      <c r="D395" s="10" t="s">
        <v>2890</v>
      </c>
      <c r="E395" s="10" t="s">
        <v>234</v>
      </c>
      <c r="F395" s="10" t="s">
        <v>3054</v>
      </c>
      <c r="G395" s="10" t="str">
        <f t="shared" si="9"/>
        <v>user_org</v>
      </c>
      <c r="H395" s="10" t="s">
        <v>254</v>
      </c>
      <c r="I395" s="10"/>
      <c r="J395" s="10">
        <f t="shared" si="5"/>
        <v>1</v>
      </c>
      <c r="K395" s="10"/>
      <c r="L395" s="10"/>
      <c r="M395" s="10">
        <f t="shared" si="6"/>
        <v>1</v>
      </c>
      <c r="N395" s="10"/>
      <c r="O395" s="10"/>
      <c r="P395" s="5" t="s">
        <v>5</v>
      </c>
      <c r="Q395" s="5">
        <v>1</v>
      </c>
      <c r="R395" s="10"/>
    </row>
    <row r="396" spans="1:18" ht="20" customHeight="1" x14ac:dyDescent="0.2">
      <c r="A396" s="10">
        <f t="shared" si="7"/>
        <v>93</v>
      </c>
      <c r="B396" s="10" t="s">
        <v>59</v>
      </c>
      <c r="C396" s="10" t="s">
        <v>358</v>
      </c>
      <c r="D396" s="10" t="s">
        <v>2890</v>
      </c>
      <c r="E396" s="10" t="s">
        <v>234</v>
      </c>
      <c r="F396" s="10" t="s">
        <v>3054</v>
      </c>
      <c r="G396" s="10" t="str">
        <f t="shared" si="9"/>
        <v>user_org</v>
      </c>
      <c r="H396" s="10" t="s">
        <v>254</v>
      </c>
      <c r="I396" s="10"/>
      <c r="J396" s="10">
        <f t="shared" si="5"/>
        <v>1</v>
      </c>
      <c r="K396" s="10"/>
      <c r="L396" s="10"/>
      <c r="M396" s="10">
        <f t="shared" si="6"/>
        <v>1</v>
      </c>
      <c r="N396" s="10"/>
      <c r="O396" s="10"/>
      <c r="P396" s="5" t="s">
        <v>6</v>
      </c>
      <c r="R396" s="10"/>
    </row>
    <row r="397" spans="1:18" ht="20" customHeight="1" x14ac:dyDescent="0.2">
      <c r="A397" s="10">
        <f t="shared" si="7"/>
        <v>94</v>
      </c>
      <c r="B397" s="10" t="s">
        <v>2168</v>
      </c>
      <c r="C397" s="10" t="s">
        <v>235</v>
      </c>
      <c r="D397" s="10" t="s">
        <v>2890</v>
      </c>
      <c r="E397" s="10" t="s">
        <v>235</v>
      </c>
      <c r="F397" s="10" t="s">
        <v>3054</v>
      </c>
      <c r="G397" s="10" t="str">
        <f t="shared" si="9"/>
        <v>user_org</v>
      </c>
      <c r="H397" s="10" t="s">
        <v>254</v>
      </c>
      <c r="I397" s="10"/>
      <c r="J397" s="10">
        <f t="shared" si="5"/>
        <v>1</v>
      </c>
      <c r="K397" s="10"/>
      <c r="L397" s="10"/>
      <c r="M397" s="10">
        <f t="shared" si="6"/>
        <v>1</v>
      </c>
      <c r="N397" s="10"/>
      <c r="O397" s="10"/>
      <c r="P397" s="5" t="s">
        <v>5</v>
      </c>
      <c r="Q397" s="5">
        <v>1</v>
      </c>
      <c r="R397" s="10"/>
    </row>
    <row r="398" spans="1:18" ht="20" customHeight="1" x14ac:dyDescent="0.2">
      <c r="A398" s="10">
        <f t="shared" si="7"/>
        <v>95</v>
      </c>
      <c r="B398" s="10" t="s">
        <v>3492</v>
      </c>
      <c r="C398" s="10" t="s">
        <v>401</v>
      </c>
      <c r="D398" s="10" t="s">
        <v>2890</v>
      </c>
      <c r="E398" s="10" t="s">
        <v>236</v>
      </c>
      <c r="F398" s="10" t="s">
        <v>3054</v>
      </c>
      <c r="G398" s="10" t="str">
        <f t="shared" si="9"/>
        <v>user_org</v>
      </c>
      <c r="H398" s="10" t="s">
        <v>254</v>
      </c>
      <c r="I398" s="10"/>
      <c r="J398" s="10">
        <f t="shared" si="5"/>
        <v>1</v>
      </c>
      <c r="K398" s="10"/>
      <c r="L398" s="10"/>
      <c r="M398" s="10">
        <f t="shared" si="6"/>
        <v>1</v>
      </c>
      <c r="N398" s="10"/>
      <c r="O398" s="10"/>
      <c r="P398" s="5" t="s">
        <v>5</v>
      </c>
      <c r="Q398" s="5">
        <v>1</v>
      </c>
      <c r="R398" s="10"/>
    </row>
    <row r="399" spans="1:18" ht="20" customHeight="1" x14ac:dyDescent="0.2">
      <c r="A399" s="10">
        <f t="shared" si="7"/>
        <v>96</v>
      </c>
      <c r="B399" s="10" t="s">
        <v>3460</v>
      </c>
      <c r="C399" s="10" t="s">
        <v>3459</v>
      </c>
      <c r="D399" s="10" t="s">
        <v>2890</v>
      </c>
      <c r="E399" s="10" t="s">
        <v>237</v>
      </c>
      <c r="F399" s="10" t="s">
        <v>3054</v>
      </c>
      <c r="G399" s="10" t="str">
        <f t="shared" si="9"/>
        <v>user_org</v>
      </c>
      <c r="H399" s="10" t="s">
        <v>254</v>
      </c>
      <c r="I399" s="10"/>
      <c r="J399" s="10">
        <f t="shared" si="5"/>
        <v>1</v>
      </c>
      <c r="K399" s="10"/>
      <c r="L399" s="10"/>
      <c r="M399" s="10">
        <f t="shared" si="6"/>
        <v>1</v>
      </c>
      <c r="N399" s="10"/>
      <c r="O399" s="10"/>
      <c r="P399" s="5" t="s">
        <v>6</v>
      </c>
      <c r="R399" s="10"/>
    </row>
    <row r="400" spans="1:18" ht="20" customHeight="1" x14ac:dyDescent="0.2">
      <c r="A400" s="10">
        <f t="shared" si="7"/>
        <v>97</v>
      </c>
      <c r="B400" s="62" t="s">
        <v>3499</v>
      </c>
      <c r="C400" s="10" t="s">
        <v>238</v>
      </c>
      <c r="D400" s="10" t="s">
        <v>2890</v>
      </c>
      <c r="E400" s="10" t="s">
        <v>238</v>
      </c>
      <c r="F400" s="10" t="s">
        <v>3054</v>
      </c>
      <c r="G400" s="10" t="str">
        <f t="shared" si="9"/>
        <v>user_org</v>
      </c>
      <c r="H400" s="10" t="s">
        <v>254</v>
      </c>
      <c r="I400" s="10"/>
      <c r="J400" s="10">
        <f t="shared" si="5"/>
        <v>1</v>
      </c>
      <c r="K400" s="10"/>
      <c r="L400" s="10"/>
      <c r="M400" s="10">
        <f t="shared" si="6"/>
        <v>1</v>
      </c>
      <c r="N400" s="10"/>
      <c r="O400" s="10"/>
      <c r="P400" s="5" t="s">
        <v>5</v>
      </c>
      <c r="Q400" s="5">
        <v>1</v>
      </c>
      <c r="R400" s="10"/>
    </row>
    <row r="401" spans="1:18" ht="20" customHeight="1" x14ac:dyDescent="0.2">
      <c r="A401" s="10">
        <f t="shared" si="7"/>
        <v>98</v>
      </c>
      <c r="B401" s="10" t="s">
        <v>3225</v>
      </c>
      <c r="C401" s="10" t="s">
        <v>239</v>
      </c>
      <c r="D401" s="10" t="s">
        <v>2890</v>
      </c>
      <c r="E401" s="10" t="s">
        <v>239</v>
      </c>
      <c r="F401" s="10" t="s">
        <v>3054</v>
      </c>
      <c r="G401" s="10" t="str">
        <f t="shared" si="9"/>
        <v>user_org</v>
      </c>
      <c r="H401" s="10" t="s">
        <v>254</v>
      </c>
      <c r="I401" s="10"/>
      <c r="J401" s="10">
        <f t="shared" si="5"/>
        <v>1</v>
      </c>
      <c r="K401" s="10"/>
      <c r="L401" s="10"/>
      <c r="M401" s="10">
        <f t="shared" si="6"/>
        <v>1</v>
      </c>
      <c r="N401" s="10"/>
      <c r="O401" s="10"/>
      <c r="P401" s="5" t="s">
        <v>5</v>
      </c>
      <c r="Q401" s="5">
        <v>1</v>
      </c>
      <c r="R401" s="10"/>
    </row>
    <row r="402" spans="1:18" ht="20" customHeight="1" x14ac:dyDescent="0.2">
      <c r="A402" s="10">
        <f t="shared" si="7"/>
        <v>99</v>
      </c>
      <c r="B402" s="10" t="s">
        <v>398</v>
      </c>
      <c r="C402" s="10" t="s">
        <v>359</v>
      </c>
      <c r="D402" s="10" t="s">
        <v>2890</v>
      </c>
      <c r="E402" s="10" t="s">
        <v>240</v>
      </c>
      <c r="F402" s="10" t="s">
        <v>3054</v>
      </c>
      <c r="G402" s="10" t="str">
        <f t="shared" si="9"/>
        <v>user_org</v>
      </c>
      <c r="H402" s="10" t="s">
        <v>254</v>
      </c>
      <c r="I402" s="10"/>
      <c r="J402" s="10">
        <f t="shared" si="5"/>
        <v>1</v>
      </c>
      <c r="K402" s="10"/>
      <c r="L402" s="10"/>
      <c r="M402" s="10">
        <f t="shared" si="6"/>
        <v>1</v>
      </c>
      <c r="N402" s="10"/>
      <c r="O402" s="10"/>
      <c r="P402" s="5" t="s">
        <v>6</v>
      </c>
      <c r="R402" s="10"/>
    </row>
    <row r="403" spans="1:18" ht="20" customHeight="1" x14ac:dyDescent="0.2">
      <c r="A403" s="10">
        <f t="shared" si="7"/>
        <v>100</v>
      </c>
      <c r="B403" s="10">
        <f>A375</f>
        <v>72</v>
      </c>
      <c r="C403" s="10" t="s">
        <v>3399</v>
      </c>
      <c r="D403" s="10" t="s">
        <v>2890</v>
      </c>
      <c r="E403" s="10" t="s">
        <v>241</v>
      </c>
      <c r="F403" s="10" t="s">
        <v>3054</v>
      </c>
      <c r="G403" s="10" t="str">
        <f t="shared" si="9"/>
        <v>user_org</v>
      </c>
      <c r="H403" s="10" t="s">
        <v>254</v>
      </c>
      <c r="I403" s="10"/>
      <c r="J403" s="10">
        <f t="shared" si="5"/>
        <v>0</v>
      </c>
      <c r="K403" s="10"/>
      <c r="L403" s="10"/>
      <c r="M403" s="10">
        <f t="shared" si="6"/>
        <v>1</v>
      </c>
      <c r="N403" s="10"/>
      <c r="O403" s="10"/>
      <c r="P403" s="5" t="s">
        <v>6</v>
      </c>
      <c r="R403" s="10"/>
    </row>
    <row r="404" spans="1:18" ht="20" customHeight="1" x14ac:dyDescent="0.2">
      <c r="A404" s="10">
        <f t="shared" si="7"/>
        <v>101</v>
      </c>
      <c r="B404" s="10" t="s">
        <v>3470</v>
      </c>
      <c r="C404" s="10" t="s">
        <v>383</v>
      </c>
      <c r="D404" s="10" t="s">
        <v>2890</v>
      </c>
      <c r="E404" s="10" t="s">
        <v>242</v>
      </c>
      <c r="F404" s="10" t="s">
        <v>3054</v>
      </c>
      <c r="G404" s="10" t="str">
        <f t="shared" si="9"/>
        <v>user_org</v>
      </c>
      <c r="H404" s="10" t="s">
        <v>254</v>
      </c>
      <c r="I404" s="10"/>
      <c r="J404" s="10">
        <f t="shared" si="5"/>
        <v>1</v>
      </c>
      <c r="K404" s="10"/>
      <c r="L404" s="10"/>
      <c r="M404" s="10">
        <f t="shared" si="6"/>
        <v>1</v>
      </c>
      <c r="N404" s="10"/>
      <c r="O404" s="10"/>
      <c r="P404" s="5" t="s">
        <v>6</v>
      </c>
      <c r="R404" s="10"/>
    </row>
    <row r="405" spans="1:18" ht="20" customHeight="1" x14ac:dyDescent="0.2">
      <c r="A405" s="10">
        <f t="shared" si="7"/>
        <v>102</v>
      </c>
      <c r="B405" s="10" t="s">
        <v>3470</v>
      </c>
      <c r="C405" s="10" t="s">
        <v>389</v>
      </c>
      <c r="D405" s="10" t="s">
        <v>2890</v>
      </c>
      <c r="E405" s="10" t="s">
        <v>242</v>
      </c>
      <c r="F405" s="10" t="s">
        <v>3054</v>
      </c>
      <c r="G405" s="10" t="str">
        <f t="shared" si="9"/>
        <v>user_org</v>
      </c>
      <c r="H405" s="10" t="s">
        <v>254</v>
      </c>
      <c r="I405" s="10"/>
      <c r="J405" s="10">
        <f t="shared" si="5"/>
        <v>1</v>
      </c>
      <c r="K405" s="10"/>
      <c r="L405" s="10"/>
      <c r="M405" s="10">
        <f t="shared" si="6"/>
        <v>1</v>
      </c>
      <c r="N405" s="10"/>
      <c r="O405" s="10"/>
      <c r="P405" s="5" t="s">
        <v>6</v>
      </c>
      <c r="R405" s="10"/>
    </row>
    <row r="406" spans="1:18" ht="20" customHeight="1" x14ac:dyDescent="0.2">
      <c r="A406" s="10">
        <f t="shared" si="7"/>
        <v>103</v>
      </c>
      <c r="B406" s="10" t="s">
        <v>3470</v>
      </c>
      <c r="C406" s="10" t="s">
        <v>384</v>
      </c>
      <c r="D406" s="10" t="s">
        <v>2890</v>
      </c>
      <c r="E406" s="10" t="s">
        <v>242</v>
      </c>
      <c r="F406" s="10" t="s">
        <v>3054</v>
      </c>
      <c r="G406" s="10" t="str">
        <f t="shared" si="9"/>
        <v>user_org</v>
      </c>
      <c r="H406" s="10" t="s">
        <v>254</v>
      </c>
      <c r="I406" s="10"/>
      <c r="J406" s="10">
        <f t="shared" si="5"/>
        <v>1</v>
      </c>
      <c r="K406" s="10"/>
      <c r="L406" s="10"/>
      <c r="M406" s="10">
        <f t="shared" si="6"/>
        <v>1</v>
      </c>
      <c r="N406" s="10"/>
      <c r="O406" s="10"/>
      <c r="P406" s="5" t="s">
        <v>6</v>
      </c>
      <c r="R406" s="10"/>
    </row>
    <row r="407" spans="1:18" ht="20" customHeight="1" x14ac:dyDescent="0.2">
      <c r="A407" s="10">
        <f t="shared" si="7"/>
        <v>104</v>
      </c>
      <c r="B407" s="10" t="s">
        <v>3455</v>
      </c>
      <c r="C407" s="10" t="s">
        <v>385</v>
      </c>
      <c r="D407" s="10" t="s">
        <v>2890</v>
      </c>
      <c r="E407" s="10" t="s">
        <v>243</v>
      </c>
      <c r="F407" s="10" t="s">
        <v>3054</v>
      </c>
      <c r="G407" s="10" t="str">
        <f t="shared" si="9"/>
        <v>user_org</v>
      </c>
      <c r="H407" s="10" t="s">
        <v>254</v>
      </c>
      <c r="I407" s="10"/>
      <c r="J407" s="10">
        <f t="shared" si="5"/>
        <v>1</v>
      </c>
      <c r="K407" s="10"/>
      <c r="L407" s="10"/>
      <c r="M407" s="10">
        <f t="shared" si="6"/>
        <v>1</v>
      </c>
      <c r="N407" s="10"/>
      <c r="O407" s="10"/>
      <c r="P407" s="5" t="s">
        <v>6</v>
      </c>
      <c r="R407" s="10"/>
    </row>
    <row r="408" spans="1:18" ht="20" customHeight="1" x14ac:dyDescent="0.2">
      <c r="A408" s="10">
        <f t="shared" si="7"/>
        <v>105</v>
      </c>
      <c r="B408" s="10" t="s">
        <v>3407</v>
      </c>
      <c r="C408" s="10" t="s">
        <v>444</v>
      </c>
      <c r="D408" s="10" t="s">
        <v>2890</v>
      </c>
      <c r="E408" s="10" t="s">
        <v>243</v>
      </c>
      <c r="F408" s="10" t="s">
        <v>3054</v>
      </c>
      <c r="G408" s="10" t="str">
        <f t="shared" si="9"/>
        <v>user_org</v>
      </c>
      <c r="I408" s="10"/>
      <c r="J408" s="10">
        <f t="shared" si="5"/>
        <v>1</v>
      </c>
      <c r="K408" s="10"/>
      <c r="L408" s="10"/>
      <c r="M408" s="10">
        <f t="shared" si="6"/>
        <v>1</v>
      </c>
      <c r="N408" s="10"/>
      <c r="O408" s="10"/>
      <c r="P408" s="5" t="s">
        <v>6</v>
      </c>
      <c r="R408" s="10"/>
    </row>
    <row r="409" spans="1:18" ht="20" customHeight="1" x14ac:dyDescent="0.2">
      <c r="A409" s="10">
        <f t="shared" si="7"/>
        <v>106</v>
      </c>
      <c r="B409" s="10" t="s">
        <v>1140</v>
      </c>
      <c r="C409" s="10" t="s">
        <v>386</v>
      </c>
      <c r="D409" s="10" t="s">
        <v>2890</v>
      </c>
      <c r="E409" s="10" t="s">
        <v>243</v>
      </c>
      <c r="F409" s="10" t="s">
        <v>3054</v>
      </c>
      <c r="G409" s="10" t="str">
        <f t="shared" si="9"/>
        <v>user_org</v>
      </c>
      <c r="H409" s="10" t="s">
        <v>254</v>
      </c>
      <c r="I409" s="10"/>
      <c r="J409" s="10">
        <f t="shared" si="5"/>
        <v>1</v>
      </c>
      <c r="K409" s="10"/>
      <c r="L409" s="10"/>
      <c r="M409" s="10">
        <f t="shared" si="6"/>
        <v>1</v>
      </c>
      <c r="N409" s="10"/>
      <c r="O409" s="10"/>
      <c r="P409" s="5" t="s">
        <v>6</v>
      </c>
      <c r="R409" s="10"/>
    </row>
    <row r="410" spans="1:18" ht="20" customHeight="1" x14ac:dyDescent="0.2">
      <c r="A410" s="10">
        <f t="shared" si="7"/>
        <v>107</v>
      </c>
      <c r="B410" s="10" t="s">
        <v>3095</v>
      </c>
      <c r="C410" s="10" t="s">
        <v>387</v>
      </c>
      <c r="D410" s="10" t="s">
        <v>2890</v>
      </c>
      <c r="E410" s="10" t="s">
        <v>243</v>
      </c>
      <c r="F410" s="10" t="s">
        <v>3054</v>
      </c>
      <c r="G410" s="10" t="str">
        <f t="shared" si="9"/>
        <v>user_org</v>
      </c>
      <c r="H410" s="10" t="s">
        <v>254</v>
      </c>
      <c r="I410" s="10"/>
      <c r="J410" s="10">
        <f t="shared" si="5"/>
        <v>1</v>
      </c>
      <c r="K410" s="10"/>
      <c r="L410" s="10"/>
      <c r="M410" s="10">
        <f t="shared" si="6"/>
        <v>1</v>
      </c>
      <c r="N410" s="10"/>
      <c r="O410" s="10"/>
      <c r="P410" s="5" t="s">
        <v>6</v>
      </c>
      <c r="R410" s="10"/>
    </row>
    <row r="411" spans="1:18" ht="20" customHeight="1" x14ac:dyDescent="0.2">
      <c r="A411" s="10">
        <f t="shared" si="7"/>
        <v>108</v>
      </c>
      <c r="B411" s="10" t="s">
        <v>3095</v>
      </c>
      <c r="C411" s="10" t="s">
        <v>388</v>
      </c>
      <c r="D411" s="10" t="s">
        <v>2890</v>
      </c>
      <c r="E411" s="10" t="s">
        <v>243</v>
      </c>
      <c r="F411" s="10" t="s">
        <v>3054</v>
      </c>
      <c r="G411" s="10" t="str">
        <f t="shared" si="9"/>
        <v>user_org</v>
      </c>
      <c r="H411" s="10" t="s">
        <v>254</v>
      </c>
      <c r="I411" s="10"/>
      <c r="J411" s="10">
        <f t="shared" si="5"/>
        <v>1</v>
      </c>
      <c r="K411" s="10"/>
      <c r="L411" s="10"/>
      <c r="M411" s="10">
        <f t="shared" si="6"/>
        <v>1</v>
      </c>
      <c r="N411" s="10"/>
      <c r="O411" s="10"/>
      <c r="P411" s="5" t="s">
        <v>6</v>
      </c>
      <c r="R411" s="10"/>
    </row>
    <row r="412" spans="1:18" ht="20" customHeight="1" x14ac:dyDescent="0.2">
      <c r="A412" s="10">
        <f t="shared" si="7"/>
        <v>109</v>
      </c>
      <c r="B412" s="10" t="s">
        <v>398</v>
      </c>
      <c r="C412" s="10" t="s">
        <v>360</v>
      </c>
      <c r="D412" s="10" t="s">
        <v>2890</v>
      </c>
      <c r="E412" s="10" t="s">
        <v>256</v>
      </c>
      <c r="F412" s="10" t="s">
        <v>3054</v>
      </c>
      <c r="G412" s="10" t="str">
        <f t="shared" si="9"/>
        <v>user_org</v>
      </c>
      <c r="H412" s="10" t="s">
        <v>255</v>
      </c>
      <c r="I412" s="10"/>
      <c r="J412" s="10">
        <f t="shared" si="5"/>
        <v>1</v>
      </c>
      <c r="K412" s="10"/>
      <c r="L412" s="10"/>
      <c r="M412" s="10">
        <f t="shared" si="6"/>
        <v>1</v>
      </c>
      <c r="N412" s="10"/>
      <c r="O412" s="10"/>
      <c r="P412" s="5" t="s">
        <v>6</v>
      </c>
      <c r="R412" s="10"/>
    </row>
    <row r="413" spans="1:18" ht="20" customHeight="1" x14ac:dyDescent="0.2">
      <c r="A413" s="10">
        <f t="shared" si="7"/>
        <v>110</v>
      </c>
      <c r="B413" s="10" t="s">
        <v>398</v>
      </c>
      <c r="C413" s="10" t="s">
        <v>361</v>
      </c>
      <c r="D413" s="10" t="s">
        <v>2890</v>
      </c>
      <c r="E413" s="10" t="s">
        <v>244</v>
      </c>
      <c r="F413" s="10" t="s">
        <v>3054</v>
      </c>
      <c r="G413" s="10" t="str">
        <f t="shared" si="9"/>
        <v>user_org</v>
      </c>
      <c r="H413" s="10" t="s">
        <v>257</v>
      </c>
      <c r="I413" s="10"/>
      <c r="J413" s="10">
        <f t="shared" si="5"/>
        <v>1</v>
      </c>
      <c r="K413" s="10"/>
      <c r="L413" s="10"/>
      <c r="M413" s="10">
        <f t="shared" si="6"/>
        <v>1</v>
      </c>
      <c r="N413" s="10"/>
      <c r="O413" s="10"/>
      <c r="P413" s="5" t="s">
        <v>6</v>
      </c>
      <c r="R413" s="10"/>
    </row>
    <row r="414" spans="1:18" ht="20" customHeight="1" x14ac:dyDescent="0.2">
      <c r="A414" s="10">
        <f t="shared" si="7"/>
        <v>111</v>
      </c>
      <c r="B414" s="10" t="s">
        <v>398</v>
      </c>
      <c r="C414" s="10" t="s">
        <v>362</v>
      </c>
      <c r="D414" s="10" t="s">
        <v>2890</v>
      </c>
      <c r="E414" s="10" t="s">
        <v>245</v>
      </c>
      <c r="F414" s="10" t="s">
        <v>3054</v>
      </c>
      <c r="G414" s="10" t="str">
        <f t="shared" si="9"/>
        <v>user_org</v>
      </c>
      <c r="H414" s="10" t="s">
        <v>257</v>
      </c>
      <c r="I414" s="10"/>
      <c r="J414" s="10">
        <f t="shared" si="5"/>
        <v>1</v>
      </c>
      <c r="K414" s="10"/>
      <c r="L414" s="10"/>
      <c r="M414" s="10">
        <f t="shared" si="6"/>
        <v>1</v>
      </c>
      <c r="N414" s="10"/>
      <c r="O414" s="10"/>
      <c r="P414" s="5" t="s">
        <v>6</v>
      </c>
      <c r="R414" s="10"/>
    </row>
    <row r="415" spans="1:18" ht="20" customHeight="1" x14ac:dyDescent="0.2">
      <c r="A415" s="10">
        <f t="shared" si="7"/>
        <v>112</v>
      </c>
      <c r="B415" s="10" t="s">
        <v>3468</v>
      </c>
      <c r="C415" s="10" t="s">
        <v>394</v>
      </c>
      <c r="D415" s="10" t="s">
        <v>2890</v>
      </c>
      <c r="E415" s="10" t="s">
        <v>246</v>
      </c>
      <c r="F415" s="10" t="s">
        <v>3054</v>
      </c>
      <c r="G415" s="10" t="str">
        <f t="shared" si="9"/>
        <v>user_org</v>
      </c>
      <c r="H415" s="10" t="s">
        <v>258</v>
      </c>
      <c r="I415" s="10"/>
      <c r="J415" s="10">
        <f t="shared" si="5"/>
        <v>1</v>
      </c>
      <c r="K415" s="10"/>
      <c r="L415" s="10"/>
      <c r="M415" s="10">
        <f t="shared" si="6"/>
        <v>1</v>
      </c>
      <c r="N415" s="10"/>
      <c r="O415" s="10"/>
      <c r="P415" s="5" t="s">
        <v>6</v>
      </c>
      <c r="R415" s="10"/>
    </row>
    <row r="416" spans="1:18" ht="20" customHeight="1" x14ac:dyDescent="0.2">
      <c r="A416" s="10">
        <f t="shared" si="7"/>
        <v>113</v>
      </c>
      <c r="B416" s="10" t="s">
        <v>3073</v>
      </c>
      <c r="C416" s="10" t="s">
        <v>395</v>
      </c>
      <c r="D416" s="10" t="s">
        <v>2890</v>
      </c>
      <c r="E416" s="10" t="s">
        <v>246</v>
      </c>
      <c r="F416" s="10" t="s">
        <v>3054</v>
      </c>
      <c r="G416" s="10" t="str">
        <f t="shared" si="9"/>
        <v>user_org</v>
      </c>
      <c r="H416" s="10" t="s">
        <v>258</v>
      </c>
      <c r="I416" s="10"/>
      <c r="J416" s="10">
        <f t="shared" si="5"/>
        <v>1</v>
      </c>
      <c r="K416" s="10"/>
      <c r="L416" s="10"/>
      <c r="M416" s="10">
        <f t="shared" si="6"/>
        <v>1</v>
      </c>
      <c r="N416" s="10"/>
      <c r="O416" s="10"/>
      <c r="P416" s="5" t="s">
        <v>6</v>
      </c>
      <c r="R416" s="10"/>
    </row>
    <row r="417" spans="1:18" ht="20" customHeight="1" x14ac:dyDescent="0.2">
      <c r="A417" s="10">
        <f t="shared" si="7"/>
        <v>114</v>
      </c>
      <c r="B417" s="7" t="s">
        <v>3494</v>
      </c>
      <c r="C417" s="10" t="s">
        <v>364</v>
      </c>
      <c r="D417" s="10" t="s">
        <v>2890</v>
      </c>
      <c r="E417" s="10" t="s">
        <v>247</v>
      </c>
      <c r="F417" s="10" t="s">
        <v>3054</v>
      </c>
      <c r="G417" s="10" t="str">
        <f t="shared" si="9"/>
        <v>user_org</v>
      </c>
      <c r="H417" s="10" t="s">
        <v>259</v>
      </c>
      <c r="I417" s="10"/>
      <c r="J417" s="10">
        <f t="shared" si="5"/>
        <v>1</v>
      </c>
      <c r="K417" s="10"/>
      <c r="L417" s="10"/>
      <c r="M417" s="10">
        <f t="shared" si="6"/>
        <v>1</v>
      </c>
      <c r="N417" s="10"/>
      <c r="O417" s="10"/>
      <c r="P417" s="5" t="s">
        <v>6</v>
      </c>
      <c r="R417" s="10"/>
    </row>
    <row r="418" spans="1:18" ht="20" customHeight="1" x14ac:dyDescent="0.2">
      <c r="A418" s="10">
        <f t="shared" si="7"/>
        <v>115</v>
      </c>
      <c r="B418" s="7" t="s">
        <v>3494</v>
      </c>
      <c r="C418" s="10" t="s">
        <v>248</v>
      </c>
      <c r="D418" s="10" t="s">
        <v>2890</v>
      </c>
      <c r="E418" s="10" t="s">
        <v>248</v>
      </c>
      <c r="F418" s="10" t="s">
        <v>3054</v>
      </c>
      <c r="G418" s="10" t="str">
        <f t="shared" si="9"/>
        <v>user_org</v>
      </c>
      <c r="H418" s="10" t="s">
        <v>259</v>
      </c>
      <c r="I418" s="10"/>
      <c r="J418" s="10">
        <f t="shared" si="5"/>
        <v>1</v>
      </c>
      <c r="K418" s="10"/>
      <c r="L418" s="10"/>
      <c r="M418" s="10">
        <f t="shared" si="6"/>
        <v>1</v>
      </c>
      <c r="N418" s="10"/>
      <c r="O418" s="10"/>
      <c r="P418" s="5" t="s">
        <v>6</v>
      </c>
      <c r="R418" s="10"/>
    </row>
    <row r="419" spans="1:18" ht="20" customHeight="1" x14ac:dyDescent="0.2">
      <c r="A419" s="10">
        <f t="shared" si="7"/>
        <v>116</v>
      </c>
      <c r="B419" s="10" t="s">
        <v>2423</v>
      </c>
      <c r="C419" s="10" t="s">
        <v>249</v>
      </c>
      <c r="D419" s="10" t="s">
        <v>2890</v>
      </c>
      <c r="E419" s="10" t="s">
        <v>249</v>
      </c>
      <c r="F419" s="10" t="s">
        <v>3054</v>
      </c>
      <c r="G419" s="10" t="str">
        <f t="shared" si="9"/>
        <v>user_org</v>
      </c>
      <c r="H419" s="10" t="s">
        <v>259</v>
      </c>
      <c r="I419" s="10"/>
      <c r="J419" s="10">
        <f t="shared" si="5"/>
        <v>1</v>
      </c>
      <c r="K419" s="10"/>
      <c r="L419" s="10"/>
      <c r="M419" s="10">
        <f t="shared" si="6"/>
        <v>1</v>
      </c>
      <c r="N419" s="10"/>
      <c r="O419" s="10"/>
      <c r="P419" s="5" t="s">
        <v>6</v>
      </c>
      <c r="R419" s="10"/>
    </row>
    <row r="420" spans="1:18" ht="20" customHeight="1" x14ac:dyDescent="0.2">
      <c r="A420" s="10">
        <f t="shared" si="7"/>
        <v>117</v>
      </c>
      <c r="B420" s="10" t="s">
        <v>3494</v>
      </c>
      <c r="C420" s="10" t="s">
        <v>250</v>
      </c>
      <c r="D420" s="10" t="s">
        <v>2890</v>
      </c>
      <c r="E420" s="10" t="s">
        <v>250</v>
      </c>
      <c r="F420" s="10" t="s">
        <v>3054</v>
      </c>
      <c r="G420" s="10" t="str">
        <f t="shared" si="9"/>
        <v>user_org</v>
      </c>
      <c r="H420" s="10" t="s">
        <v>259</v>
      </c>
      <c r="I420" s="10"/>
      <c r="J420" s="10">
        <f t="shared" si="5"/>
        <v>1</v>
      </c>
      <c r="K420" s="10"/>
      <c r="L420" s="10"/>
      <c r="M420" s="10">
        <f t="shared" si="6"/>
        <v>1</v>
      </c>
      <c r="N420" s="10"/>
      <c r="O420" s="10"/>
      <c r="P420" s="5" t="s">
        <v>6</v>
      </c>
      <c r="R420" s="10"/>
    </row>
    <row r="421" spans="1:18" ht="20" customHeight="1" x14ac:dyDescent="0.2">
      <c r="A421" s="10">
        <f t="shared" si="7"/>
        <v>118</v>
      </c>
      <c r="B421" s="62" t="s">
        <v>3494</v>
      </c>
      <c r="C421" s="10" t="s">
        <v>251</v>
      </c>
      <c r="D421" s="10" t="s">
        <v>2890</v>
      </c>
      <c r="E421" s="10" t="s">
        <v>251</v>
      </c>
      <c r="F421" s="10" t="s">
        <v>3054</v>
      </c>
      <c r="G421" s="10" t="str">
        <f t="shared" si="9"/>
        <v>user_org</v>
      </c>
      <c r="H421" s="10" t="s">
        <v>259</v>
      </c>
      <c r="I421" s="10"/>
      <c r="J421" s="10">
        <f t="shared" si="5"/>
        <v>1</v>
      </c>
      <c r="K421" s="10"/>
      <c r="L421" s="10"/>
      <c r="M421" s="10">
        <f t="shared" si="6"/>
        <v>1</v>
      </c>
      <c r="N421" s="10"/>
      <c r="O421" s="10"/>
      <c r="P421" s="5" t="s">
        <v>6</v>
      </c>
      <c r="R421" s="10"/>
    </row>
    <row r="422" spans="1:18" ht="20" customHeight="1" x14ac:dyDescent="0.2">
      <c r="A422" s="10">
        <f t="shared" si="7"/>
        <v>119</v>
      </c>
      <c r="B422" s="62" t="s">
        <v>3494</v>
      </c>
      <c r="C422" s="10" t="s">
        <v>252</v>
      </c>
      <c r="D422" s="10" t="s">
        <v>2890</v>
      </c>
      <c r="E422" s="10" t="s">
        <v>252</v>
      </c>
      <c r="F422" s="10" t="s">
        <v>3054</v>
      </c>
      <c r="G422" s="10" t="str">
        <f t="shared" si="9"/>
        <v>user_org</v>
      </c>
      <c r="H422" s="10" t="s">
        <v>259</v>
      </c>
      <c r="I422" s="10"/>
      <c r="J422" s="10">
        <f t="shared" si="5"/>
        <v>1</v>
      </c>
      <c r="K422" s="10"/>
      <c r="L422" s="10"/>
      <c r="M422" s="10">
        <f t="shared" si="6"/>
        <v>1</v>
      </c>
      <c r="N422" s="10"/>
      <c r="O422" s="10"/>
      <c r="P422" s="5" t="s">
        <v>6</v>
      </c>
      <c r="R422" s="10"/>
    </row>
    <row r="423" spans="1:18" ht="20" customHeight="1" x14ac:dyDescent="0.2">
      <c r="A423" s="10">
        <f t="shared" si="7"/>
        <v>120</v>
      </c>
      <c r="B423" s="62" t="s">
        <v>3494</v>
      </c>
      <c r="C423" s="10" t="s">
        <v>253</v>
      </c>
      <c r="D423" s="10" t="s">
        <v>2890</v>
      </c>
      <c r="E423" s="10" t="s">
        <v>253</v>
      </c>
      <c r="F423" s="10" t="s">
        <v>3054</v>
      </c>
      <c r="G423" s="10" t="str">
        <f t="shared" si="9"/>
        <v>user_org</v>
      </c>
      <c r="H423" s="10" t="s">
        <v>259</v>
      </c>
      <c r="I423" s="10"/>
      <c r="J423" s="10">
        <f t="shared" si="5"/>
        <v>1</v>
      </c>
      <c r="K423" s="10"/>
      <c r="L423" s="10"/>
      <c r="M423" s="10">
        <f t="shared" si="6"/>
        <v>1</v>
      </c>
      <c r="N423" s="10"/>
      <c r="O423" s="10"/>
      <c r="P423" s="5" t="s">
        <v>6</v>
      </c>
      <c r="R423" s="10"/>
    </row>
    <row r="424" spans="1:18" ht="20" customHeight="1" x14ac:dyDescent="0.2">
      <c r="A424" s="10">
        <f t="shared" si="7"/>
        <v>121</v>
      </c>
      <c r="B424" s="10" t="s">
        <v>3468</v>
      </c>
      <c r="C424" s="10" t="s">
        <v>372</v>
      </c>
      <c r="D424" s="10" t="s">
        <v>2890</v>
      </c>
      <c r="E424" s="10" t="s">
        <v>261</v>
      </c>
      <c r="F424" s="10" t="s">
        <v>3054</v>
      </c>
      <c r="G424" s="10" t="str">
        <f t="shared" si="9"/>
        <v>user_org</v>
      </c>
      <c r="H424" s="10" t="s">
        <v>260</v>
      </c>
      <c r="I424" s="10"/>
      <c r="J424" s="10">
        <f t="shared" si="5"/>
        <v>1</v>
      </c>
      <c r="K424" s="10"/>
      <c r="L424" s="10"/>
      <c r="M424" s="10">
        <f t="shared" si="6"/>
        <v>1</v>
      </c>
      <c r="N424" s="10"/>
      <c r="O424" s="10"/>
      <c r="P424" s="5" t="s">
        <v>6</v>
      </c>
      <c r="R424" s="10"/>
    </row>
    <row r="425" spans="1:18" ht="20" customHeight="1" x14ac:dyDescent="0.2">
      <c r="A425" s="10">
        <f t="shared" si="7"/>
        <v>122</v>
      </c>
      <c r="B425" s="10" t="s">
        <v>3468</v>
      </c>
      <c r="C425" s="10" t="s">
        <v>370</v>
      </c>
      <c r="D425" s="10" t="s">
        <v>2890</v>
      </c>
      <c r="E425" s="10" t="s">
        <v>262</v>
      </c>
      <c r="F425" s="10" t="s">
        <v>3054</v>
      </c>
      <c r="G425" s="10" t="str">
        <f t="shared" si="9"/>
        <v>user_org</v>
      </c>
      <c r="H425" s="10" t="s">
        <v>260</v>
      </c>
      <c r="I425" s="10"/>
      <c r="J425" s="10">
        <f t="shared" si="5"/>
        <v>1</v>
      </c>
      <c r="K425" s="10"/>
      <c r="L425" s="10"/>
      <c r="M425" s="10">
        <f t="shared" si="6"/>
        <v>1</v>
      </c>
      <c r="N425" s="10"/>
      <c r="O425" s="10"/>
      <c r="P425" s="5" t="s">
        <v>6</v>
      </c>
      <c r="R425" s="10"/>
    </row>
    <row r="426" spans="1:18" ht="20" customHeight="1" x14ac:dyDescent="0.2">
      <c r="A426" s="10">
        <f t="shared" si="7"/>
        <v>123</v>
      </c>
      <c r="B426" s="10" t="s">
        <v>3141</v>
      </c>
      <c r="C426" s="10" t="s">
        <v>371</v>
      </c>
      <c r="D426" s="10" t="s">
        <v>2890</v>
      </c>
      <c r="E426" s="10" t="s">
        <v>262</v>
      </c>
      <c r="F426" s="10" t="s">
        <v>3054</v>
      </c>
      <c r="G426" s="10" t="str">
        <f t="shared" si="9"/>
        <v>user_org</v>
      </c>
      <c r="H426" s="10" t="s">
        <v>260</v>
      </c>
      <c r="I426" s="10"/>
      <c r="J426" s="10">
        <f t="shared" si="5"/>
        <v>1</v>
      </c>
      <c r="K426" s="10"/>
      <c r="L426" s="10"/>
      <c r="M426" s="10">
        <f t="shared" si="6"/>
        <v>1</v>
      </c>
      <c r="N426" s="10"/>
      <c r="O426" s="10"/>
      <c r="P426" s="5" t="s">
        <v>5</v>
      </c>
      <c r="Q426" s="5">
        <v>1</v>
      </c>
      <c r="R426" s="10"/>
    </row>
    <row r="427" spans="1:18" ht="20" customHeight="1" x14ac:dyDescent="0.2">
      <c r="A427" s="10">
        <f t="shared" si="7"/>
        <v>124</v>
      </c>
      <c r="B427" s="10" t="s">
        <v>3193</v>
      </c>
      <c r="C427" s="10" t="s">
        <v>368</v>
      </c>
      <c r="D427" s="10" t="s">
        <v>2890</v>
      </c>
      <c r="E427" s="10" t="s">
        <v>263</v>
      </c>
      <c r="F427" s="10" t="s">
        <v>3054</v>
      </c>
      <c r="G427" s="10" t="str">
        <f t="shared" si="9"/>
        <v>user_org</v>
      </c>
      <c r="H427" s="10" t="s">
        <v>260</v>
      </c>
      <c r="I427" s="10"/>
      <c r="J427" s="10">
        <f t="shared" si="5"/>
        <v>1</v>
      </c>
      <c r="K427" s="10"/>
      <c r="L427" s="10"/>
      <c r="M427" s="10">
        <f t="shared" si="6"/>
        <v>1</v>
      </c>
      <c r="N427" s="10"/>
      <c r="O427" s="10"/>
      <c r="P427" s="5" t="s">
        <v>5</v>
      </c>
      <c r="Q427" s="5">
        <v>1</v>
      </c>
      <c r="R427" s="10"/>
    </row>
    <row r="428" spans="1:18" ht="20" customHeight="1" x14ac:dyDescent="0.2">
      <c r="A428" s="10">
        <f t="shared" si="7"/>
        <v>125</v>
      </c>
      <c r="B428" s="10" t="s">
        <v>3180</v>
      </c>
      <c r="C428" s="10" t="s">
        <v>369</v>
      </c>
      <c r="D428" s="10" t="s">
        <v>2890</v>
      </c>
      <c r="E428" s="10" t="s">
        <v>263</v>
      </c>
      <c r="F428" s="10" t="s">
        <v>3054</v>
      </c>
      <c r="G428" s="10" t="str">
        <f t="shared" si="9"/>
        <v>user_org</v>
      </c>
      <c r="H428" s="10" t="s">
        <v>260</v>
      </c>
      <c r="I428" s="10"/>
      <c r="J428" s="10">
        <f t="shared" si="5"/>
        <v>1</v>
      </c>
      <c r="K428" s="10"/>
      <c r="L428" s="10"/>
      <c r="M428" s="10">
        <f t="shared" si="6"/>
        <v>1</v>
      </c>
      <c r="N428" s="10"/>
      <c r="O428" s="10"/>
      <c r="P428" s="5" t="s">
        <v>5</v>
      </c>
      <c r="Q428" s="5">
        <v>1</v>
      </c>
      <c r="R428" s="10"/>
    </row>
    <row r="429" spans="1:18" ht="20" customHeight="1" x14ac:dyDescent="0.2">
      <c r="A429" s="10">
        <f t="shared" si="7"/>
        <v>126</v>
      </c>
      <c r="B429" s="10" t="s">
        <v>3474</v>
      </c>
      <c r="C429" s="10" t="s">
        <v>366</v>
      </c>
      <c r="D429" s="10" t="s">
        <v>2890</v>
      </c>
      <c r="E429" s="10" t="s">
        <v>264</v>
      </c>
      <c r="F429" s="10" t="s">
        <v>3054</v>
      </c>
      <c r="G429" s="10" t="str">
        <f t="shared" si="9"/>
        <v>user_org</v>
      </c>
      <c r="H429" s="10" t="s">
        <v>260</v>
      </c>
      <c r="I429" s="10"/>
      <c r="J429" s="10">
        <f t="shared" si="5"/>
        <v>1</v>
      </c>
      <c r="K429" s="10"/>
      <c r="L429" s="10"/>
      <c r="M429" s="10">
        <f t="shared" si="6"/>
        <v>1</v>
      </c>
      <c r="N429" s="10"/>
      <c r="O429" s="10"/>
      <c r="P429" s="5" t="s">
        <v>5</v>
      </c>
      <c r="Q429" s="5">
        <v>1</v>
      </c>
      <c r="R429" s="10"/>
    </row>
    <row r="430" spans="1:18" ht="20" customHeight="1" x14ac:dyDescent="0.2">
      <c r="A430" s="10">
        <f t="shared" si="7"/>
        <v>127</v>
      </c>
      <c r="B430" s="10" t="s">
        <v>3476</v>
      </c>
      <c r="C430" s="10" t="s">
        <v>1485</v>
      </c>
      <c r="D430" s="10" t="s">
        <v>2890</v>
      </c>
      <c r="E430" s="10" t="s">
        <v>265</v>
      </c>
      <c r="F430" s="10" t="s">
        <v>3054</v>
      </c>
      <c r="G430" s="10" t="str">
        <f t="shared" si="9"/>
        <v>user_org</v>
      </c>
      <c r="H430" s="10" t="s">
        <v>260</v>
      </c>
      <c r="I430" s="10"/>
      <c r="J430" s="10">
        <f t="shared" si="5"/>
        <v>1</v>
      </c>
      <c r="K430" s="10"/>
      <c r="L430" s="10"/>
      <c r="M430" s="10">
        <f t="shared" si="6"/>
        <v>1</v>
      </c>
      <c r="N430" s="10"/>
      <c r="O430" s="10"/>
      <c r="P430" s="5" t="s">
        <v>5</v>
      </c>
      <c r="Q430" s="5">
        <v>1</v>
      </c>
      <c r="R430" s="10"/>
    </row>
    <row r="431" spans="1:18" ht="20" customHeight="1" x14ac:dyDescent="0.2">
      <c r="A431" s="10">
        <f t="shared" si="7"/>
        <v>128</v>
      </c>
      <c r="B431" s="10" t="s">
        <v>3476</v>
      </c>
      <c r="C431" s="10" t="s">
        <v>1486</v>
      </c>
      <c r="D431" s="10" t="s">
        <v>2890</v>
      </c>
      <c r="E431" s="10" t="s">
        <v>265</v>
      </c>
      <c r="F431" s="10" t="s">
        <v>3054</v>
      </c>
      <c r="G431" s="10" t="str">
        <f t="shared" si="9"/>
        <v>user_org</v>
      </c>
      <c r="H431" s="10" t="s">
        <v>260</v>
      </c>
      <c r="I431" s="10"/>
      <c r="J431" s="10">
        <f t="shared" si="5"/>
        <v>1</v>
      </c>
      <c r="K431" s="10"/>
      <c r="L431" s="10"/>
      <c r="M431" s="10">
        <f t="shared" si="6"/>
        <v>1</v>
      </c>
      <c r="N431" s="10"/>
      <c r="O431" s="10"/>
      <c r="P431" s="5" t="s">
        <v>5</v>
      </c>
      <c r="Q431" s="5">
        <v>1</v>
      </c>
      <c r="R431" s="10"/>
    </row>
    <row r="432" spans="1:18" ht="20" customHeight="1" x14ac:dyDescent="0.2">
      <c r="A432" s="10">
        <f t="shared" si="7"/>
        <v>129</v>
      </c>
      <c r="B432" s="10">
        <f>A391</f>
        <v>88</v>
      </c>
      <c r="C432" s="10" t="s">
        <v>365</v>
      </c>
      <c r="D432" s="10" t="s">
        <v>2890</v>
      </c>
      <c r="E432" s="10" t="s">
        <v>265</v>
      </c>
      <c r="F432" s="10" t="s">
        <v>3054</v>
      </c>
      <c r="G432" s="10" t="str">
        <f t="shared" si="9"/>
        <v>user_org</v>
      </c>
      <c r="H432" s="10" t="s">
        <v>260</v>
      </c>
      <c r="I432" s="10"/>
      <c r="J432" s="10">
        <f t="shared" ref="J432:J495" si="10">IF(OR(ISNUMBER(B432),ISBLANK(B432)),0,1)</f>
        <v>0</v>
      </c>
      <c r="K432" s="10"/>
      <c r="L432" s="10"/>
      <c r="M432" s="10">
        <f>IF(NOT(ISBLANK($B432)),1,0)</f>
        <v>1</v>
      </c>
      <c r="N432" s="10"/>
      <c r="O432" s="10"/>
      <c r="P432" s="5" t="s">
        <v>5</v>
      </c>
      <c r="Q432" s="10"/>
      <c r="R432" s="10"/>
    </row>
    <row r="433" spans="1:18" ht="20" customHeight="1" x14ac:dyDescent="0.2">
      <c r="A433" s="10">
        <f t="shared" si="7"/>
        <v>130</v>
      </c>
      <c r="B433" s="10">
        <f>A398</f>
        <v>95</v>
      </c>
      <c r="C433" s="10" t="s">
        <v>367</v>
      </c>
      <c r="D433" s="10" t="s">
        <v>2890</v>
      </c>
      <c r="E433" s="10" t="s">
        <v>266</v>
      </c>
      <c r="F433" s="10" t="s">
        <v>3054</v>
      </c>
      <c r="G433" s="10" t="str">
        <f t="shared" si="9"/>
        <v>user_org</v>
      </c>
      <c r="H433" s="10" t="s">
        <v>260</v>
      </c>
      <c r="I433" s="10"/>
      <c r="J433" s="10">
        <f t="shared" si="10"/>
        <v>0</v>
      </c>
      <c r="K433" s="10"/>
      <c r="L433" s="10"/>
      <c r="M433" s="10">
        <f t="shared" si="6"/>
        <v>1</v>
      </c>
      <c r="N433" s="10"/>
      <c r="O433" s="10"/>
      <c r="P433" s="5" t="s">
        <v>5</v>
      </c>
      <c r="R433" s="10"/>
    </row>
    <row r="434" spans="1:18" ht="20" customHeight="1" x14ac:dyDescent="0.2">
      <c r="A434" s="10">
        <f t="shared" si="7"/>
        <v>131</v>
      </c>
      <c r="B434" s="10">
        <f>A399</f>
        <v>96</v>
      </c>
      <c r="C434" s="10" t="s">
        <v>2094</v>
      </c>
      <c r="D434" s="10" t="s">
        <v>2890</v>
      </c>
      <c r="E434" s="10" t="s">
        <v>267</v>
      </c>
      <c r="F434" s="10" t="s">
        <v>3054</v>
      </c>
      <c r="G434" s="10" t="str">
        <f t="shared" si="9"/>
        <v>user_org</v>
      </c>
      <c r="H434" s="10" t="s">
        <v>260</v>
      </c>
      <c r="I434" s="10"/>
      <c r="J434" s="10">
        <f t="shared" si="10"/>
        <v>0</v>
      </c>
      <c r="K434" s="10"/>
      <c r="L434" s="10"/>
      <c r="M434" s="10">
        <f t="shared" si="6"/>
        <v>1</v>
      </c>
      <c r="N434" s="10"/>
      <c r="O434" s="10"/>
      <c r="P434" s="5" t="s">
        <v>6</v>
      </c>
      <c r="R434" s="10"/>
    </row>
    <row r="435" spans="1:18" ht="20" customHeight="1" x14ac:dyDescent="0.2">
      <c r="A435" s="10">
        <f t="shared" si="7"/>
        <v>132</v>
      </c>
      <c r="B435" s="10" t="s">
        <v>60</v>
      </c>
      <c r="C435" s="10" t="s">
        <v>268</v>
      </c>
      <c r="D435" s="10" t="s">
        <v>2890</v>
      </c>
      <c r="E435" s="10" t="s">
        <v>268</v>
      </c>
      <c r="F435" s="10" t="s">
        <v>3054</v>
      </c>
      <c r="G435" s="10" t="str">
        <f t="shared" si="9"/>
        <v>user_org</v>
      </c>
      <c r="H435" s="10" t="s">
        <v>260</v>
      </c>
      <c r="I435" s="10"/>
      <c r="J435" s="10">
        <f t="shared" si="10"/>
        <v>1</v>
      </c>
      <c r="K435" s="10"/>
      <c r="L435" s="10"/>
      <c r="M435" s="10">
        <f t="shared" ref="M435:M499" si="11">IF(NOT(ISBLANK($B435)),1,0)</f>
        <v>1</v>
      </c>
      <c r="N435" s="10"/>
      <c r="O435" s="10"/>
      <c r="P435" s="5" t="s">
        <v>6</v>
      </c>
      <c r="R435" s="10"/>
    </row>
    <row r="436" spans="1:18" ht="20" customHeight="1" x14ac:dyDescent="0.2">
      <c r="A436" s="10">
        <f t="shared" ref="A436:A499" si="12">A435+1</f>
        <v>133</v>
      </c>
      <c r="B436" s="10">
        <f>A375</f>
        <v>72</v>
      </c>
      <c r="C436" s="10" t="s">
        <v>392</v>
      </c>
      <c r="D436" s="10" t="s">
        <v>2890</v>
      </c>
      <c r="E436" s="10" t="s">
        <v>269</v>
      </c>
      <c r="F436" s="10" t="s">
        <v>3054</v>
      </c>
      <c r="G436" s="10" t="str">
        <f t="shared" si="9"/>
        <v>user_org</v>
      </c>
      <c r="H436" s="10" t="s">
        <v>260</v>
      </c>
      <c r="I436" s="10"/>
      <c r="J436" s="10">
        <f t="shared" si="10"/>
        <v>0</v>
      </c>
      <c r="K436" s="10"/>
      <c r="L436" s="10"/>
      <c r="M436" s="10">
        <f t="shared" si="11"/>
        <v>1</v>
      </c>
      <c r="N436" s="10"/>
      <c r="O436" s="10"/>
      <c r="P436" s="5" t="s">
        <v>6</v>
      </c>
      <c r="R436" s="10"/>
    </row>
    <row r="437" spans="1:18" ht="20" customHeight="1" x14ac:dyDescent="0.2">
      <c r="A437" s="10">
        <f t="shared" si="12"/>
        <v>134</v>
      </c>
      <c r="B437" s="10">
        <f>A435</f>
        <v>132</v>
      </c>
      <c r="C437" s="10" t="s">
        <v>271</v>
      </c>
      <c r="D437" s="10" t="s">
        <v>2890</v>
      </c>
      <c r="E437" s="10" t="s">
        <v>271</v>
      </c>
      <c r="F437" s="10" t="s">
        <v>3054</v>
      </c>
      <c r="G437" s="10" t="str">
        <f t="shared" si="9"/>
        <v>user_org</v>
      </c>
      <c r="H437" s="10" t="s">
        <v>270</v>
      </c>
      <c r="I437" s="10"/>
      <c r="J437" s="10">
        <f t="shared" si="10"/>
        <v>0</v>
      </c>
      <c r="K437" s="10"/>
      <c r="L437" s="10"/>
      <c r="M437" s="10">
        <f t="shared" si="11"/>
        <v>1</v>
      </c>
      <c r="N437" s="10"/>
      <c r="O437" s="10"/>
      <c r="P437" s="5" t="s">
        <v>6</v>
      </c>
      <c r="R437" s="10"/>
    </row>
    <row r="438" spans="1:18" ht="20" customHeight="1" x14ac:dyDescent="0.2">
      <c r="A438" s="10">
        <f t="shared" si="12"/>
        <v>135</v>
      </c>
      <c r="B438" s="10" t="s">
        <v>3419</v>
      </c>
      <c r="C438" s="10" t="s">
        <v>380</v>
      </c>
      <c r="D438" s="10" t="s">
        <v>2890</v>
      </c>
      <c r="E438" s="10" t="s">
        <v>272</v>
      </c>
      <c r="F438" s="10" t="s">
        <v>3054</v>
      </c>
      <c r="G438" s="10" t="str">
        <f t="shared" si="9"/>
        <v>user_org</v>
      </c>
      <c r="H438" s="10" t="s">
        <v>270</v>
      </c>
      <c r="I438" s="10"/>
      <c r="J438" s="10">
        <f t="shared" si="10"/>
        <v>1</v>
      </c>
      <c r="K438" s="10"/>
      <c r="L438" s="10"/>
      <c r="M438" s="10">
        <f t="shared" si="11"/>
        <v>1</v>
      </c>
      <c r="N438" s="10"/>
      <c r="O438" s="10"/>
      <c r="P438" s="5" t="s">
        <v>6</v>
      </c>
      <c r="R438" s="10"/>
    </row>
    <row r="439" spans="1:18" ht="20" customHeight="1" x14ac:dyDescent="0.2">
      <c r="A439" s="10">
        <f t="shared" si="12"/>
        <v>136</v>
      </c>
      <c r="B439" s="10" t="s">
        <v>3423</v>
      </c>
      <c r="C439" s="10" t="s">
        <v>381</v>
      </c>
      <c r="D439" s="10" t="s">
        <v>2890</v>
      </c>
      <c r="E439" s="10" t="s">
        <v>272</v>
      </c>
      <c r="F439" s="10" t="s">
        <v>3054</v>
      </c>
      <c r="G439" s="10" t="str">
        <f t="shared" si="9"/>
        <v>user_org</v>
      </c>
      <c r="H439" s="10" t="s">
        <v>270</v>
      </c>
      <c r="I439" s="10"/>
      <c r="J439" s="10">
        <f t="shared" si="10"/>
        <v>1</v>
      </c>
      <c r="K439" s="10"/>
      <c r="L439" s="10"/>
      <c r="M439" s="10">
        <f t="shared" si="11"/>
        <v>1</v>
      </c>
      <c r="N439" s="10"/>
      <c r="O439" s="10"/>
      <c r="P439" s="5" t="s">
        <v>6</v>
      </c>
      <c r="R439" s="10"/>
    </row>
    <row r="440" spans="1:18" ht="20" customHeight="1" x14ac:dyDescent="0.2">
      <c r="A440" s="10">
        <f t="shared" si="12"/>
        <v>137</v>
      </c>
      <c r="B440" s="10" t="s">
        <v>3427</v>
      </c>
      <c r="C440" s="10" t="s">
        <v>3331</v>
      </c>
      <c r="D440" s="10" t="s">
        <v>2890</v>
      </c>
      <c r="E440" s="10" t="s">
        <v>272</v>
      </c>
      <c r="F440" s="10" t="s">
        <v>3054</v>
      </c>
      <c r="G440" s="10" t="str">
        <f t="shared" si="9"/>
        <v>user_org</v>
      </c>
      <c r="H440" s="10" t="s">
        <v>270</v>
      </c>
      <c r="I440" s="10"/>
      <c r="J440" s="10">
        <f t="shared" si="10"/>
        <v>1</v>
      </c>
      <c r="K440" s="10"/>
      <c r="L440" s="10"/>
      <c r="M440" s="10">
        <f t="shared" si="11"/>
        <v>1</v>
      </c>
      <c r="N440" s="10"/>
      <c r="O440" s="10"/>
      <c r="P440" s="5" t="s">
        <v>6</v>
      </c>
      <c r="R440" s="10"/>
    </row>
    <row r="441" spans="1:18" ht="20" customHeight="1" x14ac:dyDescent="0.2">
      <c r="A441" s="10">
        <f t="shared" si="12"/>
        <v>138</v>
      </c>
      <c r="B441" s="10" t="s">
        <v>79</v>
      </c>
      <c r="C441" s="10" t="s">
        <v>379</v>
      </c>
      <c r="D441" s="10" t="s">
        <v>2890</v>
      </c>
      <c r="E441" s="10" t="s">
        <v>273</v>
      </c>
      <c r="F441" s="10" t="s">
        <v>3054</v>
      </c>
      <c r="G441" s="10" t="str">
        <f t="shared" si="9"/>
        <v>user_org</v>
      </c>
      <c r="H441" s="10" t="s">
        <v>270</v>
      </c>
      <c r="I441" s="10"/>
      <c r="J441" s="10">
        <f t="shared" si="10"/>
        <v>1</v>
      </c>
      <c r="K441" s="10"/>
      <c r="L441" s="10"/>
      <c r="M441" s="10">
        <f t="shared" si="11"/>
        <v>1</v>
      </c>
      <c r="N441" s="10"/>
      <c r="O441" s="10"/>
      <c r="P441" s="5" t="s">
        <v>6</v>
      </c>
      <c r="R441" s="10"/>
    </row>
    <row r="442" spans="1:18" ht="20" customHeight="1" x14ac:dyDescent="0.2">
      <c r="A442" s="10">
        <f t="shared" si="12"/>
        <v>139</v>
      </c>
      <c r="B442" s="10" t="s">
        <v>59</v>
      </c>
      <c r="C442" s="10" t="s">
        <v>377</v>
      </c>
      <c r="D442" s="10" t="s">
        <v>2890</v>
      </c>
      <c r="E442" s="10" t="s">
        <v>274</v>
      </c>
      <c r="F442" s="10" t="s">
        <v>3054</v>
      </c>
      <c r="G442" s="10" t="str">
        <f t="shared" si="9"/>
        <v>user_org</v>
      </c>
      <c r="H442" s="10" t="s">
        <v>270</v>
      </c>
      <c r="I442" s="10"/>
      <c r="J442" s="10">
        <f t="shared" si="10"/>
        <v>1</v>
      </c>
      <c r="K442" s="10"/>
      <c r="L442" s="10"/>
      <c r="M442" s="10">
        <f t="shared" si="11"/>
        <v>1</v>
      </c>
      <c r="N442" s="10"/>
      <c r="O442" s="10"/>
      <c r="P442" s="5" t="s">
        <v>6</v>
      </c>
      <c r="R442" s="10"/>
    </row>
    <row r="443" spans="1:18" ht="20" customHeight="1" x14ac:dyDescent="0.2">
      <c r="A443" s="10">
        <f t="shared" si="12"/>
        <v>140</v>
      </c>
      <c r="B443" s="10" t="s">
        <v>59</v>
      </c>
      <c r="C443" s="10" t="s">
        <v>378</v>
      </c>
      <c r="D443" s="10" t="s">
        <v>2890</v>
      </c>
      <c r="E443" s="10" t="s">
        <v>274</v>
      </c>
      <c r="F443" s="10" t="s">
        <v>3054</v>
      </c>
      <c r="G443" s="10" t="str">
        <f t="shared" si="9"/>
        <v>user_org</v>
      </c>
      <c r="H443" s="10" t="s">
        <v>270</v>
      </c>
      <c r="I443" s="10"/>
      <c r="J443" s="10">
        <f t="shared" si="10"/>
        <v>1</v>
      </c>
      <c r="K443" s="10"/>
      <c r="L443" s="10"/>
      <c r="M443" s="10">
        <f t="shared" si="11"/>
        <v>1</v>
      </c>
      <c r="N443" s="10"/>
      <c r="O443" s="10"/>
      <c r="P443" s="5" t="s">
        <v>6</v>
      </c>
      <c r="R443" s="10"/>
    </row>
    <row r="444" spans="1:18" ht="20" customHeight="1" x14ac:dyDescent="0.2">
      <c r="A444" s="10">
        <f t="shared" si="12"/>
        <v>141</v>
      </c>
      <c r="B444" s="10" t="s">
        <v>60</v>
      </c>
      <c r="C444" s="10" t="s">
        <v>374</v>
      </c>
      <c r="D444" s="10" t="s">
        <v>2890</v>
      </c>
      <c r="E444" s="10" t="s">
        <v>275</v>
      </c>
      <c r="F444" s="10" t="s">
        <v>3054</v>
      </c>
      <c r="G444" s="10" t="str">
        <f t="shared" si="9"/>
        <v>user_org</v>
      </c>
      <c r="H444" s="10" t="s">
        <v>270</v>
      </c>
      <c r="I444" s="10"/>
      <c r="J444" s="10">
        <f t="shared" si="10"/>
        <v>1</v>
      </c>
      <c r="K444" s="10"/>
      <c r="L444" s="10"/>
      <c r="M444" s="10">
        <f t="shared" si="11"/>
        <v>1</v>
      </c>
      <c r="N444" s="10"/>
      <c r="O444" s="10"/>
      <c r="P444" s="5" t="s">
        <v>6</v>
      </c>
      <c r="R444" s="10"/>
    </row>
    <row r="445" spans="1:18" ht="20" customHeight="1" x14ac:dyDescent="0.2">
      <c r="A445" s="10">
        <f t="shared" si="12"/>
        <v>142</v>
      </c>
      <c r="B445" s="10" t="s">
        <v>3321</v>
      </c>
      <c r="C445" s="10" t="s">
        <v>393</v>
      </c>
      <c r="D445" s="10" t="s">
        <v>2890</v>
      </c>
      <c r="E445" s="10" t="s">
        <v>276</v>
      </c>
      <c r="F445" s="10" t="s">
        <v>3054</v>
      </c>
      <c r="G445" s="10" t="str">
        <f t="shared" si="9"/>
        <v>user_org</v>
      </c>
      <c r="H445" s="10" t="s">
        <v>270</v>
      </c>
      <c r="I445" s="10"/>
      <c r="J445" s="10">
        <f t="shared" si="10"/>
        <v>1</v>
      </c>
      <c r="K445" s="10"/>
      <c r="L445" s="10"/>
      <c r="M445" s="10">
        <f t="shared" si="11"/>
        <v>1</v>
      </c>
      <c r="N445" s="10"/>
      <c r="O445" s="10"/>
      <c r="P445" s="5" t="s">
        <v>6</v>
      </c>
      <c r="R445" s="10"/>
    </row>
    <row r="446" spans="1:18" ht="20" customHeight="1" x14ac:dyDescent="0.2">
      <c r="A446" s="10">
        <f t="shared" si="12"/>
        <v>143</v>
      </c>
      <c r="B446" s="10" t="s">
        <v>478</v>
      </c>
      <c r="C446" s="10" t="s">
        <v>375</v>
      </c>
      <c r="D446" s="10" t="s">
        <v>2890</v>
      </c>
      <c r="E446" s="10" t="s">
        <v>277</v>
      </c>
      <c r="F446" s="10" t="s">
        <v>3054</v>
      </c>
      <c r="G446" s="10" t="str">
        <f t="shared" si="9"/>
        <v>user_org</v>
      </c>
      <c r="H446" s="10" t="s">
        <v>270</v>
      </c>
      <c r="I446" s="10"/>
      <c r="J446" s="10">
        <f t="shared" si="10"/>
        <v>1</v>
      </c>
      <c r="K446" s="10"/>
      <c r="L446" s="10"/>
      <c r="M446" s="10">
        <f t="shared" si="11"/>
        <v>1</v>
      </c>
      <c r="N446" s="10"/>
      <c r="O446" s="10"/>
      <c r="P446" s="5" t="s">
        <v>6</v>
      </c>
      <c r="R446" s="10"/>
    </row>
    <row r="447" spans="1:18" ht="20" customHeight="1" x14ac:dyDescent="0.2">
      <c r="A447" s="10">
        <f t="shared" si="12"/>
        <v>144</v>
      </c>
      <c r="B447" s="10" t="s">
        <v>3299</v>
      </c>
      <c r="C447" s="10" t="s">
        <v>373</v>
      </c>
      <c r="D447" s="10" t="s">
        <v>2890</v>
      </c>
      <c r="E447" s="10" t="s">
        <v>279</v>
      </c>
      <c r="F447" s="10" t="s">
        <v>3054</v>
      </c>
      <c r="G447" s="10" t="str">
        <f t="shared" si="9"/>
        <v>user_org</v>
      </c>
      <c r="H447" s="10" t="s">
        <v>278</v>
      </c>
      <c r="I447" s="10"/>
      <c r="J447" s="10">
        <f t="shared" si="10"/>
        <v>1</v>
      </c>
      <c r="K447" s="10"/>
      <c r="L447" s="10"/>
      <c r="M447" s="10">
        <f t="shared" si="11"/>
        <v>1</v>
      </c>
      <c r="N447" s="10"/>
      <c r="O447" s="10"/>
      <c r="P447" s="5" t="s">
        <v>6</v>
      </c>
      <c r="R447" s="10"/>
    </row>
    <row r="448" spans="1:18" ht="20" customHeight="1" x14ac:dyDescent="0.2">
      <c r="A448" s="10">
        <f t="shared" si="12"/>
        <v>145</v>
      </c>
      <c r="B448" s="7" t="s">
        <v>400</v>
      </c>
      <c r="C448" s="10" t="s">
        <v>1508</v>
      </c>
      <c r="D448" s="10" t="s">
        <v>2890</v>
      </c>
      <c r="E448" s="10" t="s">
        <v>280</v>
      </c>
      <c r="F448" s="10" t="s">
        <v>3054</v>
      </c>
      <c r="G448" s="10" t="str">
        <f t="shared" si="9"/>
        <v>user_org</v>
      </c>
      <c r="H448" s="10" t="s">
        <v>278</v>
      </c>
      <c r="I448" s="10"/>
      <c r="J448" s="10">
        <f t="shared" si="10"/>
        <v>1</v>
      </c>
      <c r="K448" s="10"/>
      <c r="L448" s="10"/>
      <c r="M448" s="10">
        <f t="shared" si="11"/>
        <v>1</v>
      </c>
      <c r="N448" s="10"/>
      <c r="O448" s="10"/>
      <c r="P448" s="5" t="s">
        <v>6</v>
      </c>
      <c r="R448" s="10"/>
    </row>
    <row r="449" spans="1:18" ht="20" customHeight="1" x14ac:dyDescent="0.2">
      <c r="A449" s="10">
        <f t="shared" si="12"/>
        <v>146</v>
      </c>
      <c r="B449" s="62" t="s">
        <v>3494</v>
      </c>
      <c r="C449" s="10" t="s">
        <v>376</v>
      </c>
      <c r="D449" s="10" t="s">
        <v>2890</v>
      </c>
      <c r="E449" s="10" t="s">
        <v>281</v>
      </c>
      <c r="F449" s="10" t="s">
        <v>3054</v>
      </c>
      <c r="G449" s="10" t="str">
        <f t="shared" si="9"/>
        <v>user_org</v>
      </c>
      <c r="H449" s="10" t="s">
        <v>278</v>
      </c>
      <c r="I449" s="10"/>
      <c r="J449" s="10">
        <f t="shared" si="10"/>
        <v>1</v>
      </c>
      <c r="K449" s="10">
        <f>SUM(J388:J449)</f>
        <v>55</v>
      </c>
      <c r="L449" s="10">
        <f>L387+K449</f>
        <v>121</v>
      </c>
      <c r="M449" s="10">
        <f t="shared" si="11"/>
        <v>1</v>
      </c>
      <c r="N449" s="10">
        <f>SUM(M388:M449)</f>
        <v>62</v>
      </c>
      <c r="O449" s="10">
        <f>O387+N449</f>
        <v>146</v>
      </c>
      <c r="P449" s="5" t="s">
        <v>6</v>
      </c>
      <c r="R449" s="10"/>
    </row>
    <row r="450" spans="1:18" ht="20" customHeight="1" x14ac:dyDescent="0.2">
      <c r="A450" s="10">
        <f t="shared" si="12"/>
        <v>147</v>
      </c>
      <c r="B450" s="10">
        <f>A397</f>
        <v>94</v>
      </c>
      <c r="C450" s="10" t="s">
        <v>312</v>
      </c>
      <c r="D450" s="10" t="s">
        <v>72</v>
      </c>
      <c r="E450" s="10" t="s">
        <v>282</v>
      </c>
      <c r="F450" s="10" t="s">
        <v>2702</v>
      </c>
      <c r="G450" s="10" t="str">
        <f>'gl list'!D26</f>
        <v>mfr, gov_pm, user_cons, user_org</v>
      </c>
      <c r="H450" s="10" t="s">
        <v>283</v>
      </c>
      <c r="I450" s="10"/>
      <c r="J450" s="10">
        <f t="shared" si="10"/>
        <v>0</v>
      </c>
      <c r="K450" s="10"/>
      <c r="L450" s="10"/>
      <c r="M450" s="10">
        <f t="shared" si="11"/>
        <v>1</v>
      </c>
      <c r="N450" s="10"/>
      <c r="O450" s="10"/>
      <c r="P450" s="5" t="s">
        <v>5</v>
      </c>
      <c r="R450" s="10"/>
    </row>
    <row r="451" spans="1:18" ht="20" customHeight="1" x14ac:dyDescent="0.2">
      <c r="A451" s="10">
        <f t="shared" si="12"/>
        <v>148</v>
      </c>
      <c r="B451" s="10" t="s">
        <v>111</v>
      </c>
      <c r="C451" s="10" t="s">
        <v>3131</v>
      </c>
      <c r="D451" s="10" t="s">
        <v>72</v>
      </c>
      <c r="E451" s="10" t="s">
        <v>310</v>
      </c>
      <c r="F451" s="10" t="s">
        <v>2702</v>
      </c>
      <c r="G451" s="10" t="str">
        <f>G450</f>
        <v>mfr, gov_pm, user_cons, user_org</v>
      </c>
      <c r="H451" s="10" t="s">
        <v>283</v>
      </c>
      <c r="I451" s="10"/>
      <c r="J451" s="10">
        <f t="shared" si="10"/>
        <v>1</v>
      </c>
      <c r="K451" s="10"/>
      <c r="L451" s="10"/>
      <c r="M451" s="10">
        <f t="shared" si="11"/>
        <v>1</v>
      </c>
      <c r="N451" s="10"/>
      <c r="O451" s="10"/>
      <c r="P451" s="5" t="s">
        <v>5</v>
      </c>
      <c r="Q451" s="5">
        <v>1</v>
      </c>
      <c r="R451" s="10"/>
    </row>
    <row r="452" spans="1:18" ht="20" customHeight="1" x14ac:dyDescent="0.2">
      <c r="A452" s="10">
        <f t="shared" si="12"/>
        <v>149</v>
      </c>
      <c r="B452" s="10" t="s">
        <v>2168</v>
      </c>
      <c r="C452" s="10" t="s">
        <v>344</v>
      </c>
      <c r="D452" s="10" t="s">
        <v>72</v>
      </c>
      <c r="E452" s="10" t="s">
        <v>311</v>
      </c>
      <c r="F452" s="10" t="s">
        <v>2702</v>
      </c>
      <c r="G452" s="10" t="str">
        <f t="shared" ref="G452:G486" si="13">G451</f>
        <v>mfr, gov_pm, user_cons, user_org</v>
      </c>
      <c r="H452" s="10" t="s">
        <v>283</v>
      </c>
      <c r="I452" s="10"/>
      <c r="J452" s="10">
        <f t="shared" si="10"/>
        <v>1</v>
      </c>
      <c r="K452" s="10"/>
      <c r="L452" s="10"/>
      <c r="M452" s="10">
        <f t="shared" si="11"/>
        <v>1</v>
      </c>
      <c r="N452" s="10"/>
      <c r="O452" s="10"/>
      <c r="P452" s="5" t="s">
        <v>5</v>
      </c>
      <c r="Q452" s="5">
        <v>1</v>
      </c>
      <c r="R452" s="10"/>
    </row>
    <row r="453" spans="1:18" ht="20" customHeight="1" x14ac:dyDescent="0.2">
      <c r="A453" s="10">
        <f t="shared" si="12"/>
        <v>150</v>
      </c>
      <c r="B453" s="10" t="s">
        <v>2155</v>
      </c>
      <c r="C453" s="10" t="s">
        <v>314</v>
      </c>
      <c r="D453" s="10" t="s">
        <v>72</v>
      </c>
      <c r="E453" s="10" t="s">
        <v>76</v>
      </c>
      <c r="F453" s="10" t="s">
        <v>3054</v>
      </c>
      <c r="G453" s="10" t="str">
        <f t="shared" si="13"/>
        <v>mfr, gov_pm, user_cons, user_org</v>
      </c>
      <c r="H453" s="10" t="s">
        <v>283</v>
      </c>
      <c r="I453" s="10"/>
      <c r="J453" s="10">
        <f t="shared" si="10"/>
        <v>1</v>
      </c>
      <c r="K453" s="10"/>
      <c r="L453" s="10"/>
      <c r="M453" s="10">
        <f t="shared" si="11"/>
        <v>1</v>
      </c>
      <c r="N453" s="10"/>
      <c r="O453" s="10"/>
      <c r="P453" s="5" t="s">
        <v>5</v>
      </c>
      <c r="Q453" s="5">
        <v>1</v>
      </c>
      <c r="R453" s="10"/>
    </row>
    <row r="454" spans="1:18" ht="20" customHeight="1" x14ac:dyDescent="0.2">
      <c r="A454" s="10">
        <f t="shared" si="12"/>
        <v>151</v>
      </c>
      <c r="B454" s="10" t="s">
        <v>2155</v>
      </c>
      <c r="C454" s="10" t="s">
        <v>313</v>
      </c>
      <c r="D454" s="10" t="s">
        <v>72</v>
      </c>
      <c r="E454" s="10" t="s">
        <v>76</v>
      </c>
      <c r="F454" s="10" t="s">
        <v>2702</v>
      </c>
      <c r="G454" s="10" t="str">
        <f t="shared" si="13"/>
        <v>mfr, gov_pm, user_cons, user_org</v>
      </c>
      <c r="H454" s="10" t="s">
        <v>283</v>
      </c>
      <c r="I454" s="10"/>
      <c r="J454" s="10">
        <f t="shared" si="10"/>
        <v>1</v>
      </c>
      <c r="K454" s="10"/>
      <c r="L454" s="10"/>
      <c r="M454" s="10">
        <f t="shared" si="11"/>
        <v>1</v>
      </c>
      <c r="N454" s="10"/>
      <c r="O454" s="10"/>
      <c r="P454" s="5" t="s">
        <v>5</v>
      </c>
      <c r="Q454" s="5">
        <v>1</v>
      </c>
      <c r="R454" s="10"/>
    </row>
    <row r="455" spans="1:18" ht="20" customHeight="1" x14ac:dyDescent="0.2">
      <c r="A455" s="10">
        <f t="shared" si="12"/>
        <v>152</v>
      </c>
      <c r="B455" s="10" t="s">
        <v>2168</v>
      </c>
      <c r="C455" s="10" t="s">
        <v>316</v>
      </c>
      <c r="D455" s="10" t="s">
        <v>72</v>
      </c>
      <c r="E455" s="10" t="s">
        <v>315</v>
      </c>
      <c r="F455" s="10" t="s">
        <v>2702</v>
      </c>
      <c r="G455" s="10" t="str">
        <f t="shared" si="13"/>
        <v>mfr, gov_pm, user_cons, user_org</v>
      </c>
      <c r="H455" s="10" t="s">
        <v>283</v>
      </c>
      <c r="I455" s="10"/>
      <c r="J455" s="10">
        <f t="shared" si="10"/>
        <v>1</v>
      </c>
      <c r="K455" s="10"/>
      <c r="L455" s="10"/>
      <c r="M455" s="10">
        <f t="shared" si="11"/>
        <v>1</v>
      </c>
      <c r="N455" s="10"/>
      <c r="O455" s="10"/>
      <c r="P455" s="5" t="s">
        <v>5</v>
      </c>
      <c r="Q455" s="5">
        <v>1</v>
      </c>
      <c r="R455" s="10"/>
    </row>
    <row r="456" spans="1:18" ht="20" customHeight="1" x14ac:dyDescent="0.2">
      <c r="A456" s="10">
        <f t="shared" si="12"/>
        <v>153</v>
      </c>
      <c r="B456" s="10" t="s">
        <v>3215</v>
      </c>
      <c r="C456" s="10" t="s">
        <v>317</v>
      </c>
      <c r="D456" s="10" t="s">
        <v>72</v>
      </c>
      <c r="E456" s="10" t="s">
        <v>285</v>
      </c>
      <c r="F456" s="10" t="s">
        <v>2702</v>
      </c>
      <c r="G456" s="10" t="str">
        <f t="shared" si="13"/>
        <v>mfr, gov_pm, user_cons, user_org</v>
      </c>
      <c r="H456" s="10" t="s">
        <v>284</v>
      </c>
      <c r="I456" s="10"/>
      <c r="J456" s="10">
        <f t="shared" si="10"/>
        <v>1</v>
      </c>
      <c r="K456" s="10"/>
      <c r="L456" s="10"/>
      <c r="M456" s="10">
        <f t="shared" si="11"/>
        <v>1</v>
      </c>
      <c r="N456" s="10"/>
      <c r="O456" s="10"/>
      <c r="P456" s="5" t="s">
        <v>5</v>
      </c>
      <c r="Q456" s="5">
        <v>1</v>
      </c>
      <c r="R456" s="10"/>
    </row>
    <row r="457" spans="1:18" ht="20" customHeight="1" x14ac:dyDescent="0.2">
      <c r="A457" s="10">
        <f t="shared" si="12"/>
        <v>154</v>
      </c>
      <c r="B457" s="10" t="s">
        <v>83</v>
      </c>
      <c r="C457" s="10" t="s">
        <v>318</v>
      </c>
      <c r="D457" s="10" t="s">
        <v>72</v>
      </c>
      <c r="E457" s="10" t="s">
        <v>285</v>
      </c>
      <c r="F457" s="10" t="s">
        <v>2702</v>
      </c>
      <c r="G457" s="10" t="str">
        <f t="shared" si="13"/>
        <v>mfr, gov_pm, user_cons, user_org</v>
      </c>
      <c r="H457" s="10" t="s">
        <v>284</v>
      </c>
      <c r="I457" s="10"/>
      <c r="J457" s="10">
        <f t="shared" si="10"/>
        <v>1</v>
      </c>
      <c r="K457" s="10"/>
      <c r="L457" s="10"/>
      <c r="M457" s="10">
        <f t="shared" si="11"/>
        <v>1</v>
      </c>
      <c r="N457" s="10"/>
      <c r="O457" s="10"/>
      <c r="P457" s="5" t="s">
        <v>5</v>
      </c>
      <c r="Q457" s="5">
        <v>1</v>
      </c>
      <c r="R457" s="10"/>
    </row>
    <row r="458" spans="1:18" ht="20" customHeight="1" x14ac:dyDescent="0.2">
      <c r="A458" s="10">
        <f t="shared" si="12"/>
        <v>155</v>
      </c>
      <c r="B458" s="10" t="s">
        <v>2647</v>
      </c>
      <c r="C458" s="10" t="s">
        <v>319</v>
      </c>
      <c r="D458" s="10" t="s">
        <v>72</v>
      </c>
      <c r="E458" s="10" t="s">
        <v>320</v>
      </c>
      <c r="F458" s="10" t="s">
        <v>3136</v>
      </c>
      <c r="G458" s="10" t="str">
        <f t="shared" si="13"/>
        <v>mfr, gov_pm, user_cons, user_org</v>
      </c>
      <c r="H458" s="10" t="s">
        <v>284</v>
      </c>
      <c r="I458" s="10"/>
      <c r="J458" s="10">
        <f t="shared" si="10"/>
        <v>1</v>
      </c>
      <c r="K458" s="10"/>
      <c r="L458" s="10"/>
      <c r="M458" s="10">
        <f t="shared" si="11"/>
        <v>1</v>
      </c>
      <c r="N458" s="10"/>
      <c r="O458" s="10"/>
      <c r="P458" s="5" t="s">
        <v>6</v>
      </c>
      <c r="R458" s="10"/>
    </row>
    <row r="459" spans="1:18" ht="20" customHeight="1" x14ac:dyDescent="0.2">
      <c r="A459" s="10">
        <f t="shared" si="12"/>
        <v>156</v>
      </c>
      <c r="B459" s="10" t="s">
        <v>2636</v>
      </c>
      <c r="C459" s="10" t="s">
        <v>321</v>
      </c>
      <c r="D459" s="10" t="s">
        <v>72</v>
      </c>
      <c r="E459" s="10" t="s">
        <v>322</v>
      </c>
      <c r="F459" s="10" t="s">
        <v>2702</v>
      </c>
      <c r="G459" s="10" t="str">
        <f t="shared" si="13"/>
        <v>mfr, gov_pm, user_cons, user_org</v>
      </c>
      <c r="H459" s="10" t="s">
        <v>284</v>
      </c>
      <c r="I459" s="10"/>
      <c r="J459" s="10">
        <f t="shared" si="10"/>
        <v>1</v>
      </c>
      <c r="K459" s="10"/>
      <c r="L459" s="10"/>
      <c r="M459" s="10">
        <f t="shared" si="11"/>
        <v>1</v>
      </c>
      <c r="N459" s="10"/>
      <c r="O459" s="10"/>
      <c r="P459" s="5" t="s">
        <v>6</v>
      </c>
      <c r="R459" s="10"/>
    </row>
    <row r="460" spans="1:18" ht="20" customHeight="1" x14ac:dyDescent="0.2">
      <c r="A460" s="10">
        <f t="shared" si="12"/>
        <v>157</v>
      </c>
      <c r="B460" s="10" t="s">
        <v>3328</v>
      </c>
      <c r="C460" s="10" t="s">
        <v>324</v>
      </c>
      <c r="D460" s="10" t="s">
        <v>72</v>
      </c>
      <c r="E460" s="10" t="s">
        <v>323</v>
      </c>
      <c r="F460" s="10" t="s">
        <v>2702</v>
      </c>
      <c r="G460" s="10" t="str">
        <f t="shared" si="13"/>
        <v>mfr, gov_pm, user_cons, user_org</v>
      </c>
      <c r="H460" s="10" t="s">
        <v>284</v>
      </c>
      <c r="I460" s="10"/>
      <c r="J460" s="10">
        <f t="shared" si="10"/>
        <v>1</v>
      </c>
      <c r="K460" s="10"/>
      <c r="L460" s="10"/>
      <c r="M460" s="10">
        <f t="shared" si="11"/>
        <v>1</v>
      </c>
      <c r="N460" s="10"/>
      <c r="O460" s="10"/>
      <c r="P460" s="5" t="s">
        <v>6</v>
      </c>
      <c r="R460" s="10"/>
    </row>
    <row r="461" spans="1:18" ht="20" customHeight="1" x14ac:dyDescent="0.2">
      <c r="A461" s="10">
        <f t="shared" si="12"/>
        <v>158</v>
      </c>
      <c r="B461" s="10" t="s">
        <v>2635</v>
      </c>
      <c r="C461" s="10" t="s">
        <v>349</v>
      </c>
      <c r="D461" s="10" t="s">
        <v>72</v>
      </c>
      <c r="E461" s="10" t="s">
        <v>323</v>
      </c>
      <c r="F461" s="10" t="s">
        <v>2702</v>
      </c>
      <c r="G461" s="10" t="str">
        <f t="shared" si="13"/>
        <v>mfr, gov_pm, user_cons, user_org</v>
      </c>
      <c r="H461" s="10" t="s">
        <v>284</v>
      </c>
      <c r="I461" s="10"/>
      <c r="J461" s="10">
        <f t="shared" si="10"/>
        <v>1</v>
      </c>
      <c r="K461" s="10"/>
      <c r="L461" s="10"/>
      <c r="M461" s="10">
        <f t="shared" si="11"/>
        <v>1</v>
      </c>
      <c r="N461" s="10"/>
      <c r="O461" s="10"/>
      <c r="P461" s="5" t="s">
        <v>6</v>
      </c>
      <c r="R461" s="10"/>
    </row>
    <row r="462" spans="1:18" ht="20" customHeight="1" x14ac:dyDescent="0.2">
      <c r="A462" s="10">
        <f t="shared" si="12"/>
        <v>159</v>
      </c>
      <c r="B462" s="10" t="s">
        <v>2635</v>
      </c>
      <c r="C462" s="10" t="s">
        <v>325</v>
      </c>
      <c r="D462" s="10" t="s">
        <v>72</v>
      </c>
      <c r="E462" s="10" t="s">
        <v>323</v>
      </c>
      <c r="F462" s="10" t="s">
        <v>2702</v>
      </c>
      <c r="G462" s="10" t="str">
        <f t="shared" si="13"/>
        <v>mfr, gov_pm, user_cons, user_org</v>
      </c>
      <c r="H462" s="10" t="s">
        <v>284</v>
      </c>
      <c r="I462" s="10"/>
      <c r="J462" s="10">
        <f t="shared" si="10"/>
        <v>1</v>
      </c>
      <c r="K462" s="10"/>
      <c r="L462" s="10"/>
      <c r="M462" s="10">
        <f t="shared" si="11"/>
        <v>1</v>
      </c>
      <c r="N462" s="10"/>
      <c r="O462" s="10"/>
      <c r="P462" s="5" t="s">
        <v>6</v>
      </c>
      <c r="R462" s="10"/>
    </row>
    <row r="463" spans="1:18" ht="20" customHeight="1" x14ac:dyDescent="0.2">
      <c r="A463" s="10">
        <f t="shared" si="12"/>
        <v>160</v>
      </c>
      <c r="B463" s="10" t="s">
        <v>3289</v>
      </c>
      <c r="C463" s="10" t="s">
        <v>2573</v>
      </c>
      <c r="D463" s="10" t="s">
        <v>72</v>
      </c>
      <c r="E463" s="10" t="s">
        <v>287</v>
      </c>
      <c r="F463" s="10" t="s">
        <v>2702</v>
      </c>
      <c r="G463" s="10" t="str">
        <f t="shared" si="13"/>
        <v>mfr, gov_pm, user_cons, user_org</v>
      </c>
      <c r="H463" s="10" t="s">
        <v>286</v>
      </c>
      <c r="I463" s="10"/>
      <c r="J463" s="10">
        <f t="shared" si="10"/>
        <v>1</v>
      </c>
      <c r="K463" s="10"/>
      <c r="L463" s="10"/>
      <c r="M463" s="10">
        <f t="shared" si="11"/>
        <v>1</v>
      </c>
      <c r="N463" s="10"/>
      <c r="O463" s="10"/>
      <c r="P463" s="5" t="s">
        <v>6</v>
      </c>
      <c r="R463" s="10"/>
    </row>
    <row r="464" spans="1:18" ht="20" customHeight="1" x14ac:dyDescent="0.2">
      <c r="A464" s="10">
        <f t="shared" si="12"/>
        <v>161</v>
      </c>
      <c r="B464" s="10" t="s">
        <v>3307</v>
      </c>
      <c r="C464" s="10" t="s">
        <v>326</v>
      </c>
      <c r="D464" s="10" t="s">
        <v>72</v>
      </c>
      <c r="E464" s="10" t="s">
        <v>288</v>
      </c>
      <c r="F464" s="10" t="s">
        <v>2702</v>
      </c>
      <c r="G464" s="10" t="str">
        <f t="shared" si="13"/>
        <v>mfr, gov_pm, user_cons, user_org</v>
      </c>
      <c r="H464" s="10" t="s">
        <v>286</v>
      </c>
      <c r="I464" s="10"/>
      <c r="J464" s="10">
        <f t="shared" si="10"/>
        <v>1</v>
      </c>
      <c r="K464" s="10"/>
      <c r="L464" s="10"/>
      <c r="M464" s="10">
        <f t="shared" si="11"/>
        <v>1</v>
      </c>
      <c r="N464" s="10"/>
      <c r="O464" s="10"/>
      <c r="P464" s="5" t="s">
        <v>6</v>
      </c>
      <c r="R464" s="10"/>
    </row>
    <row r="465" spans="1:18" ht="20" customHeight="1" x14ac:dyDescent="0.2">
      <c r="A465" s="10">
        <f t="shared" si="12"/>
        <v>162</v>
      </c>
      <c r="B465" s="10" t="s">
        <v>400</v>
      </c>
      <c r="C465" s="10" t="s">
        <v>77</v>
      </c>
      <c r="D465" s="10" t="s">
        <v>72</v>
      </c>
      <c r="E465" s="10" t="s">
        <v>289</v>
      </c>
      <c r="F465" s="10" t="s">
        <v>3055</v>
      </c>
      <c r="G465" s="10" t="str">
        <f t="shared" si="13"/>
        <v>mfr, gov_pm, user_cons, user_org</v>
      </c>
      <c r="H465" s="10" t="s">
        <v>291</v>
      </c>
      <c r="I465" s="10"/>
      <c r="J465" s="10">
        <f t="shared" si="10"/>
        <v>1</v>
      </c>
      <c r="K465" s="10"/>
      <c r="L465" s="10"/>
      <c r="M465" s="10">
        <f t="shared" si="11"/>
        <v>1</v>
      </c>
      <c r="N465" s="10"/>
      <c r="O465" s="10"/>
      <c r="P465" s="5" t="s">
        <v>6</v>
      </c>
      <c r="R465" s="10" t="s">
        <v>3510</v>
      </c>
    </row>
    <row r="466" spans="1:18" ht="20" customHeight="1" x14ac:dyDescent="0.2">
      <c r="A466" s="10">
        <f t="shared" si="12"/>
        <v>163</v>
      </c>
      <c r="B466" s="10" t="s">
        <v>2636</v>
      </c>
      <c r="C466" s="10" t="s">
        <v>327</v>
      </c>
      <c r="D466" s="10" t="s">
        <v>72</v>
      </c>
      <c r="E466" s="10" t="s">
        <v>290</v>
      </c>
      <c r="F466" s="10" t="s">
        <v>2702</v>
      </c>
      <c r="G466" s="10" t="str">
        <f t="shared" si="13"/>
        <v>mfr, gov_pm, user_cons, user_org</v>
      </c>
      <c r="H466" s="10" t="s">
        <v>291</v>
      </c>
      <c r="I466" s="10"/>
      <c r="J466" s="10">
        <f t="shared" si="10"/>
        <v>1</v>
      </c>
      <c r="K466" s="10"/>
      <c r="L466" s="10"/>
      <c r="M466" s="10">
        <f t="shared" si="11"/>
        <v>1</v>
      </c>
      <c r="N466" s="10"/>
      <c r="O466" s="10"/>
      <c r="P466" s="5" t="s">
        <v>6</v>
      </c>
      <c r="R466" s="10"/>
    </row>
    <row r="467" spans="1:18" ht="20" customHeight="1" x14ac:dyDescent="0.2">
      <c r="A467" s="10">
        <f t="shared" si="12"/>
        <v>164</v>
      </c>
      <c r="B467" s="10" t="s">
        <v>3225</v>
      </c>
      <c r="C467" s="10" t="s">
        <v>2614</v>
      </c>
      <c r="D467" s="10" t="s">
        <v>72</v>
      </c>
      <c r="E467" s="10" t="s">
        <v>330</v>
      </c>
      <c r="F467" s="10" t="s">
        <v>2702</v>
      </c>
      <c r="G467" s="10" t="str">
        <f t="shared" si="13"/>
        <v>mfr, gov_pm, user_cons, user_org</v>
      </c>
      <c r="H467" s="10" t="s">
        <v>292</v>
      </c>
      <c r="I467" s="10"/>
      <c r="J467" s="10">
        <f t="shared" si="10"/>
        <v>1</v>
      </c>
      <c r="K467" s="10"/>
      <c r="L467" s="10"/>
      <c r="M467" s="10">
        <f t="shared" si="11"/>
        <v>1</v>
      </c>
      <c r="N467" s="10"/>
      <c r="O467" s="10"/>
      <c r="P467" s="5" t="s">
        <v>5</v>
      </c>
      <c r="Q467" s="5">
        <v>1</v>
      </c>
      <c r="R467" s="10"/>
    </row>
    <row r="468" spans="1:18" ht="20" customHeight="1" x14ac:dyDescent="0.2">
      <c r="A468" s="10">
        <f>A467+1</f>
        <v>165</v>
      </c>
      <c r="B468" s="10" t="s">
        <v>3474</v>
      </c>
      <c r="C468" s="10" t="s">
        <v>2379</v>
      </c>
      <c r="D468" s="10" t="s">
        <v>72</v>
      </c>
      <c r="E468" s="10" t="s">
        <v>293</v>
      </c>
      <c r="F468" s="10" t="s">
        <v>2702</v>
      </c>
      <c r="G468" s="10" t="str">
        <f t="shared" si="13"/>
        <v>mfr, gov_pm, user_cons, user_org</v>
      </c>
      <c r="H468" s="10" t="s">
        <v>292</v>
      </c>
      <c r="I468" s="10"/>
      <c r="J468" s="10">
        <f t="shared" si="10"/>
        <v>1</v>
      </c>
      <c r="K468" s="10"/>
      <c r="L468" s="10"/>
      <c r="M468" s="10">
        <f>IF(NOT(ISBLANK($B468)),1,0)</f>
        <v>1</v>
      </c>
      <c r="N468" s="10"/>
      <c r="O468" s="10"/>
      <c r="P468" s="5" t="s">
        <v>5</v>
      </c>
      <c r="Q468" s="5">
        <v>1</v>
      </c>
      <c r="R468" s="10"/>
    </row>
    <row r="469" spans="1:18" ht="20" customHeight="1" x14ac:dyDescent="0.2">
      <c r="A469" s="10">
        <f>A468+1</f>
        <v>166</v>
      </c>
      <c r="B469" s="10" t="s">
        <v>23</v>
      </c>
      <c r="C469" s="10" t="s">
        <v>2378</v>
      </c>
      <c r="D469" s="10" t="s">
        <v>72</v>
      </c>
      <c r="E469" s="10" t="s">
        <v>293</v>
      </c>
      <c r="F469" s="10" t="s">
        <v>2702</v>
      </c>
      <c r="G469" s="10" t="str">
        <f t="shared" si="13"/>
        <v>mfr, gov_pm, user_cons, user_org</v>
      </c>
      <c r="H469" s="10" t="s">
        <v>292</v>
      </c>
      <c r="I469" s="10"/>
      <c r="J469" s="10">
        <f t="shared" si="10"/>
        <v>1</v>
      </c>
      <c r="K469" s="10"/>
      <c r="L469" s="10"/>
      <c r="M469" s="10">
        <f>IF(NOT(ISBLANK($B469)),1,0)</f>
        <v>1</v>
      </c>
      <c r="N469" s="10"/>
      <c r="O469" s="10"/>
      <c r="P469" s="5" t="s">
        <v>5</v>
      </c>
      <c r="Q469" s="5">
        <v>1</v>
      </c>
      <c r="R469" s="10"/>
    </row>
    <row r="470" spans="1:18" ht="20" customHeight="1" x14ac:dyDescent="0.2">
      <c r="A470" s="10">
        <f>A469+1</f>
        <v>167</v>
      </c>
      <c r="B470" s="10" t="s">
        <v>23</v>
      </c>
      <c r="C470" s="10" t="s">
        <v>3487</v>
      </c>
      <c r="D470" s="10" t="s">
        <v>72</v>
      </c>
      <c r="E470" s="10" t="s">
        <v>293</v>
      </c>
      <c r="F470" s="10" t="s">
        <v>2702</v>
      </c>
      <c r="G470" s="10" t="str">
        <f t="shared" si="13"/>
        <v>mfr, gov_pm, user_cons, user_org</v>
      </c>
      <c r="H470" s="10" t="s">
        <v>292</v>
      </c>
      <c r="I470" s="10"/>
      <c r="J470" s="10">
        <f t="shared" si="10"/>
        <v>1</v>
      </c>
      <c r="K470" s="10"/>
      <c r="L470" s="10"/>
      <c r="M470" s="10">
        <f t="shared" si="11"/>
        <v>1</v>
      </c>
      <c r="N470" s="10"/>
      <c r="O470" s="10"/>
      <c r="P470" s="5" t="s">
        <v>5</v>
      </c>
      <c r="Q470" s="5">
        <v>1</v>
      </c>
      <c r="R470" s="10"/>
    </row>
    <row r="471" spans="1:18" ht="20" customHeight="1" x14ac:dyDescent="0.2">
      <c r="A471" s="10">
        <f t="shared" si="12"/>
        <v>168</v>
      </c>
      <c r="B471" s="62" t="s">
        <v>3392</v>
      </c>
      <c r="C471" s="10" t="s">
        <v>329</v>
      </c>
      <c r="D471" s="10" t="s">
        <v>72</v>
      </c>
      <c r="E471" s="10" t="s">
        <v>293</v>
      </c>
      <c r="F471" s="10" t="s">
        <v>2702</v>
      </c>
      <c r="G471" s="10" t="str">
        <f t="shared" si="13"/>
        <v>mfr, gov_pm, user_cons, user_org</v>
      </c>
      <c r="H471" s="10" t="s">
        <v>292</v>
      </c>
      <c r="I471" s="10"/>
      <c r="J471" s="10">
        <f t="shared" si="10"/>
        <v>1</v>
      </c>
      <c r="K471" s="10"/>
      <c r="L471" s="10"/>
      <c r="M471" s="10">
        <f t="shared" si="11"/>
        <v>1</v>
      </c>
      <c r="N471" s="10"/>
      <c r="O471" s="10"/>
      <c r="P471" s="5" t="s">
        <v>6</v>
      </c>
      <c r="R471" s="10"/>
    </row>
    <row r="472" spans="1:18" ht="20" customHeight="1" x14ac:dyDescent="0.2">
      <c r="A472" s="10">
        <f t="shared" si="12"/>
        <v>169</v>
      </c>
      <c r="B472" s="10" t="s">
        <v>3471</v>
      </c>
      <c r="C472" s="10" t="s">
        <v>331</v>
      </c>
      <c r="D472" s="10" t="s">
        <v>72</v>
      </c>
      <c r="E472" s="10" t="s">
        <v>294</v>
      </c>
      <c r="F472" s="10" t="s">
        <v>2702</v>
      </c>
      <c r="G472" s="10" t="str">
        <f t="shared" si="13"/>
        <v>mfr, gov_pm, user_cons, user_org</v>
      </c>
      <c r="H472" s="10" t="s">
        <v>292</v>
      </c>
      <c r="I472" s="10"/>
      <c r="J472" s="10">
        <f t="shared" si="10"/>
        <v>1</v>
      </c>
      <c r="K472" s="10"/>
      <c r="L472" s="10"/>
      <c r="M472" s="10">
        <f t="shared" si="11"/>
        <v>1</v>
      </c>
      <c r="N472" s="10"/>
      <c r="O472" s="10"/>
      <c r="P472" s="5" t="s">
        <v>5</v>
      </c>
      <c r="Q472" s="5">
        <v>1</v>
      </c>
      <c r="R472" s="10" t="s">
        <v>3507</v>
      </c>
    </row>
    <row r="473" spans="1:18" ht="20" customHeight="1" x14ac:dyDescent="0.2">
      <c r="A473" s="10">
        <f t="shared" si="12"/>
        <v>170</v>
      </c>
      <c r="B473" s="10" t="s">
        <v>3471</v>
      </c>
      <c r="C473" s="10" t="s">
        <v>332</v>
      </c>
      <c r="D473" s="10" t="s">
        <v>72</v>
      </c>
      <c r="E473" s="10" t="s">
        <v>294</v>
      </c>
      <c r="F473" s="10" t="s">
        <v>2702</v>
      </c>
      <c r="G473" s="10" t="str">
        <f t="shared" si="13"/>
        <v>mfr, gov_pm, user_cons, user_org</v>
      </c>
      <c r="H473" s="10" t="s">
        <v>292</v>
      </c>
      <c r="I473" s="10"/>
      <c r="J473" s="10">
        <f t="shared" si="10"/>
        <v>1</v>
      </c>
      <c r="K473" s="10"/>
      <c r="L473" s="10"/>
      <c r="M473" s="10">
        <f t="shared" si="11"/>
        <v>1</v>
      </c>
      <c r="N473" s="10"/>
      <c r="O473" s="10"/>
      <c r="P473" s="5" t="s">
        <v>5</v>
      </c>
      <c r="Q473" s="5">
        <v>1</v>
      </c>
      <c r="R473" s="10"/>
    </row>
    <row r="474" spans="1:18" ht="20" customHeight="1" x14ac:dyDescent="0.2">
      <c r="A474" s="10">
        <f t="shared" si="12"/>
        <v>171</v>
      </c>
      <c r="B474" s="10" t="s">
        <v>3192</v>
      </c>
      <c r="C474" s="10" t="s">
        <v>3502</v>
      </c>
      <c r="D474" s="10" t="s">
        <v>72</v>
      </c>
      <c r="E474" s="10" t="s">
        <v>296</v>
      </c>
      <c r="F474" s="10" t="s">
        <v>2702</v>
      </c>
      <c r="G474" s="10" t="str">
        <f t="shared" si="13"/>
        <v>mfr, gov_pm, user_cons, user_org</v>
      </c>
      <c r="H474" s="10" t="s">
        <v>295</v>
      </c>
      <c r="I474" s="10"/>
      <c r="J474" s="10">
        <f t="shared" si="10"/>
        <v>1</v>
      </c>
      <c r="K474" s="10"/>
      <c r="L474" s="10"/>
      <c r="M474" s="10">
        <f t="shared" si="11"/>
        <v>1</v>
      </c>
      <c r="N474" s="10"/>
      <c r="O474" s="10"/>
      <c r="P474" s="5" t="s">
        <v>5</v>
      </c>
      <c r="Q474" s="5">
        <v>1</v>
      </c>
      <c r="R474" s="10"/>
    </row>
    <row r="475" spans="1:18" ht="20" customHeight="1" x14ac:dyDescent="0.2">
      <c r="A475" s="10">
        <f t="shared" si="12"/>
        <v>172</v>
      </c>
      <c r="B475" s="10" t="s">
        <v>9</v>
      </c>
      <c r="C475" s="10" t="s">
        <v>334</v>
      </c>
      <c r="D475" s="10" t="s">
        <v>72</v>
      </c>
      <c r="E475" s="10" t="s">
        <v>297</v>
      </c>
      <c r="F475" s="10" t="s">
        <v>2702</v>
      </c>
      <c r="G475" s="10" t="str">
        <f t="shared" si="13"/>
        <v>mfr, gov_pm, user_cons, user_org</v>
      </c>
      <c r="H475" s="10" t="s">
        <v>295</v>
      </c>
      <c r="I475" s="10"/>
      <c r="J475" s="10">
        <f t="shared" si="10"/>
        <v>1</v>
      </c>
      <c r="K475" s="10"/>
      <c r="L475" s="10"/>
      <c r="M475" s="10">
        <f t="shared" si="11"/>
        <v>1</v>
      </c>
      <c r="N475" s="10"/>
      <c r="O475" s="10"/>
      <c r="P475" s="5" t="s">
        <v>5</v>
      </c>
      <c r="Q475" s="5">
        <v>1</v>
      </c>
      <c r="R475" s="10"/>
    </row>
    <row r="476" spans="1:18" ht="20" customHeight="1" x14ac:dyDescent="0.2">
      <c r="A476" s="10">
        <f t="shared" si="12"/>
        <v>173</v>
      </c>
      <c r="B476" s="10" t="s">
        <v>3196</v>
      </c>
      <c r="C476" s="10" t="s">
        <v>335</v>
      </c>
      <c r="D476" s="10" t="s">
        <v>72</v>
      </c>
      <c r="E476" s="10" t="s">
        <v>336</v>
      </c>
      <c r="F476" s="10" t="s">
        <v>2702</v>
      </c>
      <c r="G476" s="10" t="str">
        <f t="shared" si="13"/>
        <v>mfr, gov_pm, user_cons, user_org</v>
      </c>
      <c r="H476" s="10" t="s">
        <v>298</v>
      </c>
      <c r="I476" s="10"/>
      <c r="J476" s="10">
        <f t="shared" si="10"/>
        <v>1</v>
      </c>
      <c r="K476" s="10"/>
      <c r="L476" s="10"/>
      <c r="M476" s="10">
        <f t="shared" si="11"/>
        <v>1</v>
      </c>
      <c r="N476" s="10"/>
      <c r="O476" s="10"/>
      <c r="P476" s="5" t="s">
        <v>5</v>
      </c>
      <c r="Q476" s="5">
        <v>1</v>
      </c>
      <c r="R476" s="10"/>
    </row>
    <row r="477" spans="1:18" ht="20" customHeight="1" x14ac:dyDescent="0.2">
      <c r="A477" s="10">
        <f t="shared" si="12"/>
        <v>174</v>
      </c>
      <c r="B477" s="10" t="s">
        <v>91</v>
      </c>
      <c r="C477" s="10" t="s">
        <v>337</v>
      </c>
      <c r="D477" s="10" t="s">
        <v>72</v>
      </c>
      <c r="E477" s="10" t="s">
        <v>299</v>
      </c>
      <c r="F477" s="10" t="s">
        <v>2702</v>
      </c>
      <c r="G477" s="10" t="str">
        <f t="shared" si="13"/>
        <v>mfr, gov_pm, user_cons, user_org</v>
      </c>
      <c r="H477" s="10" t="s">
        <v>298</v>
      </c>
      <c r="I477" s="10"/>
      <c r="J477" s="10">
        <f t="shared" si="10"/>
        <v>1</v>
      </c>
      <c r="K477" s="10"/>
      <c r="L477" s="10"/>
      <c r="M477" s="10">
        <f t="shared" si="11"/>
        <v>1</v>
      </c>
      <c r="N477" s="10"/>
      <c r="O477" s="10"/>
      <c r="P477" s="5" t="s">
        <v>5</v>
      </c>
      <c r="Q477" s="5">
        <v>1</v>
      </c>
      <c r="R477" s="10"/>
    </row>
    <row r="478" spans="1:18" ht="20" customHeight="1" x14ac:dyDescent="0.2">
      <c r="A478" s="10">
        <f t="shared" si="12"/>
        <v>175</v>
      </c>
      <c r="B478" s="10" t="s">
        <v>2622</v>
      </c>
      <c r="C478" s="10" t="s">
        <v>338</v>
      </c>
      <c r="D478" s="10" t="s">
        <v>72</v>
      </c>
      <c r="E478" s="10" t="s">
        <v>345</v>
      </c>
      <c r="F478" s="10" t="s">
        <v>2702</v>
      </c>
      <c r="G478" s="10" t="str">
        <f t="shared" si="13"/>
        <v>mfr, gov_pm, user_cons, user_org</v>
      </c>
      <c r="H478" s="10" t="s">
        <v>298</v>
      </c>
      <c r="I478" s="10"/>
      <c r="J478" s="10">
        <f t="shared" si="10"/>
        <v>1</v>
      </c>
      <c r="K478" s="10"/>
      <c r="L478" s="10"/>
      <c r="M478" s="10">
        <f t="shared" si="11"/>
        <v>1</v>
      </c>
      <c r="N478" s="10"/>
      <c r="O478" s="10"/>
      <c r="P478" s="5" t="s">
        <v>5</v>
      </c>
      <c r="Q478" s="5">
        <v>1</v>
      </c>
      <c r="R478" s="10"/>
    </row>
    <row r="479" spans="1:18" ht="20" customHeight="1" x14ac:dyDescent="0.2">
      <c r="A479" s="10">
        <f t="shared" si="12"/>
        <v>176</v>
      </c>
      <c r="B479" s="10">
        <f>A631</f>
        <v>328</v>
      </c>
      <c r="C479" s="10" t="s">
        <v>78</v>
      </c>
      <c r="D479" s="10" t="s">
        <v>72</v>
      </c>
      <c r="E479" s="10" t="s">
        <v>301</v>
      </c>
      <c r="F479" s="10" t="s">
        <v>3054</v>
      </c>
      <c r="G479" s="10" t="str">
        <f t="shared" si="13"/>
        <v>mfr, gov_pm, user_cons, user_org</v>
      </c>
      <c r="H479" s="10" t="s">
        <v>300</v>
      </c>
      <c r="I479" s="10"/>
      <c r="J479" s="10">
        <f t="shared" si="10"/>
        <v>0</v>
      </c>
      <c r="K479" s="10"/>
      <c r="L479" s="10"/>
      <c r="M479" s="10">
        <f t="shared" si="11"/>
        <v>1</v>
      </c>
      <c r="N479" s="10"/>
      <c r="O479" s="10"/>
      <c r="P479" s="5" t="s">
        <v>6</v>
      </c>
      <c r="R479" s="10"/>
    </row>
    <row r="480" spans="1:18" ht="20" customHeight="1" x14ac:dyDescent="0.2">
      <c r="A480" s="10">
        <f t="shared" si="12"/>
        <v>177</v>
      </c>
      <c r="B480" s="10" t="s">
        <v>3086</v>
      </c>
      <c r="C480" s="10" t="s">
        <v>346</v>
      </c>
      <c r="D480" s="10" t="s">
        <v>72</v>
      </c>
      <c r="E480" s="10" t="s">
        <v>302</v>
      </c>
      <c r="F480" s="10" t="s">
        <v>3056</v>
      </c>
      <c r="G480" s="10" t="str">
        <f t="shared" si="13"/>
        <v>mfr, gov_pm, user_cons, user_org</v>
      </c>
      <c r="H480" s="10" t="s">
        <v>300</v>
      </c>
      <c r="I480" s="10"/>
      <c r="J480" s="10">
        <f t="shared" si="10"/>
        <v>1</v>
      </c>
      <c r="K480" s="10"/>
      <c r="L480" s="10"/>
      <c r="M480" s="10">
        <f t="shared" si="11"/>
        <v>1</v>
      </c>
      <c r="N480" s="10"/>
      <c r="O480" s="10"/>
      <c r="P480" s="5" t="s">
        <v>6</v>
      </c>
      <c r="R480" s="10" t="s">
        <v>3508</v>
      </c>
    </row>
    <row r="481" spans="1:18" ht="20" customHeight="1" x14ac:dyDescent="0.2">
      <c r="A481" s="10">
        <f t="shared" si="12"/>
        <v>178</v>
      </c>
      <c r="B481" s="10" t="s">
        <v>3091</v>
      </c>
      <c r="C481" s="10" t="s">
        <v>347</v>
      </c>
      <c r="D481" s="10" t="s">
        <v>72</v>
      </c>
      <c r="E481" s="10" t="s">
        <v>302</v>
      </c>
      <c r="F481" s="10" t="s">
        <v>3056</v>
      </c>
      <c r="G481" s="10" t="str">
        <f t="shared" si="13"/>
        <v>mfr, gov_pm, user_cons, user_org</v>
      </c>
      <c r="H481" s="10" t="s">
        <v>300</v>
      </c>
      <c r="I481" s="10"/>
      <c r="J481" s="10">
        <f t="shared" si="10"/>
        <v>1</v>
      </c>
      <c r="K481" s="10"/>
      <c r="L481" s="10"/>
      <c r="M481" s="10">
        <f t="shared" si="11"/>
        <v>1</v>
      </c>
      <c r="N481" s="10"/>
      <c r="O481" s="10"/>
      <c r="P481" s="5" t="s">
        <v>6</v>
      </c>
      <c r="R481" s="10" t="s">
        <v>3509</v>
      </c>
    </row>
    <row r="482" spans="1:18" ht="20" customHeight="1" x14ac:dyDescent="0.2">
      <c r="A482" s="10">
        <f t="shared" si="12"/>
        <v>179</v>
      </c>
      <c r="B482" s="10" t="s">
        <v>348</v>
      </c>
      <c r="C482" s="10" t="s">
        <v>3486</v>
      </c>
      <c r="D482" s="10" t="s">
        <v>72</v>
      </c>
      <c r="E482" s="10" t="s">
        <v>304</v>
      </c>
      <c r="F482" s="10" t="s">
        <v>2702</v>
      </c>
      <c r="G482" s="10" t="str">
        <f t="shared" si="13"/>
        <v>mfr, gov_pm, user_cons, user_org</v>
      </c>
      <c r="H482" s="10" t="s">
        <v>303</v>
      </c>
      <c r="I482" s="10"/>
      <c r="J482" s="10">
        <f t="shared" si="10"/>
        <v>1</v>
      </c>
      <c r="K482" s="10"/>
      <c r="L482" s="10"/>
      <c r="M482" s="10">
        <f t="shared" si="11"/>
        <v>1</v>
      </c>
      <c r="N482" s="10"/>
      <c r="O482" s="10"/>
      <c r="P482" s="5" t="s">
        <v>5</v>
      </c>
      <c r="Q482" s="5">
        <v>1</v>
      </c>
      <c r="R482" s="10"/>
    </row>
    <row r="483" spans="1:18" ht="20" customHeight="1" x14ac:dyDescent="0.2">
      <c r="A483" s="10">
        <f t="shared" si="12"/>
        <v>180</v>
      </c>
      <c r="B483" s="10" t="s">
        <v>2647</v>
      </c>
      <c r="C483" s="10" t="s">
        <v>340</v>
      </c>
      <c r="D483" s="10" t="s">
        <v>72</v>
      </c>
      <c r="E483" s="10" t="s">
        <v>73</v>
      </c>
      <c r="F483" s="10" t="s">
        <v>3136</v>
      </c>
      <c r="G483" s="10" t="str">
        <f t="shared" si="13"/>
        <v>mfr, gov_pm, user_cons, user_org</v>
      </c>
      <c r="H483" s="10" t="s">
        <v>305</v>
      </c>
      <c r="I483" s="10"/>
      <c r="J483" s="10">
        <f t="shared" si="10"/>
        <v>1</v>
      </c>
      <c r="K483" s="10"/>
      <c r="L483" s="10"/>
      <c r="M483" s="10">
        <f t="shared" si="11"/>
        <v>1</v>
      </c>
      <c r="N483" s="10"/>
      <c r="O483" s="10"/>
      <c r="P483" s="5" t="s">
        <v>6</v>
      </c>
      <c r="R483" s="10"/>
    </row>
    <row r="484" spans="1:18" ht="20" customHeight="1" x14ac:dyDescent="0.2">
      <c r="A484" s="10">
        <f t="shared" si="12"/>
        <v>181</v>
      </c>
      <c r="B484" s="10" t="s">
        <v>3442</v>
      </c>
      <c r="C484" s="10" t="s">
        <v>341</v>
      </c>
      <c r="D484" s="10" t="s">
        <v>72</v>
      </c>
      <c r="E484" s="10" t="s">
        <v>306</v>
      </c>
      <c r="F484" s="10" t="s">
        <v>3136</v>
      </c>
      <c r="G484" s="10" t="str">
        <f t="shared" si="13"/>
        <v>mfr, gov_pm, user_cons, user_org</v>
      </c>
      <c r="H484" s="10" t="s">
        <v>305</v>
      </c>
      <c r="I484" s="10"/>
      <c r="J484" s="10">
        <f t="shared" si="10"/>
        <v>1</v>
      </c>
      <c r="K484" s="10"/>
      <c r="L484" s="10"/>
      <c r="M484" s="10">
        <f t="shared" si="11"/>
        <v>1</v>
      </c>
      <c r="N484" s="10"/>
      <c r="O484" s="10"/>
      <c r="P484" s="5" t="s">
        <v>6</v>
      </c>
      <c r="R484" s="10"/>
    </row>
    <row r="485" spans="1:18" ht="20" customHeight="1" x14ac:dyDescent="0.2">
      <c r="A485" s="10">
        <f t="shared" si="12"/>
        <v>182</v>
      </c>
      <c r="B485" s="10" t="s">
        <v>451</v>
      </c>
      <c r="C485" s="10" t="s">
        <v>342</v>
      </c>
      <c r="D485" s="10" t="s">
        <v>72</v>
      </c>
      <c r="E485" s="10" t="s">
        <v>307</v>
      </c>
      <c r="F485" s="10" t="s">
        <v>2702</v>
      </c>
      <c r="G485" s="10" t="str">
        <f t="shared" si="13"/>
        <v>mfr, gov_pm, user_cons, user_org</v>
      </c>
      <c r="H485" s="10" t="s">
        <v>305</v>
      </c>
      <c r="I485" s="10"/>
      <c r="J485" s="10">
        <f t="shared" si="10"/>
        <v>1</v>
      </c>
      <c r="K485" s="10"/>
      <c r="L485" s="10"/>
      <c r="M485" s="10">
        <f t="shared" si="11"/>
        <v>1</v>
      </c>
      <c r="N485" s="10"/>
      <c r="O485" s="10"/>
      <c r="P485" s="5" t="s">
        <v>6</v>
      </c>
      <c r="R485" s="10"/>
    </row>
    <row r="486" spans="1:18" ht="20" customHeight="1" x14ac:dyDescent="0.2">
      <c r="A486" s="10">
        <f t="shared" si="12"/>
        <v>183</v>
      </c>
      <c r="B486" s="10">
        <f>A328</f>
        <v>25</v>
      </c>
      <c r="C486" s="10" t="s">
        <v>343</v>
      </c>
      <c r="D486" s="10" t="s">
        <v>72</v>
      </c>
      <c r="E486" s="10" t="s">
        <v>309</v>
      </c>
      <c r="F486" s="10" t="s">
        <v>3136</v>
      </c>
      <c r="G486" s="10" t="str">
        <f t="shared" si="13"/>
        <v>mfr, gov_pm, user_cons, user_org</v>
      </c>
      <c r="H486" s="10" t="s">
        <v>308</v>
      </c>
      <c r="I486" s="10"/>
      <c r="J486" s="10">
        <f t="shared" si="10"/>
        <v>0</v>
      </c>
      <c r="K486" s="10">
        <f>SUM(J450:J486)</f>
        <v>34</v>
      </c>
      <c r="L486" s="10">
        <f>L449+K486</f>
        <v>155</v>
      </c>
      <c r="M486" s="10">
        <f t="shared" si="11"/>
        <v>1</v>
      </c>
      <c r="N486" s="10">
        <f>SUM(M450:M486)</f>
        <v>37</v>
      </c>
      <c r="O486" s="10">
        <f>O449+N486</f>
        <v>183</v>
      </c>
      <c r="P486" s="5" t="s">
        <v>6</v>
      </c>
      <c r="R486" s="10"/>
    </row>
    <row r="487" spans="1:18" ht="20" customHeight="1" x14ac:dyDescent="0.2">
      <c r="A487" s="10">
        <f t="shared" si="12"/>
        <v>184</v>
      </c>
      <c r="B487" s="10" t="s">
        <v>3407</v>
      </c>
      <c r="C487" s="10" t="s">
        <v>404</v>
      </c>
      <c r="D487" s="10" t="s">
        <v>2843</v>
      </c>
      <c r="E487" s="10" t="s">
        <v>405</v>
      </c>
      <c r="F487" s="10" t="s">
        <v>3054</v>
      </c>
      <c r="G487" s="10" t="str">
        <f>'gl list'!D3</f>
        <v>user_org</v>
      </c>
      <c r="I487" s="10"/>
      <c r="J487" s="10">
        <f t="shared" si="10"/>
        <v>1</v>
      </c>
      <c r="K487" s="10"/>
      <c r="L487" s="10"/>
      <c r="M487" s="10">
        <f t="shared" si="11"/>
        <v>1</v>
      </c>
      <c r="N487" s="10"/>
      <c r="O487" s="10"/>
      <c r="P487" s="5" t="s">
        <v>6</v>
      </c>
      <c r="R487" s="10"/>
    </row>
    <row r="488" spans="1:18" ht="20" customHeight="1" x14ac:dyDescent="0.2">
      <c r="A488" s="10">
        <f t="shared" si="12"/>
        <v>185</v>
      </c>
      <c r="B488" s="10" t="s">
        <v>3073</v>
      </c>
      <c r="C488" s="10" t="s">
        <v>407</v>
      </c>
      <c r="D488" s="10" t="s">
        <v>2843</v>
      </c>
      <c r="E488" s="10" t="s">
        <v>408</v>
      </c>
      <c r="F488" s="10" t="s">
        <v>3054</v>
      </c>
      <c r="G488" s="10" t="str">
        <f>G487</f>
        <v>user_org</v>
      </c>
      <c r="I488" s="10"/>
      <c r="J488" s="10">
        <f t="shared" si="10"/>
        <v>1</v>
      </c>
      <c r="K488" s="10"/>
      <c r="L488" s="10"/>
      <c r="M488" s="10">
        <f t="shared" si="11"/>
        <v>1</v>
      </c>
      <c r="N488" s="10"/>
      <c r="O488" s="10"/>
      <c r="P488" s="5" t="s">
        <v>6</v>
      </c>
      <c r="R488" s="10"/>
    </row>
    <row r="489" spans="1:18" ht="20" customHeight="1" x14ac:dyDescent="0.2">
      <c r="A489" s="10">
        <f t="shared" si="12"/>
        <v>186</v>
      </c>
      <c r="B489" s="10">
        <f>A457</f>
        <v>154</v>
      </c>
      <c r="C489" s="10" t="s">
        <v>445</v>
      </c>
      <c r="D489" s="10" t="s">
        <v>2843</v>
      </c>
      <c r="E489" s="10" t="s">
        <v>418</v>
      </c>
      <c r="F489" s="10" t="s">
        <v>3054</v>
      </c>
      <c r="G489" s="10" t="str">
        <f t="shared" ref="G489:G541" si="14">G488</f>
        <v>user_org</v>
      </c>
      <c r="I489" s="10"/>
      <c r="J489" s="10">
        <f t="shared" si="10"/>
        <v>0</v>
      </c>
      <c r="K489" s="10"/>
      <c r="L489" s="10"/>
      <c r="M489" s="10">
        <f t="shared" si="11"/>
        <v>1</v>
      </c>
      <c r="N489" s="10"/>
      <c r="O489" s="10"/>
      <c r="P489" s="5" t="s">
        <v>5</v>
      </c>
      <c r="R489" s="10"/>
    </row>
    <row r="490" spans="1:18" ht="20" customHeight="1" x14ac:dyDescent="0.2">
      <c r="A490" s="10">
        <f t="shared" si="12"/>
        <v>187</v>
      </c>
      <c r="B490" s="10" t="s">
        <v>83</v>
      </c>
      <c r="C490" s="10" t="s">
        <v>446</v>
      </c>
      <c r="D490" s="10" t="s">
        <v>2843</v>
      </c>
      <c r="E490" s="10" t="s">
        <v>418</v>
      </c>
      <c r="F490" s="10" t="s">
        <v>3054</v>
      </c>
      <c r="G490" s="10" t="str">
        <f t="shared" si="14"/>
        <v>user_org</v>
      </c>
      <c r="I490" s="10"/>
      <c r="J490" s="10">
        <f t="shared" si="10"/>
        <v>1</v>
      </c>
      <c r="K490" s="10"/>
      <c r="L490" s="10"/>
      <c r="M490" s="10">
        <f t="shared" si="11"/>
        <v>1</v>
      </c>
      <c r="N490" s="10"/>
      <c r="O490" s="10"/>
      <c r="P490" s="5" t="s">
        <v>5</v>
      </c>
      <c r="Q490" s="5">
        <v>1</v>
      </c>
      <c r="R490" s="10"/>
    </row>
    <row r="491" spans="1:18" ht="20" customHeight="1" x14ac:dyDescent="0.2">
      <c r="A491" s="10">
        <f t="shared" si="12"/>
        <v>188</v>
      </c>
      <c r="B491" s="10" t="s">
        <v>3073</v>
      </c>
      <c r="C491" s="10" t="s">
        <v>449</v>
      </c>
      <c r="D491" s="10" t="s">
        <v>2843</v>
      </c>
      <c r="E491" s="10" t="s">
        <v>409</v>
      </c>
      <c r="F491" s="10" t="s">
        <v>3054</v>
      </c>
      <c r="G491" s="10" t="str">
        <f t="shared" si="14"/>
        <v>user_org</v>
      </c>
      <c r="I491" s="10"/>
      <c r="J491" s="10">
        <f t="shared" si="10"/>
        <v>1</v>
      </c>
      <c r="K491" s="10"/>
      <c r="L491" s="10"/>
      <c r="M491" s="10">
        <f t="shared" si="11"/>
        <v>1</v>
      </c>
      <c r="N491" s="10"/>
      <c r="O491" s="10"/>
      <c r="P491" s="5" t="s">
        <v>6</v>
      </c>
      <c r="R491" s="10"/>
    </row>
    <row r="492" spans="1:18" ht="20" customHeight="1" x14ac:dyDescent="0.2">
      <c r="A492" s="10">
        <f t="shared" si="12"/>
        <v>189</v>
      </c>
      <c r="B492" s="10" t="s">
        <v>3396</v>
      </c>
      <c r="C492" s="10" t="s">
        <v>447</v>
      </c>
      <c r="D492" s="10" t="s">
        <v>2843</v>
      </c>
      <c r="E492" s="10" t="s">
        <v>419</v>
      </c>
      <c r="F492" s="10" t="s">
        <v>3054</v>
      </c>
      <c r="G492" s="10" t="str">
        <f t="shared" si="14"/>
        <v>user_org</v>
      </c>
      <c r="I492" s="10"/>
      <c r="J492" s="10">
        <f t="shared" si="10"/>
        <v>1</v>
      </c>
      <c r="K492" s="10"/>
      <c r="L492" s="10"/>
      <c r="M492" s="10">
        <f t="shared" si="11"/>
        <v>1</v>
      </c>
      <c r="N492" s="10"/>
      <c r="O492" s="10"/>
      <c r="P492" s="5" t="s">
        <v>6</v>
      </c>
      <c r="R492" s="10"/>
    </row>
    <row r="493" spans="1:18" ht="20" customHeight="1" x14ac:dyDescent="0.2">
      <c r="A493" s="10">
        <f t="shared" si="12"/>
        <v>190</v>
      </c>
      <c r="B493" s="10">
        <f>A431</f>
        <v>128</v>
      </c>
      <c r="C493" s="10" t="s">
        <v>448</v>
      </c>
      <c r="D493" s="10" t="s">
        <v>2843</v>
      </c>
      <c r="E493" s="10" t="s">
        <v>419</v>
      </c>
      <c r="F493" s="10" t="s">
        <v>3054</v>
      </c>
      <c r="G493" s="10" t="str">
        <f t="shared" si="14"/>
        <v>user_org</v>
      </c>
      <c r="I493" s="10"/>
      <c r="J493" s="10">
        <f t="shared" si="10"/>
        <v>0</v>
      </c>
      <c r="K493" s="10"/>
      <c r="L493" s="10"/>
      <c r="M493" s="10">
        <f t="shared" si="11"/>
        <v>1</v>
      </c>
      <c r="N493" s="10"/>
      <c r="O493" s="10"/>
      <c r="P493" s="5" t="s">
        <v>5</v>
      </c>
      <c r="R493" s="10"/>
    </row>
    <row r="494" spans="1:18" ht="20" customHeight="1" x14ac:dyDescent="0.2">
      <c r="A494" s="10">
        <f t="shared" si="12"/>
        <v>191</v>
      </c>
      <c r="B494" s="10" t="s">
        <v>451</v>
      </c>
      <c r="C494" s="10" t="s">
        <v>450</v>
      </c>
      <c r="D494" s="10" t="s">
        <v>2843</v>
      </c>
      <c r="E494" s="10" t="s">
        <v>410</v>
      </c>
      <c r="F494" s="10" t="s">
        <v>3054</v>
      </c>
      <c r="G494" s="10" t="str">
        <f t="shared" si="14"/>
        <v>user_org</v>
      </c>
      <c r="I494" s="10"/>
      <c r="J494" s="10">
        <f t="shared" si="10"/>
        <v>1</v>
      </c>
      <c r="K494" s="10"/>
      <c r="L494" s="10"/>
      <c r="M494" s="10">
        <f t="shared" si="11"/>
        <v>1</v>
      </c>
      <c r="N494" s="10"/>
      <c r="O494" s="10"/>
      <c r="P494" s="5" t="s">
        <v>6</v>
      </c>
      <c r="R494" s="10"/>
    </row>
    <row r="495" spans="1:18" ht="20" customHeight="1" x14ac:dyDescent="0.2">
      <c r="A495" s="10">
        <f t="shared" si="12"/>
        <v>192</v>
      </c>
      <c r="B495" s="10" t="s">
        <v>451</v>
      </c>
      <c r="C495" s="10" t="s">
        <v>498</v>
      </c>
      <c r="D495" s="10" t="s">
        <v>2843</v>
      </c>
      <c r="E495" s="10" t="s">
        <v>420</v>
      </c>
      <c r="F495" s="10" t="s">
        <v>3054</v>
      </c>
      <c r="G495" s="10" t="str">
        <f t="shared" si="14"/>
        <v>user_org</v>
      </c>
      <c r="I495" s="10"/>
      <c r="J495" s="10">
        <f t="shared" si="10"/>
        <v>1</v>
      </c>
      <c r="K495" s="10"/>
      <c r="L495" s="10"/>
      <c r="M495" s="10">
        <f t="shared" si="11"/>
        <v>1</v>
      </c>
      <c r="N495" s="10"/>
      <c r="O495" s="10"/>
      <c r="P495" s="5" t="s">
        <v>6</v>
      </c>
      <c r="R495" s="10"/>
    </row>
    <row r="496" spans="1:18" ht="20" customHeight="1" x14ac:dyDescent="0.2">
      <c r="A496" s="10">
        <f t="shared" si="12"/>
        <v>193</v>
      </c>
      <c r="B496" s="10" t="s">
        <v>451</v>
      </c>
      <c r="C496" s="10" t="s">
        <v>421</v>
      </c>
      <c r="D496" s="10" t="s">
        <v>2843</v>
      </c>
      <c r="E496" s="10" t="s">
        <v>421</v>
      </c>
      <c r="F496" s="10" t="s">
        <v>3054</v>
      </c>
      <c r="G496" s="10" t="str">
        <f t="shared" si="14"/>
        <v>user_org</v>
      </c>
      <c r="I496" s="10"/>
      <c r="J496" s="10">
        <f t="shared" ref="J496:J559" si="15">IF(OR(ISNUMBER(B496),ISBLANK(B496)),0,1)</f>
        <v>1</v>
      </c>
      <c r="K496" s="10"/>
      <c r="L496" s="10"/>
      <c r="M496" s="10">
        <f t="shared" si="11"/>
        <v>1</v>
      </c>
      <c r="N496" s="10"/>
      <c r="O496" s="10"/>
      <c r="P496" s="5" t="s">
        <v>6</v>
      </c>
      <c r="R496" s="10"/>
    </row>
    <row r="497" spans="1:18" ht="20" customHeight="1" x14ac:dyDescent="0.2">
      <c r="A497" s="10">
        <f t="shared" si="12"/>
        <v>194</v>
      </c>
      <c r="B497" s="10" t="s">
        <v>3455</v>
      </c>
      <c r="C497" s="10" t="s">
        <v>454</v>
      </c>
      <c r="D497" s="10" t="s">
        <v>2843</v>
      </c>
      <c r="E497" s="10" t="s">
        <v>411</v>
      </c>
      <c r="F497" s="10" t="s">
        <v>3054</v>
      </c>
      <c r="G497" s="10" t="str">
        <f t="shared" si="14"/>
        <v>user_org</v>
      </c>
      <c r="I497" s="10"/>
      <c r="J497" s="10">
        <f t="shared" si="15"/>
        <v>1</v>
      </c>
      <c r="K497" s="10"/>
      <c r="L497" s="10"/>
      <c r="M497" s="10">
        <f t="shared" si="11"/>
        <v>1</v>
      </c>
      <c r="N497" s="10"/>
      <c r="O497" s="10"/>
      <c r="P497" s="5" t="s">
        <v>6</v>
      </c>
      <c r="R497" s="10"/>
    </row>
    <row r="498" spans="1:18" ht="20" customHeight="1" x14ac:dyDescent="0.2">
      <c r="A498" s="10">
        <f t="shared" si="12"/>
        <v>195</v>
      </c>
      <c r="B498" s="10">
        <f>A431</f>
        <v>128</v>
      </c>
      <c r="C498" s="10" t="s">
        <v>455</v>
      </c>
      <c r="D498" s="10" t="s">
        <v>2843</v>
      </c>
      <c r="E498" s="10" t="s">
        <v>411</v>
      </c>
      <c r="F498" s="10" t="s">
        <v>3054</v>
      </c>
      <c r="G498" s="10" t="str">
        <f t="shared" si="14"/>
        <v>user_org</v>
      </c>
      <c r="I498" s="10"/>
      <c r="J498" s="10">
        <f t="shared" si="15"/>
        <v>0</v>
      </c>
      <c r="K498" s="10"/>
      <c r="L498" s="10"/>
      <c r="M498" s="10">
        <f t="shared" si="11"/>
        <v>1</v>
      </c>
      <c r="N498" s="10"/>
      <c r="O498" s="10"/>
      <c r="P498" s="5" t="s">
        <v>5</v>
      </c>
      <c r="R498" s="10"/>
    </row>
    <row r="499" spans="1:18" ht="20" customHeight="1" x14ac:dyDescent="0.2">
      <c r="A499" s="10">
        <f t="shared" si="12"/>
        <v>196</v>
      </c>
      <c r="B499" s="10" t="s">
        <v>3407</v>
      </c>
      <c r="C499" s="10" t="s">
        <v>456</v>
      </c>
      <c r="D499" s="10" t="s">
        <v>2843</v>
      </c>
      <c r="E499" s="10" t="s">
        <v>411</v>
      </c>
      <c r="F499" s="10" t="s">
        <v>3054</v>
      </c>
      <c r="G499" s="10" t="str">
        <f t="shared" si="14"/>
        <v>user_org</v>
      </c>
      <c r="I499" s="10"/>
      <c r="J499" s="10">
        <f t="shared" si="15"/>
        <v>1</v>
      </c>
      <c r="K499" s="10"/>
      <c r="L499" s="10"/>
      <c r="M499" s="10">
        <f t="shared" si="11"/>
        <v>1</v>
      </c>
      <c r="N499" s="10"/>
      <c r="O499" s="10"/>
      <c r="P499" s="5" t="s">
        <v>6</v>
      </c>
      <c r="R499" s="10"/>
    </row>
    <row r="500" spans="1:18" ht="20" customHeight="1" x14ac:dyDescent="0.2">
      <c r="A500" s="10">
        <f t="shared" ref="A500:A563" si="16">A499+1</f>
        <v>197</v>
      </c>
      <c r="B500" s="10" t="s">
        <v>1140</v>
      </c>
      <c r="C500" s="10" t="s">
        <v>458</v>
      </c>
      <c r="D500" s="10" t="s">
        <v>2843</v>
      </c>
      <c r="E500" s="10" t="s">
        <v>422</v>
      </c>
      <c r="F500" s="10" t="s">
        <v>3054</v>
      </c>
      <c r="G500" s="10" t="str">
        <f t="shared" si="14"/>
        <v>user_org</v>
      </c>
      <c r="I500" s="10"/>
      <c r="J500" s="10">
        <f t="shared" si="15"/>
        <v>1</v>
      </c>
      <c r="K500" s="10"/>
      <c r="L500" s="10"/>
      <c r="M500" s="10">
        <f t="shared" ref="M500:M563" si="17">IF(NOT(ISBLANK($B500)),1,0)</f>
        <v>1</v>
      </c>
      <c r="N500" s="10"/>
      <c r="O500" s="10"/>
      <c r="P500" s="5" t="s">
        <v>6</v>
      </c>
      <c r="R500" s="10"/>
    </row>
    <row r="501" spans="1:18" ht="20" customHeight="1" x14ac:dyDescent="0.2">
      <c r="A501" s="10">
        <f t="shared" si="16"/>
        <v>198</v>
      </c>
      <c r="B501" s="10">
        <f>A375</f>
        <v>72</v>
      </c>
      <c r="C501" s="10" t="s">
        <v>457</v>
      </c>
      <c r="D501" s="10" t="s">
        <v>2843</v>
      </c>
      <c r="E501" s="10" t="s">
        <v>422</v>
      </c>
      <c r="F501" s="10" t="s">
        <v>3054</v>
      </c>
      <c r="G501" s="10" t="str">
        <f t="shared" si="14"/>
        <v>user_org</v>
      </c>
      <c r="I501" s="10"/>
      <c r="J501" s="10">
        <f t="shared" si="15"/>
        <v>0</v>
      </c>
      <c r="K501" s="10"/>
      <c r="L501" s="10"/>
      <c r="M501" s="10">
        <f t="shared" si="17"/>
        <v>1</v>
      </c>
      <c r="N501" s="10"/>
      <c r="O501" s="10"/>
      <c r="P501" s="5" t="s">
        <v>6</v>
      </c>
      <c r="R501" s="10"/>
    </row>
    <row r="502" spans="1:18" ht="20" customHeight="1" x14ac:dyDescent="0.2">
      <c r="A502" s="10">
        <f t="shared" si="16"/>
        <v>199</v>
      </c>
      <c r="B502" s="10" t="s">
        <v>59</v>
      </c>
      <c r="C502" s="10" t="s">
        <v>459</v>
      </c>
      <c r="D502" s="10" t="s">
        <v>2843</v>
      </c>
      <c r="E502" s="10" t="s">
        <v>412</v>
      </c>
      <c r="F502" s="10" t="s">
        <v>3054</v>
      </c>
      <c r="G502" s="10" t="str">
        <f t="shared" si="14"/>
        <v>user_org</v>
      </c>
      <c r="I502" s="10"/>
      <c r="J502" s="10">
        <f t="shared" si="15"/>
        <v>1</v>
      </c>
      <c r="K502" s="10"/>
      <c r="L502" s="10"/>
      <c r="M502" s="10">
        <f t="shared" si="17"/>
        <v>1</v>
      </c>
      <c r="N502" s="10"/>
      <c r="O502" s="10"/>
      <c r="P502" s="5" t="s">
        <v>6</v>
      </c>
      <c r="R502" s="10"/>
    </row>
    <row r="503" spans="1:18" ht="20" customHeight="1" x14ac:dyDescent="0.2">
      <c r="A503" s="10">
        <f t="shared" si="16"/>
        <v>200</v>
      </c>
      <c r="B503" s="10" t="s">
        <v>59</v>
      </c>
      <c r="C503" s="10" t="s">
        <v>453</v>
      </c>
      <c r="D503" s="10" t="s">
        <v>2843</v>
      </c>
      <c r="E503" s="10" t="s">
        <v>412</v>
      </c>
      <c r="F503" s="10" t="s">
        <v>3054</v>
      </c>
      <c r="G503" s="10" t="str">
        <f t="shared" si="14"/>
        <v>user_org</v>
      </c>
      <c r="I503" s="10"/>
      <c r="J503" s="10">
        <f t="shared" si="15"/>
        <v>1</v>
      </c>
      <c r="K503" s="10"/>
      <c r="L503" s="10"/>
      <c r="M503" s="10">
        <f t="shared" si="17"/>
        <v>1</v>
      </c>
      <c r="N503" s="10"/>
      <c r="O503" s="10"/>
      <c r="P503" s="5" t="s">
        <v>6</v>
      </c>
      <c r="R503" s="10"/>
    </row>
    <row r="504" spans="1:18" ht="20" customHeight="1" x14ac:dyDescent="0.2">
      <c r="A504" s="10">
        <f t="shared" si="16"/>
        <v>201</v>
      </c>
      <c r="B504" s="10" t="s">
        <v>3423</v>
      </c>
      <c r="C504" s="10" t="s">
        <v>464</v>
      </c>
      <c r="D504" s="10" t="s">
        <v>2843</v>
      </c>
      <c r="E504" s="10" t="s">
        <v>423</v>
      </c>
      <c r="F504" s="10" t="s">
        <v>3054</v>
      </c>
      <c r="G504" s="10" t="str">
        <f t="shared" si="14"/>
        <v>user_org</v>
      </c>
      <c r="I504" s="10"/>
      <c r="J504" s="10">
        <f t="shared" si="15"/>
        <v>1</v>
      </c>
      <c r="K504" s="10"/>
      <c r="L504" s="10"/>
      <c r="M504" s="10">
        <f t="shared" si="17"/>
        <v>1</v>
      </c>
      <c r="N504" s="10"/>
      <c r="O504" s="10"/>
      <c r="P504" s="5" t="s">
        <v>6</v>
      </c>
      <c r="R504" s="10"/>
    </row>
    <row r="505" spans="1:18" ht="20" customHeight="1" x14ac:dyDescent="0.2">
      <c r="A505" s="10">
        <f t="shared" si="16"/>
        <v>202</v>
      </c>
      <c r="B505" s="10">
        <f>A383</f>
        <v>80</v>
      </c>
      <c r="C505" s="10" t="s">
        <v>465</v>
      </c>
      <c r="D505" s="10" t="s">
        <v>2843</v>
      </c>
      <c r="E505" s="10" t="s">
        <v>413</v>
      </c>
      <c r="F505" s="10" t="s">
        <v>3054</v>
      </c>
      <c r="G505" s="10" t="str">
        <f t="shared" si="14"/>
        <v>user_org</v>
      </c>
      <c r="I505" s="10"/>
      <c r="J505" s="10">
        <f t="shared" si="15"/>
        <v>0</v>
      </c>
      <c r="K505" s="10"/>
      <c r="L505" s="10"/>
      <c r="M505" s="10">
        <f t="shared" si="17"/>
        <v>1</v>
      </c>
      <c r="N505" s="10"/>
      <c r="O505" s="10"/>
      <c r="P505" s="5" t="s">
        <v>5</v>
      </c>
      <c r="R505" s="10"/>
    </row>
    <row r="506" spans="1:18" ht="20" customHeight="1" x14ac:dyDescent="0.2">
      <c r="A506" s="10">
        <f t="shared" si="16"/>
        <v>203</v>
      </c>
      <c r="B506" s="10">
        <f>A379</f>
        <v>76</v>
      </c>
      <c r="C506" s="10" t="s">
        <v>466</v>
      </c>
      <c r="D506" s="10" t="s">
        <v>2843</v>
      </c>
      <c r="E506" s="10" t="s">
        <v>424</v>
      </c>
      <c r="F506" s="10" t="s">
        <v>3054</v>
      </c>
      <c r="G506" s="10" t="str">
        <f t="shared" si="14"/>
        <v>user_org</v>
      </c>
      <c r="I506" s="10"/>
      <c r="J506" s="10">
        <f t="shared" si="15"/>
        <v>0</v>
      </c>
      <c r="K506" s="10"/>
      <c r="L506" s="10"/>
      <c r="M506" s="10">
        <f t="shared" si="17"/>
        <v>1</v>
      </c>
      <c r="N506" s="10"/>
      <c r="O506" s="10"/>
      <c r="P506" s="5" t="s">
        <v>6</v>
      </c>
      <c r="R506" s="10"/>
    </row>
    <row r="507" spans="1:18" ht="20" customHeight="1" x14ac:dyDescent="0.2">
      <c r="A507" s="10">
        <f t="shared" si="16"/>
        <v>204</v>
      </c>
      <c r="B507" s="10" t="s">
        <v>3084</v>
      </c>
      <c r="C507" s="10" t="s">
        <v>488</v>
      </c>
      <c r="D507" s="10" t="s">
        <v>2843</v>
      </c>
      <c r="E507" s="10" t="s">
        <v>414</v>
      </c>
      <c r="F507" s="10" t="s">
        <v>3054</v>
      </c>
      <c r="G507" s="10" t="str">
        <f t="shared" si="14"/>
        <v>user_org</v>
      </c>
      <c r="I507" s="10"/>
      <c r="J507" s="10">
        <f t="shared" si="15"/>
        <v>1</v>
      </c>
      <c r="K507" s="10"/>
      <c r="L507" s="10"/>
      <c r="M507" s="10">
        <f t="shared" si="17"/>
        <v>1</v>
      </c>
      <c r="N507" s="10"/>
      <c r="O507" s="10"/>
      <c r="P507" s="5" t="s">
        <v>6</v>
      </c>
      <c r="R507" s="10"/>
    </row>
    <row r="508" spans="1:18" ht="20" customHeight="1" x14ac:dyDescent="0.2">
      <c r="A508" s="10">
        <f t="shared" si="16"/>
        <v>205</v>
      </c>
      <c r="B508" s="10" t="s">
        <v>3108</v>
      </c>
      <c r="C508" s="10" t="s">
        <v>489</v>
      </c>
      <c r="D508" s="10" t="s">
        <v>2843</v>
      </c>
      <c r="E508" s="10" t="s">
        <v>414</v>
      </c>
      <c r="F508" s="10" t="s">
        <v>3054</v>
      </c>
      <c r="G508" s="10" t="str">
        <f t="shared" si="14"/>
        <v>user_org</v>
      </c>
      <c r="I508" s="10"/>
      <c r="J508" s="10">
        <f t="shared" si="15"/>
        <v>1</v>
      </c>
      <c r="K508" s="10"/>
      <c r="L508" s="10"/>
      <c r="M508" s="10">
        <f t="shared" si="17"/>
        <v>1</v>
      </c>
      <c r="N508" s="10"/>
      <c r="O508" s="10"/>
      <c r="P508" s="5" t="s">
        <v>6</v>
      </c>
      <c r="R508" s="10"/>
    </row>
    <row r="509" spans="1:18" ht="20" customHeight="1" x14ac:dyDescent="0.2">
      <c r="A509" s="10">
        <f t="shared" si="16"/>
        <v>206</v>
      </c>
      <c r="B509" s="10" t="s">
        <v>3097</v>
      </c>
      <c r="C509" s="10" t="s">
        <v>490</v>
      </c>
      <c r="D509" s="10" t="s">
        <v>2843</v>
      </c>
      <c r="E509" s="10" t="s">
        <v>415</v>
      </c>
      <c r="F509" s="10" t="s">
        <v>3054</v>
      </c>
      <c r="G509" s="10" t="str">
        <f t="shared" si="14"/>
        <v>user_org</v>
      </c>
      <c r="I509" s="10"/>
      <c r="J509" s="10">
        <f t="shared" si="15"/>
        <v>1</v>
      </c>
      <c r="K509" s="10"/>
      <c r="L509" s="10"/>
      <c r="M509" s="10">
        <f t="shared" si="17"/>
        <v>1</v>
      </c>
      <c r="N509" s="10"/>
      <c r="O509" s="10"/>
      <c r="P509" s="5" t="s">
        <v>6</v>
      </c>
      <c r="R509" s="10"/>
    </row>
    <row r="510" spans="1:18" ht="20" customHeight="1" x14ac:dyDescent="0.2">
      <c r="A510" s="10">
        <f t="shared" si="16"/>
        <v>207</v>
      </c>
      <c r="B510" s="10" t="s">
        <v>3097</v>
      </c>
      <c r="C510" s="10" t="s">
        <v>3096</v>
      </c>
      <c r="D510" s="10" t="s">
        <v>2843</v>
      </c>
      <c r="E510" s="10" t="s">
        <v>415</v>
      </c>
      <c r="F510" s="10" t="s">
        <v>3054</v>
      </c>
      <c r="G510" s="10" t="str">
        <f t="shared" si="14"/>
        <v>user_org</v>
      </c>
      <c r="I510" s="10"/>
      <c r="J510" s="10">
        <f t="shared" si="15"/>
        <v>1</v>
      </c>
      <c r="K510" s="10"/>
      <c r="L510" s="10"/>
      <c r="M510" s="10">
        <f t="shared" si="17"/>
        <v>1</v>
      </c>
      <c r="N510" s="10"/>
      <c r="O510" s="10"/>
      <c r="P510" s="5" t="s">
        <v>6</v>
      </c>
      <c r="R510" s="10"/>
    </row>
    <row r="511" spans="1:18" ht="20" customHeight="1" x14ac:dyDescent="0.2">
      <c r="A511" s="10">
        <f t="shared" si="16"/>
        <v>208</v>
      </c>
      <c r="B511" s="10" t="s">
        <v>13</v>
      </c>
      <c r="C511" s="10" t="s">
        <v>460</v>
      </c>
      <c r="D511" s="10" t="s">
        <v>2843</v>
      </c>
      <c r="E511" s="10" t="s">
        <v>425</v>
      </c>
      <c r="F511" s="10" t="s">
        <v>3054</v>
      </c>
      <c r="G511" s="10" t="str">
        <f t="shared" si="14"/>
        <v>user_org</v>
      </c>
      <c r="I511" s="10"/>
      <c r="J511" s="10">
        <f t="shared" si="15"/>
        <v>1</v>
      </c>
      <c r="K511" s="10"/>
      <c r="L511" s="10"/>
      <c r="M511" s="10">
        <f t="shared" si="17"/>
        <v>1</v>
      </c>
      <c r="N511" s="10"/>
      <c r="O511" s="10"/>
      <c r="P511" s="5" t="s">
        <v>5</v>
      </c>
      <c r="Q511" s="5">
        <v>1</v>
      </c>
      <c r="R511" s="10"/>
    </row>
    <row r="512" spans="1:18" ht="20" customHeight="1" x14ac:dyDescent="0.2">
      <c r="A512" s="10">
        <f t="shared" si="16"/>
        <v>209</v>
      </c>
      <c r="B512" s="10" t="s">
        <v>3091</v>
      </c>
      <c r="C512" s="10" t="s">
        <v>462</v>
      </c>
      <c r="D512" s="10" t="s">
        <v>2843</v>
      </c>
      <c r="E512" s="10" t="s">
        <v>416</v>
      </c>
      <c r="F512" s="10" t="s">
        <v>3054</v>
      </c>
      <c r="G512" s="10" t="str">
        <f t="shared" si="14"/>
        <v>user_org</v>
      </c>
      <c r="I512" s="10"/>
      <c r="J512" s="10">
        <f t="shared" si="15"/>
        <v>1</v>
      </c>
      <c r="K512" s="10"/>
      <c r="L512" s="10"/>
      <c r="M512" s="10">
        <f t="shared" si="17"/>
        <v>1</v>
      </c>
      <c r="N512" s="10"/>
      <c r="O512" s="10"/>
      <c r="P512" s="5" t="s">
        <v>6</v>
      </c>
      <c r="R512" s="10"/>
    </row>
    <row r="513" spans="1:18" ht="20" customHeight="1" x14ac:dyDescent="0.2">
      <c r="A513" s="10">
        <f t="shared" si="16"/>
        <v>210</v>
      </c>
      <c r="B513" s="10">
        <f>A378</f>
        <v>75</v>
      </c>
      <c r="C513" s="10" t="s">
        <v>463</v>
      </c>
      <c r="D513" s="10" t="s">
        <v>2843</v>
      </c>
      <c r="E513" s="10" t="s">
        <v>417</v>
      </c>
      <c r="F513" s="10" t="s">
        <v>3054</v>
      </c>
      <c r="G513" s="10" t="str">
        <f t="shared" si="14"/>
        <v>user_org</v>
      </c>
      <c r="I513" s="10"/>
      <c r="J513" s="10">
        <f t="shared" si="15"/>
        <v>0</v>
      </c>
      <c r="K513" s="10"/>
      <c r="L513" s="10"/>
      <c r="M513" s="10">
        <f t="shared" si="17"/>
        <v>1</v>
      </c>
      <c r="N513" s="10"/>
      <c r="O513" s="10"/>
      <c r="P513" s="5" t="s">
        <v>6</v>
      </c>
      <c r="R513" s="10"/>
    </row>
    <row r="514" spans="1:18" ht="20" customHeight="1" x14ac:dyDescent="0.2">
      <c r="A514" s="10">
        <f t="shared" si="16"/>
        <v>211</v>
      </c>
      <c r="B514" s="10">
        <f>A377</f>
        <v>74</v>
      </c>
      <c r="C514" s="10" t="s">
        <v>468</v>
      </c>
      <c r="D514" s="10" t="s">
        <v>2843</v>
      </c>
      <c r="E514" s="10" t="s">
        <v>426</v>
      </c>
      <c r="F514" s="10" t="s">
        <v>3054</v>
      </c>
      <c r="G514" s="10" t="str">
        <f t="shared" si="14"/>
        <v>user_org</v>
      </c>
      <c r="I514" s="10"/>
      <c r="J514" s="10">
        <f t="shared" si="15"/>
        <v>0</v>
      </c>
      <c r="K514" s="10"/>
      <c r="L514" s="10"/>
      <c r="M514" s="10">
        <f t="shared" si="17"/>
        <v>1</v>
      </c>
      <c r="N514" s="10"/>
      <c r="O514" s="10"/>
      <c r="P514" s="5" t="s">
        <v>5</v>
      </c>
      <c r="R514" s="10"/>
    </row>
    <row r="515" spans="1:18" ht="20" customHeight="1" x14ac:dyDescent="0.2">
      <c r="A515" s="10">
        <f t="shared" si="16"/>
        <v>212</v>
      </c>
      <c r="B515" s="10" t="s">
        <v>3468</v>
      </c>
      <c r="C515" s="10" t="s">
        <v>467</v>
      </c>
      <c r="D515" s="10" t="s">
        <v>2843</v>
      </c>
      <c r="E515" s="10" t="s">
        <v>427</v>
      </c>
      <c r="F515" s="10" t="s">
        <v>3054</v>
      </c>
      <c r="G515" s="10" t="str">
        <f t="shared" si="14"/>
        <v>user_org</v>
      </c>
      <c r="I515" s="10"/>
      <c r="J515" s="10">
        <f t="shared" si="15"/>
        <v>1</v>
      </c>
      <c r="K515" s="10"/>
      <c r="L515" s="10"/>
      <c r="M515" s="10">
        <f t="shared" si="17"/>
        <v>1</v>
      </c>
      <c r="N515" s="10"/>
      <c r="O515" s="10"/>
      <c r="P515" s="5" t="s">
        <v>6</v>
      </c>
      <c r="R515" s="10"/>
    </row>
    <row r="516" spans="1:18" ht="20" customHeight="1" x14ac:dyDescent="0.2">
      <c r="A516" s="10">
        <f t="shared" si="16"/>
        <v>213</v>
      </c>
      <c r="B516" s="10" t="s">
        <v>2603</v>
      </c>
      <c r="C516" s="10" t="s">
        <v>469</v>
      </c>
      <c r="D516" s="10" t="s">
        <v>2843</v>
      </c>
      <c r="E516" s="10" t="s">
        <v>427</v>
      </c>
      <c r="F516" s="10" t="s">
        <v>3054</v>
      </c>
      <c r="G516" s="10" t="str">
        <f t="shared" si="14"/>
        <v>user_org</v>
      </c>
      <c r="I516" s="10"/>
      <c r="J516" s="10">
        <f t="shared" si="15"/>
        <v>1</v>
      </c>
      <c r="K516" s="10"/>
      <c r="L516" s="10"/>
      <c r="M516" s="10">
        <f t="shared" si="17"/>
        <v>1</v>
      </c>
      <c r="N516" s="10"/>
      <c r="O516" s="10"/>
      <c r="P516" s="5" t="s">
        <v>5</v>
      </c>
      <c r="Q516" s="5">
        <v>0</v>
      </c>
      <c r="R516" s="10"/>
    </row>
    <row r="517" spans="1:18" ht="20" customHeight="1" x14ac:dyDescent="0.2">
      <c r="A517" s="10">
        <f t="shared" si="16"/>
        <v>214</v>
      </c>
      <c r="B517" s="10">
        <f>A390</f>
        <v>87</v>
      </c>
      <c r="C517" s="10" t="s">
        <v>470</v>
      </c>
      <c r="D517" s="10" t="s">
        <v>2843</v>
      </c>
      <c r="E517" s="10" t="s">
        <v>428</v>
      </c>
      <c r="F517" s="10" t="s">
        <v>3054</v>
      </c>
      <c r="G517" s="10" t="str">
        <f t="shared" si="14"/>
        <v>user_org</v>
      </c>
      <c r="I517" s="10"/>
      <c r="J517" s="10">
        <f t="shared" si="15"/>
        <v>0</v>
      </c>
      <c r="K517" s="10"/>
      <c r="L517" s="10"/>
      <c r="M517" s="10">
        <f t="shared" si="17"/>
        <v>1</v>
      </c>
      <c r="N517" s="10"/>
      <c r="O517" s="10"/>
      <c r="P517" s="5" t="s">
        <v>5</v>
      </c>
      <c r="R517" s="10"/>
    </row>
    <row r="518" spans="1:18" ht="20" customHeight="1" x14ac:dyDescent="0.2">
      <c r="A518" s="10">
        <f t="shared" si="16"/>
        <v>215</v>
      </c>
      <c r="B518" s="10">
        <f>A431</f>
        <v>128</v>
      </c>
      <c r="C518" s="10" t="s">
        <v>471</v>
      </c>
      <c r="D518" s="10" t="s">
        <v>2843</v>
      </c>
      <c r="E518" s="10" t="s">
        <v>428</v>
      </c>
      <c r="F518" s="10" t="s">
        <v>3054</v>
      </c>
      <c r="G518" s="10" t="str">
        <f t="shared" si="14"/>
        <v>user_org</v>
      </c>
      <c r="I518" s="10"/>
      <c r="J518" s="10">
        <f t="shared" si="15"/>
        <v>0</v>
      </c>
      <c r="K518" s="10"/>
      <c r="L518" s="10"/>
      <c r="M518" s="10">
        <f t="shared" si="17"/>
        <v>1</v>
      </c>
      <c r="N518" s="10"/>
      <c r="O518" s="10"/>
      <c r="P518" s="5" t="s">
        <v>5</v>
      </c>
      <c r="R518" s="10"/>
    </row>
    <row r="519" spans="1:18" ht="20" customHeight="1" x14ac:dyDescent="0.2">
      <c r="A519" s="10">
        <f t="shared" si="16"/>
        <v>216</v>
      </c>
      <c r="B519" s="10" t="s">
        <v>3455</v>
      </c>
      <c r="C519" s="10" t="s">
        <v>472</v>
      </c>
      <c r="D519" s="10" t="s">
        <v>2843</v>
      </c>
      <c r="E519" s="10" t="s">
        <v>428</v>
      </c>
      <c r="F519" s="10" t="s">
        <v>3054</v>
      </c>
      <c r="G519" s="10" t="str">
        <f t="shared" si="14"/>
        <v>user_org</v>
      </c>
      <c r="I519" s="10"/>
      <c r="J519" s="10">
        <f t="shared" si="15"/>
        <v>1</v>
      </c>
      <c r="K519" s="10"/>
      <c r="L519" s="10"/>
      <c r="M519" s="10">
        <f t="shared" si="17"/>
        <v>1</v>
      </c>
      <c r="N519" s="10"/>
      <c r="O519" s="10"/>
      <c r="P519" s="5" t="s">
        <v>6</v>
      </c>
      <c r="R519" s="10"/>
    </row>
    <row r="520" spans="1:18" ht="20" customHeight="1" x14ac:dyDescent="0.2">
      <c r="A520" s="10">
        <f t="shared" si="16"/>
        <v>217</v>
      </c>
      <c r="B520" s="10" t="s">
        <v>348</v>
      </c>
      <c r="C520" s="10" t="s">
        <v>473</v>
      </c>
      <c r="D520" s="10" t="s">
        <v>2843</v>
      </c>
      <c r="E520" s="10" t="s">
        <v>428</v>
      </c>
      <c r="F520" s="10" t="s">
        <v>3054</v>
      </c>
      <c r="G520" s="10" t="str">
        <f t="shared" si="14"/>
        <v>user_org</v>
      </c>
      <c r="I520" s="10"/>
      <c r="J520" s="10">
        <f t="shared" si="15"/>
        <v>1</v>
      </c>
      <c r="K520" s="10"/>
      <c r="L520" s="10"/>
      <c r="M520" s="10">
        <f t="shared" si="17"/>
        <v>1</v>
      </c>
      <c r="N520" s="10"/>
      <c r="O520" s="10"/>
      <c r="P520" s="5" t="s">
        <v>5</v>
      </c>
      <c r="Q520" s="5">
        <v>1</v>
      </c>
      <c r="R520" s="10"/>
    </row>
    <row r="521" spans="1:18" ht="20" customHeight="1" x14ac:dyDescent="0.2">
      <c r="A521" s="10">
        <f t="shared" si="16"/>
        <v>218</v>
      </c>
      <c r="B521" s="10">
        <f>B501</f>
        <v>72</v>
      </c>
      <c r="C521" s="10" t="s">
        <v>429</v>
      </c>
      <c r="D521" s="10" t="s">
        <v>2843</v>
      </c>
      <c r="E521" s="10" t="s">
        <v>429</v>
      </c>
      <c r="F521" s="10" t="s">
        <v>3054</v>
      </c>
      <c r="G521" s="10" t="str">
        <f t="shared" si="14"/>
        <v>user_org</v>
      </c>
      <c r="I521" s="10"/>
      <c r="J521" s="10">
        <f t="shared" si="15"/>
        <v>0</v>
      </c>
      <c r="K521" s="10"/>
      <c r="L521" s="10"/>
      <c r="M521" s="10">
        <f t="shared" si="17"/>
        <v>1</v>
      </c>
      <c r="N521" s="10"/>
      <c r="O521" s="10"/>
      <c r="P521" s="5" t="s">
        <v>6</v>
      </c>
      <c r="R521" s="10"/>
    </row>
    <row r="522" spans="1:18" ht="20" customHeight="1" x14ac:dyDescent="0.2">
      <c r="A522" s="10">
        <f t="shared" si="16"/>
        <v>219</v>
      </c>
      <c r="B522" s="10" t="s">
        <v>3087</v>
      </c>
      <c r="C522" s="10" t="s">
        <v>487</v>
      </c>
      <c r="D522" s="10" t="s">
        <v>2843</v>
      </c>
      <c r="E522" s="10" t="s">
        <v>430</v>
      </c>
      <c r="F522" s="10" t="s">
        <v>3054</v>
      </c>
      <c r="G522" s="10" t="str">
        <f t="shared" si="14"/>
        <v>user_org</v>
      </c>
      <c r="I522" s="10"/>
      <c r="J522" s="10">
        <f t="shared" si="15"/>
        <v>1</v>
      </c>
      <c r="K522" s="10"/>
      <c r="L522" s="10"/>
      <c r="M522" s="10">
        <f t="shared" si="17"/>
        <v>1</v>
      </c>
      <c r="N522" s="10"/>
      <c r="O522" s="10"/>
      <c r="P522" s="5" t="s">
        <v>6</v>
      </c>
      <c r="R522" s="10"/>
    </row>
    <row r="523" spans="1:18" ht="20" customHeight="1" x14ac:dyDescent="0.2">
      <c r="A523" s="10">
        <f t="shared" si="16"/>
        <v>220</v>
      </c>
      <c r="B523" s="10" t="s">
        <v>3087</v>
      </c>
      <c r="C523" s="10" t="s">
        <v>485</v>
      </c>
      <c r="D523" s="10" t="s">
        <v>2843</v>
      </c>
      <c r="E523" s="10" t="s">
        <v>430</v>
      </c>
      <c r="F523" s="10" t="s">
        <v>3054</v>
      </c>
      <c r="G523" s="10" t="str">
        <f t="shared" si="14"/>
        <v>user_org</v>
      </c>
      <c r="I523" s="10"/>
      <c r="J523" s="10">
        <f t="shared" si="15"/>
        <v>1</v>
      </c>
      <c r="K523" s="10"/>
      <c r="L523" s="10"/>
      <c r="M523" s="10">
        <f t="shared" si="17"/>
        <v>1</v>
      </c>
      <c r="N523" s="10"/>
      <c r="O523" s="10"/>
      <c r="P523" s="5" t="s">
        <v>6</v>
      </c>
      <c r="R523" s="10"/>
    </row>
    <row r="524" spans="1:18" ht="20" customHeight="1" x14ac:dyDescent="0.2">
      <c r="A524" s="10">
        <f t="shared" si="16"/>
        <v>221</v>
      </c>
      <c r="B524" s="10">
        <f>A378</f>
        <v>75</v>
      </c>
      <c r="C524" s="10" t="s">
        <v>486</v>
      </c>
      <c r="D524" s="10" t="s">
        <v>2843</v>
      </c>
      <c r="E524" s="10" t="s">
        <v>430</v>
      </c>
      <c r="F524" s="10" t="s">
        <v>3054</v>
      </c>
      <c r="G524" s="10" t="str">
        <f t="shared" si="14"/>
        <v>user_org</v>
      </c>
      <c r="I524" s="10"/>
      <c r="J524" s="10">
        <f t="shared" si="15"/>
        <v>0</v>
      </c>
      <c r="K524" s="10"/>
      <c r="L524" s="10"/>
      <c r="M524" s="10">
        <f t="shared" si="17"/>
        <v>1</v>
      </c>
      <c r="N524" s="10"/>
      <c r="O524" s="10"/>
      <c r="P524" s="5" t="s">
        <v>6</v>
      </c>
      <c r="R524" s="10"/>
    </row>
    <row r="525" spans="1:18" ht="20" customHeight="1" x14ac:dyDescent="0.2">
      <c r="A525" s="10">
        <f t="shared" si="16"/>
        <v>222</v>
      </c>
      <c r="B525" s="10" t="s">
        <v>3084</v>
      </c>
      <c r="C525" s="10" t="s">
        <v>491</v>
      </c>
      <c r="D525" s="10" t="s">
        <v>2843</v>
      </c>
      <c r="E525" s="10" t="s">
        <v>431</v>
      </c>
      <c r="F525" s="10" t="s">
        <v>3054</v>
      </c>
      <c r="G525" s="10" t="str">
        <f t="shared" si="14"/>
        <v>user_org</v>
      </c>
      <c r="I525" s="10"/>
      <c r="J525" s="10">
        <f t="shared" si="15"/>
        <v>1</v>
      </c>
      <c r="K525" s="10"/>
      <c r="L525" s="10"/>
      <c r="M525" s="10">
        <f t="shared" si="17"/>
        <v>1</v>
      </c>
      <c r="N525" s="10"/>
      <c r="O525" s="10"/>
      <c r="P525" s="5" t="s">
        <v>6</v>
      </c>
      <c r="R525" s="10"/>
    </row>
    <row r="526" spans="1:18" ht="20" customHeight="1" x14ac:dyDescent="0.2">
      <c r="A526" s="10">
        <f t="shared" si="16"/>
        <v>223</v>
      </c>
      <c r="B526" s="10">
        <f>A519</f>
        <v>216</v>
      </c>
      <c r="C526" s="10" t="s">
        <v>492</v>
      </c>
      <c r="D526" s="10" t="s">
        <v>2843</v>
      </c>
      <c r="E526" s="10" t="s">
        <v>432</v>
      </c>
      <c r="F526" s="10" t="s">
        <v>3054</v>
      </c>
      <c r="G526" s="10" t="str">
        <f t="shared" si="14"/>
        <v>user_org</v>
      </c>
      <c r="I526" s="10"/>
      <c r="J526" s="10">
        <f t="shared" si="15"/>
        <v>0</v>
      </c>
      <c r="K526" s="10"/>
      <c r="L526" s="10"/>
      <c r="M526" s="10">
        <f t="shared" si="17"/>
        <v>1</v>
      </c>
      <c r="N526" s="10"/>
      <c r="O526" s="10"/>
      <c r="P526" s="5" t="s">
        <v>6</v>
      </c>
      <c r="R526" s="10"/>
    </row>
    <row r="527" spans="1:18" ht="20" customHeight="1" x14ac:dyDescent="0.2">
      <c r="A527" s="10">
        <f t="shared" si="16"/>
        <v>224</v>
      </c>
      <c r="B527" s="10" t="s">
        <v>3470</v>
      </c>
      <c r="C527" s="10" t="s">
        <v>433</v>
      </c>
      <c r="D527" s="10" t="s">
        <v>2843</v>
      </c>
      <c r="E527" s="10" t="s">
        <v>433</v>
      </c>
      <c r="F527" s="10" t="s">
        <v>3054</v>
      </c>
      <c r="G527" s="10" t="str">
        <f t="shared" si="14"/>
        <v>user_org</v>
      </c>
      <c r="I527" s="10"/>
      <c r="J527" s="10">
        <f t="shared" si="15"/>
        <v>1</v>
      </c>
      <c r="K527" s="10"/>
      <c r="L527" s="10"/>
      <c r="M527" s="10">
        <f t="shared" si="17"/>
        <v>1</v>
      </c>
      <c r="N527" s="10"/>
      <c r="O527" s="10"/>
      <c r="P527" s="5" t="s">
        <v>6</v>
      </c>
      <c r="R527" s="10"/>
    </row>
    <row r="528" spans="1:18" ht="20" customHeight="1" x14ac:dyDescent="0.2">
      <c r="A528" s="10">
        <f t="shared" si="16"/>
        <v>225</v>
      </c>
      <c r="B528" s="10" t="s">
        <v>3310</v>
      </c>
      <c r="C528" s="10" t="s">
        <v>493</v>
      </c>
      <c r="D528" s="10" t="s">
        <v>2843</v>
      </c>
      <c r="E528" s="10" t="s">
        <v>434</v>
      </c>
      <c r="F528" s="10" t="s">
        <v>3054</v>
      </c>
      <c r="G528" s="10" t="str">
        <f t="shared" si="14"/>
        <v>user_org</v>
      </c>
      <c r="I528" s="10"/>
      <c r="J528" s="10">
        <f t="shared" si="15"/>
        <v>1</v>
      </c>
      <c r="K528" s="10"/>
      <c r="L528" s="10"/>
      <c r="M528" s="10">
        <f t="shared" si="17"/>
        <v>1</v>
      </c>
      <c r="N528" s="10"/>
      <c r="O528" s="10"/>
      <c r="P528" s="5" t="s">
        <v>6</v>
      </c>
      <c r="R528" s="10"/>
    </row>
    <row r="529" spans="1:18" ht="20" customHeight="1" x14ac:dyDescent="0.2">
      <c r="A529" s="10">
        <f t="shared" si="16"/>
        <v>226</v>
      </c>
      <c r="B529" s="10" t="s">
        <v>3311</v>
      </c>
      <c r="C529" s="10" t="s">
        <v>494</v>
      </c>
      <c r="D529" s="10" t="s">
        <v>2843</v>
      </c>
      <c r="E529" s="10" t="s">
        <v>434</v>
      </c>
      <c r="F529" s="10" t="s">
        <v>3054</v>
      </c>
      <c r="G529" s="10" t="str">
        <f t="shared" si="14"/>
        <v>user_org</v>
      </c>
      <c r="I529" s="10"/>
      <c r="J529" s="10">
        <f t="shared" si="15"/>
        <v>1</v>
      </c>
      <c r="K529" s="10"/>
      <c r="L529" s="10"/>
      <c r="M529" s="10">
        <f t="shared" si="17"/>
        <v>1</v>
      </c>
      <c r="N529" s="10"/>
      <c r="O529" s="10"/>
      <c r="P529" s="5" t="s">
        <v>6</v>
      </c>
      <c r="R529" s="10"/>
    </row>
    <row r="530" spans="1:18" ht="20" customHeight="1" x14ac:dyDescent="0.2">
      <c r="A530" s="10">
        <f t="shared" si="16"/>
        <v>227</v>
      </c>
      <c r="B530" s="10" t="s">
        <v>3311</v>
      </c>
      <c r="C530" s="10" t="s">
        <v>495</v>
      </c>
      <c r="D530" s="10" t="s">
        <v>2843</v>
      </c>
      <c r="E530" s="10" t="s">
        <v>435</v>
      </c>
      <c r="F530" s="10" t="s">
        <v>3054</v>
      </c>
      <c r="G530" s="10" t="str">
        <f t="shared" si="14"/>
        <v>user_org</v>
      </c>
      <c r="I530" s="10"/>
      <c r="J530" s="10">
        <f t="shared" si="15"/>
        <v>1</v>
      </c>
      <c r="K530" s="10"/>
      <c r="L530" s="10"/>
      <c r="M530" s="10">
        <f t="shared" si="17"/>
        <v>1</v>
      </c>
      <c r="N530" s="10"/>
      <c r="O530" s="10"/>
      <c r="P530" s="5" t="s">
        <v>6</v>
      </c>
      <c r="R530" s="10"/>
    </row>
    <row r="531" spans="1:18" ht="20" customHeight="1" x14ac:dyDescent="0.2">
      <c r="A531" s="10">
        <f t="shared" si="16"/>
        <v>228</v>
      </c>
      <c r="B531" s="10" t="s">
        <v>3299</v>
      </c>
      <c r="C531" s="10" t="s">
        <v>480</v>
      </c>
      <c r="D531" s="10" t="s">
        <v>2843</v>
      </c>
      <c r="E531" s="10" t="s">
        <v>436</v>
      </c>
      <c r="F531" s="10" t="s">
        <v>3054</v>
      </c>
      <c r="G531" s="10" t="str">
        <f t="shared" si="14"/>
        <v>user_org</v>
      </c>
      <c r="I531" s="10"/>
      <c r="J531" s="10">
        <f t="shared" si="15"/>
        <v>1</v>
      </c>
      <c r="K531" s="10"/>
      <c r="L531" s="10"/>
      <c r="M531" s="10">
        <f t="shared" si="17"/>
        <v>1</v>
      </c>
      <c r="N531" s="10"/>
      <c r="O531" s="10"/>
      <c r="P531" s="5" t="s">
        <v>6</v>
      </c>
      <c r="R531" s="10"/>
    </row>
    <row r="532" spans="1:18" ht="20" customHeight="1" x14ac:dyDescent="0.2">
      <c r="A532" s="10">
        <f t="shared" si="16"/>
        <v>229</v>
      </c>
      <c r="B532" s="10">
        <f>A413</f>
        <v>110</v>
      </c>
      <c r="C532" s="10" t="s">
        <v>481</v>
      </c>
      <c r="D532" s="10" t="s">
        <v>2843</v>
      </c>
      <c r="E532" s="10" t="s">
        <v>436</v>
      </c>
      <c r="F532" s="10" t="s">
        <v>3054</v>
      </c>
      <c r="G532" s="10" t="str">
        <f t="shared" si="14"/>
        <v>user_org</v>
      </c>
      <c r="I532" s="10"/>
      <c r="J532" s="10">
        <f t="shared" si="15"/>
        <v>0</v>
      </c>
      <c r="K532" s="10"/>
      <c r="L532" s="10"/>
      <c r="M532" s="10">
        <f t="shared" si="17"/>
        <v>1</v>
      </c>
      <c r="N532" s="10"/>
      <c r="O532" s="10"/>
      <c r="P532" s="5" t="s">
        <v>6</v>
      </c>
      <c r="R532" s="10"/>
    </row>
    <row r="533" spans="1:18" ht="20" customHeight="1" x14ac:dyDescent="0.2">
      <c r="A533" s="10">
        <f t="shared" si="16"/>
        <v>230</v>
      </c>
      <c r="B533" s="10">
        <f>A360</f>
        <v>57</v>
      </c>
      <c r="C533" s="10" t="s">
        <v>484</v>
      </c>
      <c r="D533" s="10" t="s">
        <v>2843</v>
      </c>
      <c r="E533" s="10" t="s">
        <v>437</v>
      </c>
      <c r="F533" s="10" t="s">
        <v>3054</v>
      </c>
      <c r="G533" s="10" t="str">
        <f t="shared" si="14"/>
        <v>user_org</v>
      </c>
      <c r="I533" s="10"/>
      <c r="J533" s="10">
        <f t="shared" si="15"/>
        <v>0</v>
      </c>
      <c r="K533" s="10"/>
      <c r="L533" s="10"/>
      <c r="M533" s="10">
        <f t="shared" si="17"/>
        <v>1</v>
      </c>
      <c r="N533" s="10"/>
      <c r="O533" s="10"/>
      <c r="P533" s="5" t="s">
        <v>6</v>
      </c>
      <c r="R533" s="10"/>
    </row>
    <row r="534" spans="1:18" ht="20" customHeight="1" x14ac:dyDescent="0.2">
      <c r="A534" s="10">
        <f t="shared" si="16"/>
        <v>231</v>
      </c>
      <c r="B534" s="10">
        <f>A451</f>
        <v>148</v>
      </c>
      <c r="C534" s="10" t="s">
        <v>482</v>
      </c>
      <c r="D534" s="10" t="s">
        <v>2843</v>
      </c>
      <c r="E534" s="10" t="s">
        <v>437</v>
      </c>
      <c r="F534" s="10" t="s">
        <v>3054</v>
      </c>
      <c r="G534" s="10" t="str">
        <f t="shared" si="14"/>
        <v>user_org</v>
      </c>
      <c r="I534" s="10"/>
      <c r="J534" s="10">
        <f t="shared" si="15"/>
        <v>0</v>
      </c>
      <c r="K534" s="10"/>
      <c r="L534" s="10"/>
      <c r="M534" s="10">
        <f t="shared" si="17"/>
        <v>1</v>
      </c>
      <c r="N534" s="10"/>
      <c r="O534" s="10"/>
      <c r="P534" s="5" t="s">
        <v>5</v>
      </c>
      <c r="R534" s="10"/>
    </row>
    <row r="535" spans="1:18" ht="20" customHeight="1" x14ac:dyDescent="0.2">
      <c r="A535" s="10">
        <f t="shared" si="16"/>
        <v>232</v>
      </c>
      <c r="B535" s="10">
        <f>A397</f>
        <v>94</v>
      </c>
      <c r="C535" s="10" t="s">
        <v>483</v>
      </c>
      <c r="D535" s="10" t="s">
        <v>2843</v>
      </c>
      <c r="E535" s="10" t="s">
        <v>437</v>
      </c>
      <c r="F535" s="10" t="s">
        <v>3054</v>
      </c>
      <c r="G535" s="10" t="str">
        <f t="shared" si="14"/>
        <v>user_org</v>
      </c>
      <c r="I535" s="10"/>
      <c r="J535" s="10">
        <f t="shared" si="15"/>
        <v>0</v>
      </c>
      <c r="K535" s="10"/>
      <c r="L535" s="10"/>
      <c r="M535" s="10">
        <f t="shared" si="17"/>
        <v>1</v>
      </c>
      <c r="N535" s="10"/>
      <c r="O535" s="10"/>
      <c r="P535" s="5" t="s">
        <v>5</v>
      </c>
      <c r="R535" s="10"/>
    </row>
    <row r="536" spans="1:18" ht="20" customHeight="1" x14ac:dyDescent="0.2">
      <c r="A536" s="10">
        <f t="shared" si="16"/>
        <v>233</v>
      </c>
      <c r="B536" s="10">
        <f>A446</f>
        <v>143</v>
      </c>
      <c r="C536" s="10" t="s">
        <v>475</v>
      </c>
      <c r="D536" s="10" t="s">
        <v>2843</v>
      </c>
      <c r="E536" s="10" t="s">
        <v>438</v>
      </c>
      <c r="F536" s="10" t="s">
        <v>3054</v>
      </c>
      <c r="G536" s="10" t="str">
        <f t="shared" si="14"/>
        <v>user_org</v>
      </c>
      <c r="I536" s="10"/>
      <c r="J536" s="10">
        <f t="shared" si="15"/>
        <v>0</v>
      </c>
      <c r="K536" s="10"/>
      <c r="L536" s="10"/>
      <c r="M536" s="10">
        <f t="shared" si="17"/>
        <v>1</v>
      </c>
      <c r="N536" s="10"/>
      <c r="O536" s="10"/>
      <c r="P536" s="5" t="s">
        <v>6</v>
      </c>
      <c r="R536" s="10"/>
    </row>
    <row r="537" spans="1:18" ht="20" customHeight="1" x14ac:dyDescent="0.2">
      <c r="A537" s="10">
        <f t="shared" si="16"/>
        <v>234</v>
      </c>
      <c r="B537" s="10" t="s">
        <v>478</v>
      </c>
      <c r="C537" s="10" t="s">
        <v>476</v>
      </c>
      <c r="D537" s="10" t="s">
        <v>2843</v>
      </c>
      <c r="E537" s="10" t="s">
        <v>438</v>
      </c>
      <c r="F537" s="10" t="s">
        <v>3054</v>
      </c>
      <c r="G537" s="10" t="str">
        <f t="shared" si="14"/>
        <v>user_org</v>
      </c>
      <c r="I537" s="10"/>
      <c r="J537" s="10">
        <f t="shared" si="15"/>
        <v>1</v>
      </c>
      <c r="K537" s="10"/>
      <c r="L537" s="10"/>
      <c r="M537" s="10">
        <f t="shared" si="17"/>
        <v>1</v>
      </c>
      <c r="N537" s="10"/>
      <c r="O537" s="10"/>
      <c r="P537" s="5" t="s">
        <v>6</v>
      </c>
      <c r="R537" s="10"/>
    </row>
    <row r="538" spans="1:18" ht="20" customHeight="1" x14ac:dyDescent="0.2">
      <c r="A538" s="10">
        <f t="shared" si="16"/>
        <v>235</v>
      </c>
      <c r="B538" s="10" t="s">
        <v>478</v>
      </c>
      <c r="C538" s="10" t="s">
        <v>477</v>
      </c>
      <c r="D538" s="10" t="s">
        <v>2843</v>
      </c>
      <c r="E538" s="10" t="s">
        <v>438</v>
      </c>
      <c r="F538" s="10" t="s">
        <v>3054</v>
      </c>
      <c r="G538" s="10" t="str">
        <f t="shared" si="14"/>
        <v>user_org</v>
      </c>
      <c r="I538" s="10"/>
      <c r="J538" s="10">
        <f t="shared" si="15"/>
        <v>1</v>
      </c>
      <c r="K538" s="10"/>
      <c r="L538" s="10"/>
      <c r="M538" s="10">
        <f t="shared" si="17"/>
        <v>1</v>
      </c>
      <c r="N538" s="10"/>
      <c r="O538" s="10"/>
      <c r="P538" s="5" t="s">
        <v>6</v>
      </c>
      <c r="R538" s="10"/>
    </row>
    <row r="539" spans="1:18" ht="20" customHeight="1" x14ac:dyDescent="0.2">
      <c r="A539" s="10">
        <f t="shared" si="16"/>
        <v>236</v>
      </c>
      <c r="B539" s="10" t="s">
        <v>478</v>
      </c>
      <c r="C539" s="10" t="s">
        <v>496</v>
      </c>
      <c r="D539" s="10" t="s">
        <v>2843</v>
      </c>
      <c r="E539" s="10" t="s">
        <v>439</v>
      </c>
      <c r="F539" s="10" t="s">
        <v>3054</v>
      </c>
      <c r="G539" s="10" t="str">
        <f t="shared" si="14"/>
        <v>user_org</v>
      </c>
      <c r="I539" s="10"/>
      <c r="J539" s="10">
        <f t="shared" si="15"/>
        <v>1</v>
      </c>
      <c r="K539" s="10"/>
      <c r="L539" s="10"/>
      <c r="M539" s="10">
        <f t="shared" si="17"/>
        <v>1</v>
      </c>
      <c r="N539" s="10"/>
      <c r="O539" s="10"/>
      <c r="P539" s="5" t="s">
        <v>6</v>
      </c>
      <c r="R539" s="10"/>
    </row>
    <row r="540" spans="1:18" ht="20" customHeight="1" x14ac:dyDescent="0.2">
      <c r="A540" s="10">
        <f t="shared" si="16"/>
        <v>237</v>
      </c>
      <c r="B540" s="10">
        <f>A419</f>
        <v>116</v>
      </c>
      <c r="C540" s="10" t="s">
        <v>474</v>
      </c>
      <c r="D540" s="10" t="s">
        <v>2843</v>
      </c>
      <c r="E540" s="10" t="s">
        <v>440</v>
      </c>
      <c r="F540" s="10" t="s">
        <v>3054</v>
      </c>
      <c r="G540" s="10" t="str">
        <f t="shared" si="14"/>
        <v>user_org</v>
      </c>
      <c r="I540" s="10"/>
      <c r="J540" s="10">
        <f t="shared" si="15"/>
        <v>0</v>
      </c>
      <c r="K540" s="10"/>
      <c r="L540" s="10"/>
      <c r="M540" s="10">
        <f t="shared" si="17"/>
        <v>1</v>
      </c>
      <c r="N540" s="10"/>
      <c r="O540" s="10"/>
      <c r="P540" s="5" t="s">
        <v>6</v>
      </c>
      <c r="R540" s="10"/>
    </row>
    <row r="541" spans="1:18" ht="20" customHeight="1" x14ac:dyDescent="0.2">
      <c r="A541" s="10">
        <f t="shared" si="16"/>
        <v>238</v>
      </c>
      <c r="B541" s="10">
        <f>A495</f>
        <v>192</v>
      </c>
      <c r="C541" s="10" t="s">
        <v>497</v>
      </c>
      <c r="D541" s="10" t="s">
        <v>2843</v>
      </c>
      <c r="E541" s="10" t="s">
        <v>441</v>
      </c>
      <c r="F541" s="10" t="s">
        <v>3054</v>
      </c>
      <c r="G541" s="10" t="str">
        <f t="shared" si="14"/>
        <v>user_org</v>
      </c>
      <c r="I541" s="10"/>
      <c r="J541" s="10">
        <f t="shared" si="15"/>
        <v>0</v>
      </c>
      <c r="K541" s="10">
        <f>SUM(J487:J541)</f>
        <v>35</v>
      </c>
      <c r="L541" s="10">
        <f>L486+K541</f>
        <v>190</v>
      </c>
      <c r="M541" s="10">
        <f t="shared" si="17"/>
        <v>1</v>
      </c>
      <c r="N541" s="10">
        <f>SUM(M487:M541)</f>
        <v>55</v>
      </c>
      <c r="O541" s="10">
        <f>O486+N541</f>
        <v>238</v>
      </c>
      <c r="P541" s="5" t="s">
        <v>6</v>
      </c>
      <c r="R541" s="10"/>
    </row>
    <row r="542" spans="1:18" ht="20" customHeight="1" x14ac:dyDescent="0.2">
      <c r="A542" s="10">
        <f t="shared" si="16"/>
        <v>239</v>
      </c>
      <c r="B542" s="10" t="s">
        <v>84</v>
      </c>
      <c r="C542" s="10" t="s">
        <v>500</v>
      </c>
      <c r="D542" s="10" t="s">
        <v>499</v>
      </c>
      <c r="E542" s="10" t="s">
        <v>500</v>
      </c>
      <c r="F542" s="10" t="s">
        <v>3057</v>
      </c>
      <c r="G542" s="10" t="str">
        <f>'gl list'!D6</f>
        <v>mfr, gov_pm, user_org</v>
      </c>
      <c r="H542" s="10" t="s">
        <v>507</v>
      </c>
      <c r="I542" s="10"/>
      <c r="J542" s="10">
        <f t="shared" si="15"/>
        <v>1</v>
      </c>
      <c r="K542" s="10"/>
      <c r="L542" s="10"/>
      <c r="M542" s="10">
        <f t="shared" si="17"/>
        <v>1</v>
      </c>
      <c r="N542" s="10"/>
      <c r="O542" s="10"/>
      <c r="P542" s="5" t="s">
        <v>6</v>
      </c>
      <c r="R542" s="10"/>
    </row>
    <row r="543" spans="1:18" ht="20" customHeight="1" x14ac:dyDescent="0.2">
      <c r="A543" s="10">
        <f t="shared" si="16"/>
        <v>240</v>
      </c>
      <c r="B543" s="10" t="s">
        <v>84</v>
      </c>
      <c r="C543" s="10" t="s">
        <v>501</v>
      </c>
      <c r="D543" s="10" t="s">
        <v>499</v>
      </c>
      <c r="E543" s="10" t="s">
        <v>501</v>
      </c>
      <c r="F543" s="10" t="s">
        <v>3057</v>
      </c>
      <c r="G543" s="10" t="str">
        <f>G542</f>
        <v>mfr, gov_pm, user_org</v>
      </c>
      <c r="H543" s="10" t="s">
        <v>507</v>
      </c>
      <c r="I543" s="10"/>
      <c r="J543" s="10">
        <f t="shared" si="15"/>
        <v>1</v>
      </c>
      <c r="K543" s="10"/>
      <c r="L543" s="10"/>
      <c r="M543" s="10">
        <f t="shared" si="17"/>
        <v>1</v>
      </c>
      <c r="N543" s="10"/>
      <c r="O543" s="10"/>
      <c r="P543" s="5" t="s">
        <v>6</v>
      </c>
      <c r="R543" s="10"/>
    </row>
    <row r="544" spans="1:18" ht="20" customHeight="1" x14ac:dyDescent="0.2">
      <c r="A544" s="10">
        <f t="shared" si="16"/>
        <v>241</v>
      </c>
      <c r="B544" s="10" t="s">
        <v>3270</v>
      </c>
      <c r="C544" s="10" t="s">
        <v>502</v>
      </c>
      <c r="D544" s="10" t="s">
        <v>499</v>
      </c>
      <c r="E544" s="10" t="s">
        <v>502</v>
      </c>
      <c r="F544" s="10" t="s">
        <v>3057</v>
      </c>
      <c r="G544" s="10" t="str">
        <f t="shared" ref="G544:G607" si="18">G543</f>
        <v>mfr, gov_pm, user_org</v>
      </c>
      <c r="H544" s="10" t="s">
        <v>507</v>
      </c>
      <c r="I544" s="10"/>
      <c r="J544" s="10">
        <f t="shared" si="15"/>
        <v>1</v>
      </c>
      <c r="K544" s="10"/>
      <c r="L544" s="10"/>
      <c r="M544" s="10">
        <f t="shared" si="17"/>
        <v>1</v>
      </c>
      <c r="N544" s="10"/>
      <c r="O544" s="10"/>
      <c r="P544" s="5" t="s">
        <v>5</v>
      </c>
      <c r="Q544" s="5">
        <v>0</v>
      </c>
      <c r="R544" s="10"/>
    </row>
    <row r="545" spans="1:18" ht="20" customHeight="1" x14ac:dyDescent="0.2">
      <c r="A545" s="10">
        <f t="shared" si="16"/>
        <v>242</v>
      </c>
      <c r="B545" s="10" t="s">
        <v>1600</v>
      </c>
      <c r="C545" s="10" t="s">
        <v>503</v>
      </c>
      <c r="D545" s="10" t="s">
        <v>499</v>
      </c>
      <c r="E545" s="10" t="s">
        <v>503</v>
      </c>
      <c r="F545" s="10" t="s">
        <v>3057</v>
      </c>
      <c r="G545" s="10" t="str">
        <f t="shared" si="18"/>
        <v>mfr, gov_pm, user_org</v>
      </c>
      <c r="H545" s="10" t="s">
        <v>507</v>
      </c>
      <c r="I545" s="10"/>
      <c r="J545" s="10">
        <f t="shared" si="15"/>
        <v>1</v>
      </c>
      <c r="K545" s="10"/>
      <c r="L545" s="10"/>
      <c r="M545" s="10">
        <f t="shared" si="17"/>
        <v>1</v>
      </c>
      <c r="N545" s="10"/>
      <c r="O545" s="10"/>
      <c r="P545" s="5" t="s">
        <v>5</v>
      </c>
      <c r="Q545" s="5">
        <v>0</v>
      </c>
      <c r="R545" s="10"/>
    </row>
    <row r="546" spans="1:18" ht="20" customHeight="1" x14ac:dyDescent="0.2">
      <c r="A546" s="10">
        <f t="shared" si="16"/>
        <v>243</v>
      </c>
      <c r="B546" s="10" t="s">
        <v>84</v>
      </c>
      <c r="C546" s="10" t="s">
        <v>504</v>
      </c>
      <c r="D546" s="10" t="s">
        <v>499</v>
      </c>
      <c r="E546" s="10" t="s">
        <v>504</v>
      </c>
      <c r="F546" s="10" t="s">
        <v>3057</v>
      </c>
      <c r="G546" s="10" t="str">
        <f t="shared" si="18"/>
        <v>mfr, gov_pm, user_org</v>
      </c>
      <c r="H546" s="10" t="s">
        <v>507</v>
      </c>
      <c r="I546" s="10"/>
      <c r="J546" s="10">
        <f t="shared" si="15"/>
        <v>1</v>
      </c>
      <c r="K546" s="10"/>
      <c r="L546" s="10"/>
      <c r="M546" s="10">
        <f t="shared" si="17"/>
        <v>1</v>
      </c>
      <c r="N546" s="10"/>
      <c r="O546" s="10"/>
      <c r="P546" s="5" t="s">
        <v>6</v>
      </c>
      <c r="R546" s="10"/>
    </row>
    <row r="547" spans="1:18" ht="20" customHeight="1" x14ac:dyDescent="0.2">
      <c r="A547" s="10">
        <f t="shared" si="16"/>
        <v>244</v>
      </c>
      <c r="B547" s="10" t="s">
        <v>3307</v>
      </c>
      <c r="C547" s="10" t="s">
        <v>649</v>
      </c>
      <c r="D547" s="10" t="s">
        <v>499</v>
      </c>
      <c r="E547" s="10" t="s">
        <v>505</v>
      </c>
      <c r="F547" s="10" t="s">
        <v>3057</v>
      </c>
      <c r="G547" s="10" t="str">
        <f t="shared" si="18"/>
        <v>mfr, gov_pm, user_org</v>
      </c>
      <c r="H547" s="10" t="s">
        <v>507</v>
      </c>
      <c r="I547" s="10"/>
      <c r="J547" s="10">
        <f t="shared" si="15"/>
        <v>1</v>
      </c>
      <c r="K547" s="10"/>
      <c r="L547" s="10"/>
      <c r="M547" s="10">
        <f t="shared" si="17"/>
        <v>1</v>
      </c>
      <c r="N547" s="10"/>
      <c r="O547" s="10"/>
      <c r="P547" s="5" t="s">
        <v>6</v>
      </c>
      <c r="R547" s="10"/>
    </row>
    <row r="548" spans="1:18" ht="20" customHeight="1" x14ac:dyDescent="0.2">
      <c r="A548" s="10">
        <f t="shared" si="16"/>
        <v>245</v>
      </c>
      <c r="B548" s="10" t="s">
        <v>3304</v>
      </c>
      <c r="C548" s="10" t="s">
        <v>506</v>
      </c>
      <c r="D548" s="10" t="s">
        <v>499</v>
      </c>
      <c r="E548" s="10" t="s">
        <v>506</v>
      </c>
      <c r="F548" s="10" t="s">
        <v>3057</v>
      </c>
      <c r="G548" s="10" t="str">
        <f t="shared" si="18"/>
        <v>mfr, gov_pm, user_org</v>
      </c>
      <c r="H548" s="10" t="s">
        <v>507</v>
      </c>
      <c r="I548" s="10"/>
      <c r="J548" s="10">
        <f t="shared" si="15"/>
        <v>1</v>
      </c>
      <c r="K548" s="10"/>
      <c r="L548" s="10"/>
      <c r="M548" s="10">
        <f t="shared" si="17"/>
        <v>1</v>
      </c>
      <c r="N548" s="10"/>
      <c r="O548" s="10"/>
      <c r="P548" s="5" t="s">
        <v>6</v>
      </c>
      <c r="R548" s="10"/>
    </row>
    <row r="549" spans="1:18" ht="20" customHeight="1" x14ac:dyDescent="0.2">
      <c r="A549" s="10">
        <f t="shared" si="16"/>
        <v>246</v>
      </c>
      <c r="B549" s="10" t="s">
        <v>53</v>
      </c>
      <c r="C549" s="10" t="s">
        <v>508</v>
      </c>
      <c r="D549" s="10" t="s">
        <v>499</v>
      </c>
      <c r="E549" s="10" t="s">
        <v>508</v>
      </c>
      <c r="F549" s="10" t="s">
        <v>3057</v>
      </c>
      <c r="G549" s="10" t="str">
        <f t="shared" si="18"/>
        <v>mfr, gov_pm, user_org</v>
      </c>
      <c r="H549" s="10" t="s">
        <v>511</v>
      </c>
      <c r="I549" s="10"/>
      <c r="J549" s="10">
        <f t="shared" si="15"/>
        <v>1</v>
      </c>
      <c r="K549" s="10"/>
      <c r="L549" s="10"/>
      <c r="M549" s="10">
        <f t="shared" si="17"/>
        <v>1</v>
      </c>
      <c r="N549" s="10"/>
      <c r="O549" s="10"/>
      <c r="P549" s="5" t="s">
        <v>5</v>
      </c>
      <c r="Q549" s="5">
        <v>0</v>
      </c>
      <c r="R549" s="10"/>
    </row>
    <row r="550" spans="1:18" ht="20" customHeight="1" x14ac:dyDescent="0.2">
      <c r="A550" s="10">
        <f t="shared" si="16"/>
        <v>247</v>
      </c>
      <c r="B550" s="10" t="s">
        <v>3288</v>
      </c>
      <c r="C550" s="10" t="s">
        <v>509</v>
      </c>
      <c r="D550" s="10" t="s">
        <v>499</v>
      </c>
      <c r="E550" s="10" t="s">
        <v>509</v>
      </c>
      <c r="F550" s="10" t="s">
        <v>3057</v>
      </c>
      <c r="G550" s="10" t="str">
        <f t="shared" si="18"/>
        <v>mfr, gov_pm, user_org</v>
      </c>
      <c r="H550" s="10" t="s">
        <v>511</v>
      </c>
      <c r="I550" s="10"/>
      <c r="J550" s="10">
        <f t="shared" si="15"/>
        <v>1</v>
      </c>
      <c r="K550" s="10"/>
      <c r="L550" s="10"/>
      <c r="M550" s="10">
        <f t="shared" si="17"/>
        <v>1</v>
      </c>
      <c r="N550" s="10"/>
      <c r="O550" s="10"/>
      <c r="P550" s="5" t="s">
        <v>6</v>
      </c>
      <c r="R550" s="10"/>
    </row>
    <row r="551" spans="1:18" ht="20" customHeight="1" x14ac:dyDescent="0.2">
      <c r="A551" s="10">
        <f t="shared" si="16"/>
        <v>248</v>
      </c>
      <c r="B551" s="10" t="s">
        <v>3211</v>
      </c>
      <c r="C551" s="10" t="s">
        <v>512</v>
      </c>
      <c r="D551" s="10" t="s">
        <v>499</v>
      </c>
      <c r="E551" s="10" t="s">
        <v>512</v>
      </c>
      <c r="F551" s="10" t="s">
        <v>3057</v>
      </c>
      <c r="G551" s="10" t="str">
        <f t="shared" si="18"/>
        <v>mfr, gov_pm, user_org</v>
      </c>
      <c r="H551" s="10" t="s">
        <v>510</v>
      </c>
      <c r="I551" s="10"/>
      <c r="J551" s="10">
        <f t="shared" si="15"/>
        <v>1</v>
      </c>
      <c r="K551" s="10"/>
      <c r="L551" s="10"/>
      <c r="M551" s="10">
        <f t="shared" si="17"/>
        <v>1</v>
      </c>
      <c r="N551" s="10"/>
      <c r="O551" s="10"/>
      <c r="P551" s="5" t="s">
        <v>6</v>
      </c>
      <c r="R551" s="10"/>
    </row>
    <row r="552" spans="1:18" ht="20" customHeight="1" x14ac:dyDescent="0.2">
      <c r="A552" s="10">
        <f t="shared" si="16"/>
        <v>249</v>
      </c>
      <c r="B552" s="10" t="s">
        <v>79</v>
      </c>
      <c r="C552" s="10" t="s">
        <v>514</v>
      </c>
      <c r="D552" s="10" t="s">
        <v>499</v>
      </c>
      <c r="E552" s="10" t="s">
        <v>514</v>
      </c>
      <c r="F552" s="10" t="s">
        <v>3057</v>
      </c>
      <c r="G552" s="10" t="str">
        <f t="shared" si="18"/>
        <v>mfr, gov_pm, user_org</v>
      </c>
      <c r="H552" s="10" t="s">
        <v>513</v>
      </c>
      <c r="I552" s="10"/>
      <c r="J552" s="10">
        <f t="shared" si="15"/>
        <v>1</v>
      </c>
      <c r="K552" s="10"/>
      <c r="L552" s="10"/>
      <c r="M552" s="10">
        <f t="shared" si="17"/>
        <v>1</v>
      </c>
      <c r="N552" s="10"/>
      <c r="O552" s="10"/>
      <c r="P552" s="5" t="s">
        <v>6</v>
      </c>
      <c r="R552" s="10"/>
    </row>
    <row r="553" spans="1:18" ht="20" customHeight="1" x14ac:dyDescent="0.2">
      <c r="A553" s="10">
        <f t="shared" si="16"/>
        <v>250</v>
      </c>
      <c r="B553" s="10" t="s">
        <v>814</v>
      </c>
      <c r="C553" s="10" t="s">
        <v>515</v>
      </c>
      <c r="D553" s="10" t="s">
        <v>499</v>
      </c>
      <c r="E553" s="10" t="s">
        <v>515</v>
      </c>
      <c r="F553" s="10" t="s">
        <v>3057</v>
      </c>
      <c r="G553" s="10" t="str">
        <f t="shared" si="18"/>
        <v>mfr, gov_pm, user_org</v>
      </c>
      <c r="H553" s="10" t="s">
        <v>513</v>
      </c>
      <c r="I553" s="10"/>
      <c r="J553" s="10">
        <f t="shared" si="15"/>
        <v>1</v>
      </c>
      <c r="K553" s="10"/>
      <c r="L553" s="10"/>
      <c r="M553" s="10">
        <f t="shared" si="17"/>
        <v>1</v>
      </c>
      <c r="N553" s="10"/>
      <c r="O553" s="10"/>
      <c r="P553" s="5" t="s">
        <v>6</v>
      </c>
      <c r="R553" s="10"/>
    </row>
    <row r="554" spans="1:18" ht="20" customHeight="1" x14ac:dyDescent="0.2">
      <c r="A554" s="10">
        <f t="shared" si="16"/>
        <v>251</v>
      </c>
      <c r="B554" s="10" t="s">
        <v>400</v>
      </c>
      <c r="C554" s="10" t="s">
        <v>516</v>
      </c>
      <c r="D554" s="10" t="s">
        <v>499</v>
      </c>
      <c r="E554" s="10" t="s">
        <v>516</v>
      </c>
      <c r="F554" s="10" t="s">
        <v>2702</v>
      </c>
      <c r="G554" s="10" t="str">
        <f t="shared" si="18"/>
        <v>mfr, gov_pm, user_org</v>
      </c>
      <c r="H554" s="10" t="s">
        <v>518</v>
      </c>
      <c r="I554" s="10"/>
      <c r="J554" s="10">
        <f t="shared" si="15"/>
        <v>1</v>
      </c>
      <c r="K554" s="10"/>
      <c r="L554" s="10"/>
      <c r="M554" s="10">
        <f t="shared" si="17"/>
        <v>1</v>
      </c>
      <c r="N554" s="10"/>
      <c r="O554" s="10"/>
      <c r="P554" s="5" t="s">
        <v>6</v>
      </c>
      <c r="R554" s="10"/>
    </row>
    <row r="555" spans="1:18" ht="20" customHeight="1" x14ac:dyDescent="0.2">
      <c r="A555" s="10">
        <f t="shared" si="16"/>
        <v>252</v>
      </c>
      <c r="B555" s="10">
        <f>A459</f>
        <v>156</v>
      </c>
      <c r="C555" s="10" t="s">
        <v>517</v>
      </c>
      <c r="D555" s="10" t="s">
        <v>499</v>
      </c>
      <c r="E555" s="10" t="s">
        <v>517</v>
      </c>
      <c r="F555" s="10" t="s">
        <v>2702</v>
      </c>
      <c r="G555" s="10" t="str">
        <f t="shared" si="18"/>
        <v>mfr, gov_pm, user_org</v>
      </c>
      <c r="H555" s="10" t="s">
        <v>518</v>
      </c>
      <c r="I555" s="10"/>
      <c r="J555" s="10">
        <f t="shared" si="15"/>
        <v>0</v>
      </c>
      <c r="K555" s="10"/>
      <c r="L555" s="10"/>
      <c r="M555" s="10">
        <f t="shared" si="17"/>
        <v>1</v>
      </c>
      <c r="N555" s="10"/>
      <c r="O555" s="10"/>
      <c r="P555" s="5" t="s">
        <v>6</v>
      </c>
      <c r="R555" s="10"/>
    </row>
    <row r="556" spans="1:18" ht="20" customHeight="1" x14ac:dyDescent="0.2">
      <c r="A556" s="10">
        <f t="shared" si="16"/>
        <v>253</v>
      </c>
      <c r="B556" s="10">
        <f>A333</f>
        <v>30</v>
      </c>
      <c r="C556" s="10" t="s">
        <v>519</v>
      </c>
      <c r="D556" s="10" t="s">
        <v>499</v>
      </c>
      <c r="E556" s="10" t="s">
        <v>519</v>
      </c>
      <c r="F556" s="10" t="s">
        <v>2702</v>
      </c>
      <c r="G556" s="10" t="str">
        <f t="shared" si="18"/>
        <v>mfr, gov_pm, user_org</v>
      </c>
      <c r="H556" s="10" t="s">
        <v>518</v>
      </c>
      <c r="I556" s="10"/>
      <c r="J556" s="10">
        <f t="shared" si="15"/>
        <v>0</v>
      </c>
      <c r="K556" s="10"/>
      <c r="L556" s="10"/>
      <c r="M556" s="10">
        <f t="shared" si="17"/>
        <v>1</v>
      </c>
      <c r="N556" s="10"/>
      <c r="O556" s="10"/>
      <c r="P556" s="5" t="s">
        <v>6</v>
      </c>
      <c r="R556" s="10"/>
    </row>
    <row r="557" spans="1:18" ht="20" customHeight="1" x14ac:dyDescent="0.2">
      <c r="A557" s="10">
        <f t="shared" si="16"/>
        <v>254</v>
      </c>
      <c r="B557" s="10" t="s">
        <v>3198</v>
      </c>
      <c r="C557" s="10" t="s">
        <v>645</v>
      </c>
      <c r="D557" s="10" t="s">
        <v>499</v>
      </c>
      <c r="E557" s="10" t="s">
        <v>521</v>
      </c>
      <c r="F557" s="10" t="s">
        <v>2702</v>
      </c>
      <c r="G557" s="10" t="str">
        <f t="shared" si="18"/>
        <v>mfr, gov_pm, user_org</v>
      </c>
      <c r="H557" s="10" t="s">
        <v>520</v>
      </c>
      <c r="I557" s="10"/>
      <c r="J557" s="10">
        <f t="shared" si="15"/>
        <v>1</v>
      </c>
      <c r="K557" s="10"/>
      <c r="L557" s="10"/>
      <c r="M557" s="10">
        <f t="shared" si="17"/>
        <v>1</v>
      </c>
      <c r="N557" s="10"/>
      <c r="O557" s="10"/>
      <c r="P557" s="5" t="s">
        <v>5</v>
      </c>
      <c r="Q557" s="5">
        <v>1</v>
      </c>
      <c r="R557" s="10"/>
    </row>
    <row r="558" spans="1:18" ht="20" customHeight="1" x14ac:dyDescent="0.2">
      <c r="A558" s="10">
        <f t="shared" si="16"/>
        <v>255</v>
      </c>
      <c r="B558" s="10" t="s">
        <v>3148</v>
      </c>
      <c r="C558" s="10" t="s">
        <v>646</v>
      </c>
      <c r="D558" s="10" t="s">
        <v>499</v>
      </c>
      <c r="E558" s="10" t="s">
        <v>521</v>
      </c>
      <c r="F558" s="10" t="s">
        <v>2702</v>
      </c>
      <c r="G558" s="10" t="str">
        <f t="shared" si="18"/>
        <v>mfr, gov_pm, user_org</v>
      </c>
      <c r="H558" s="10" t="s">
        <v>520</v>
      </c>
      <c r="I558" s="10"/>
      <c r="J558" s="10">
        <f t="shared" si="15"/>
        <v>1</v>
      </c>
      <c r="K558" s="10"/>
      <c r="L558" s="10"/>
      <c r="M558" s="10">
        <f t="shared" si="17"/>
        <v>1</v>
      </c>
      <c r="N558" s="10"/>
      <c r="O558" s="10"/>
      <c r="P558" s="5" t="s">
        <v>5</v>
      </c>
      <c r="Q558" s="5">
        <v>1</v>
      </c>
      <c r="R558" s="10"/>
    </row>
    <row r="559" spans="1:18" ht="20" customHeight="1" x14ac:dyDescent="0.2">
      <c r="A559" s="10">
        <f t="shared" si="16"/>
        <v>256</v>
      </c>
      <c r="B559" s="10">
        <f>A446</f>
        <v>143</v>
      </c>
      <c r="C559" s="10" t="s">
        <v>523</v>
      </c>
      <c r="D559" s="10" t="s">
        <v>499</v>
      </c>
      <c r="E559" s="10" t="s">
        <v>523</v>
      </c>
      <c r="F559" s="10" t="s">
        <v>3057</v>
      </c>
      <c r="G559" s="10" t="str">
        <f t="shared" si="18"/>
        <v>mfr, gov_pm, user_org</v>
      </c>
      <c r="H559" s="10" t="s">
        <v>522</v>
      </c>
      <c r="I559" s="10"/>
      <c r="J559" s="10">
        <f t="shared" si="15"/>
        <v>0</v>
      </c>
      <c r="K559" s="10"/>
      <c r="L559" s="10"/>
      <c r="M559" s="10">
        <f t="shared" si="17"/>
        <v>1</v>
      </c>
      <c r="N559" s="10"/>
      <c r="O559" s="10"/>
      <c r="P559" s="5" t="s">
        <v>6</v>
      </c>
      <c r="R559" s="10"/>
    </row>
    <row r="560" spans="1:18" ht="20" customHeight="1" x14ac:dyDescent="0.2">
      <c r="A560" s="10">
        <f t="shared" si="16"/>
        <v>257</v>
      </c>
      <c r="B560" s="10">
        <f>A334</f>
        <v>31</v>
      </c>
      <c r="C560" s="10" t="s">
        <v>524</v>
      </c>
      <c r="D560" s="10" t="s">
        <v>499</v>
      </c>
      <c r="E560" s="10" t="s">
        <v>524</v>
      </c>
      <c r="F560" s="10" t="s">
        <v>2702</v>
      </c>
      <c r="G560" s="10" t="str">
        <f t="shared" si="18"/>
        <v>mfr, gov_pm, user_org</v>
      </c>
      <c r="H560" s="10" t="s">
        <v>522</v>
      </c>
      <c r="I560" s="10"/>
      <c r="J560" s="10">
        <f t="shared" ref="J560:J623" si="19">IF(OR(ISNUMBER(B560),ISBLANK(B560)),0,1)</f>
        <v>0</v>
      </c>
      <c r="K560" s="10"/>
      <c r="L560" s="10"/>
      <c r="M560" s="10">
        <f t="shared" si="17"/>
        <v>1</v>
      </c>
      <c r="N560" s="10"/>
      <c r="O560" s="10"/>
      <c r="P560" s="5" t="s">
        <v>6</v>
      </c>
      <c r="R560" s="10"/>
    </row>
    <row r="561" spans="1:18" ht="20" customHeight="1" x14ac:dyDescent="0.2">
      <c r="A561" s="10">
        <f t="shared" si="16"/>
        <v>258</v>
      </c>
      <c r="B561" s="10">
        <f>A333</f>
        <v>30</v>
      </c>
      <c r="C561" s="10" t="s">
        <v>526</v>
      </c>
      <c r="D561" s="10" t="s">
        <v>499</v>
      </c>
      <c r="E561" s="10" t="s">
        <v>526</v>
      </c>
      <c r="F561" s="10" t="s">
        <v>3057</v>
      </c>
      <c r="G561" s="10" t="str">
        <f t="shared" si="18"/>
        <v>mfr, gov_pm, user_org</v>
      </c>
      <c r="H561" s="10" t="s">
        <v>522</v>
      </c>
      <c r="I561" s="10"/>
      <c r="J561" s="10">
        <f t="shared" si="19"/>
        <v>0</v>
      </c>
      <c r="K561" s="10"/>
      <c r="L561" s="10"/>
      <c r="M561" s="10">
        <f t="shared" si="17"/>
        <v>1</v>
      </c>
      <c r="N561" s="10"/>
      <c r="O561" s="10"/>
      <c r="P561" s="5" t="s">
        <v>6</v>
      </c>
      <c r="R561" s="10"/>
    </row>
    <row r="562" spans="1:18" ht="20" customHeight="1" x14ac:dyDescent="0.2">
      <c r="A562" s="10">
        <f t="shared" si="16"/>
        <v>259</v>
      </c>
      <c r="B562" s="10">
        <f>A485</f>
        <v>182</v>
      </c>
      <c r="C562" s="10" t="s">
        <v>525</v>
      </c>
      <c r="D562" s="10" t="s">
        <v>499</v>
      </c>
      <c r="E562" s="10" t="s">
        <v>525</v>
      </c>
      <c r="F562" s="10" t="s">
        <v>3057</v>
      </c>
      <c r="G562" s="10" t="str">
        <f t="shared" si="18"/>
        <v>mfr, gov_pm, user_org</v>
      </c>
      <c r="H562" s="10" t="s">
        <v>522</v>
      </c>
      <c r="I562" s="10"/>
      <c r="J562" s="10">
        <f t="shared" si="19"/>
        <v>0</v>
      </c>
      <c r="K562" s="10"/>
      <c r="L562" s="10"/>
      <c r="M562" s="10">
        <f t="shared" si="17"/>
        <v>1</v>
      </c>
      <c r="N562" s="10"/>
      <c r="O562" s="10"/>
      <c r="P562" s="5" t="s">
        <v>6</v>
      </c>
      <c r="R562" s="10"/>
    </row>
    <row r="563" spans="1:18" ht="20" customHeight="1" x14ac:dyDescent="0.2">
      <c r="A563" s="10">
        <f t="shared" si="16"/>
        <v>260</v>
      </c>
      <c r="B563" s="10" t="s">
        <v>3311</v>
      </c>
      <c r="C563" s="10" t="s">
        <v>527</v>
      </c>
      <c r="D563" s="10" t="s">
        <v>499</v>
      </c>
      <c r="E563" s="10" t="s">
        <v>527</v>
      </c>
      <c r="F563" s="10" t="s">
        <v>3057</v>
      </c>
      <c r="G563" s="10" t="str">
        <f t="shared" si="18"/>
        <v>mfr, gov_pm, user_org</v>
      </c>
      <c r="H563" s="10" t="s">
        <v>530</v>
      </c>
      <c r="I563" s="10"/>
      <c r="J563" s="10">
        <f t="shared" si="19"/>
        <v>1</v>
      </c>
      <c r="K563" s="10"/>
      <c r="L563" s="10"/>
      <c r="M563" s="10">
        <f t="shared" si="17"/>
        <v>1</v>
      </c>
      <c r="N563" s="10"/>
      <c r="O563" s="10"/>
      <c r="P563" s="5" t="s">
        <v>6</v>
      </c>
      <c r="R563" s="10"/>
    </row>
    <row r="564" spans="1:18" ht="20" customHeight="1" x14ac:dyDescent="0.2">
      <c r="A564" s="10">
        <f t="shared" ref="A564:A627" si="20">A563+1</f>
        <v>261</v>
      </c>
      <c r="B564" s="10" t="s">
        <v>3311</v>
      </c>
      <c r="C564" s="10" t="s">
        <v>528</v>
      </c>
      <c r="D564" s="10" t="s">
        <v>499</v>
      </c>
      <c r="E564" s="10" t="s">
        <v>528</v>
      </c>
      <c r="F564" s="10" t="s">
        <v>3057</v>
      </c>
      <c r="G564" s="10" t="str">
        <f t="shared" si="18"/>
        <v>mfr, gov_pm, user_org</v>
      </c>
      <c r="H564" s="10" t="s">
        <v>530</v>
      </c>
      <c r="I564" s="10"/>
      <c r="J564" s="10">
        <f t="shared" si="19"/>
        <v>1</v>
      </c>
      <c r="K564" s="10"/>
      <c r="L564" s="10"/>
      <c r="M564" s="10">
        <f t="shared" ref="M564:M627" si="21">IF(NOT(ISBLANK($B564)),1,0)</f>
        <v>1</v>
      </c>
      <c r="N564" s="10"/>
      <c r="O564" s="10"/>
      <c r="P564" s="5" t="s">
        <v>6</v>
      </c>
      <c r="R564" s="10"/>
    </row>
    <row r="565" spans="1:18" ht="20" customHeight="1" x14ac:dyDescent="0.2">
      <c r="A565" s="10">
        <f t="shared" si="20"/>
        <v>262</v>
      </c>
      <c r="B565" s="10" t="s">
        <v>3317</v>
      </c>
      <c r="C565" s="10" t="s">
        <v>529</v>
      </c>
      <c r="D565" s="10" t="s">
        <v>499</v>
      </c>
      <c r="E565" s="10" t="s">
        <v>529</v>
      </c>
      <c r="F565" s="10" t="s">
        <v>3057</v>
      </c>
      <c r="G565" s="10" t="str">
        <f t="shared" si="18"/>
        <v>mfr, gov_pm, user_org</v>
      </c>
      <c r="H565" s="10" t="s">
        <v>530</v>
      </c>
      <c r="I565" s="10"/>
      <c r="J565" s="10">
        <f t="shared" si="19"/>
        <v>1</v>
      </c>
      <c r="K565" s="10"/>
      <c r="L565" s="10"/>
      <c r="M565" s="10">
        <f t="shared" si="21"/>
        <v>1</v>
      </c>
      <c r="N565" s="10"/>
      <c r="O565" s="10"/>
      <c r="P565" s="5" t="s">
        <v>6</v>
      </c>
      <c r="R565" s="10"/>
    </row>
    <row r="566" spans="1:18" ht="20" customHeight="1" x14ac:dyDescent="0.2">
      <c r="A566" s="10">
        <f t="shared" si="20"/>
        <v>263</v>
      </c>
      <c r="B566" s="10" t="s">
        <v>635</v>
      </c>
      <c r="C566" s="10" t="s">
        <v>532</v>
      </c>
      <c r="D566" s="10" t="s">
        <v>499</v>
      </c>
      <c r="E566" s="10" t="s">
        <v>532</v>
      </c>
      <c r="F566" s="10" t="s">
        <v>3057</v>
      </c>
      <c r="G566" s="10" t="str">
        <f t="shared" si="18"/>
        <v>mfr, gov_pm, user_org</v>
      </c>
      <c r="H566" s="10" t="s">
        <v>531</v>
      </c>
      <c r="I566" s="10"/>
      <c r="J566" s="10">
        <f t="shared" si="19"/>
        <v>1</v>
      </c>
      <c r="K566" s="10"/>
      <c r="L566" s="10"/>
      <c r="M566" s="10">
        <f t="shared" si="21"/>
        <v>1</v>
      </c>
      <c r="N566" s="10"/>
      <c r="O566" s="10"/>
      <c r="P566" s="5" t="s">
        <v>6</v>
      </c>
      <c r="R566" s="10"/>
    </row>
    <row r="567" spans="1:18" ht="20" customHeight="1" x14ac:dyDescent="0.2">
      <c r="A567" s="10">
        <f t="shared" si="20"/>
        <v>264</v>
      </c>
      <c r="B567" s="10" t="s">
        <v>635</v>
      </c>
      <c r="C567" s="10" t="s">
        <v>533</v>
      </c>
      <c r="D567" s="10" t="s">
        <v>499</v>
      </c>
      <c r="E567" s="10" t="s">
        <v>533</v>
      </c>
      <c r="F567" s="10" t="s">
        <v>2702</v>
      </c>
      <c r="G567" s="10" t="str">
        <f t="shared" si="18"/>
        <v>mfr, gov_pm, user_org</v>
      </c>
      <c r="H567" s="10" t="s">
        <v>531</v>
      </c>
      <c r="I567" s="10"/>
      <c r="J567" s="10">
        <f t="shared" si="19"/>
        <v>1</v>
      </c>
      <c r="K567" s="10"/>
      <c r="L567" s="10"/>
      <c r="M567" s="10">
        <f t="shared" si="21"/>
        <v>1</v>
      </c>
      <c r="N567" s="10"/>
      <c r="O567" s="10"/>
      <c r="P567" s="5" t="s">
        <v>6</v>
      </c>
      <c r="R567" s="10"/>
    </row>
    <row r="568" spans="1:18" ht="20" customHeight="1" x14ac:dyDescent="0.2">
      <c r="A568" s="10">
        <f t="shared" si="20"/>
        <v>265</v>
      </c>
      <c r="B568" s="10" t="s">
        <v>1141</v>
      </c>
      <c r="C568" s="10" t="s">
        <v>534</v>
      </c>
      <c r="D568" s="10" t="s">
        <v>499</v>
      </c>
      <c r="E568" s="10" t="s">
        <v>534</v>
      </c>
      <c r="F568" s="10" t="s">
        <v>2702</v>
      </c>
      <c r="G568" s="10" t="str">
        <f t="shared" si="18"/>
        <v>mfr, gov_pm, user_org</v>
      </c>
      <c r="H568" s="10" t="s">
        <v>531</v>
      </c>
      <c r="I568" s="10"/>
      <c r="J568" s="10">
        <f t="shared" si="19"/>
        <v>1</v>
      </c>
      <c r="K568" s="10"/>
      <c r="L568" s="10"/>
      <c r="M568" s="10">
        <f t="shared" si="21"/>
        <v>1</v>
      </c>
      <c r="N568" s="10"/>
      <c r="O568" s="10"/>
      <c r="P568" s="5" t="s">
        <v>6</v>
      </c>
      <c r="R568" s="10"/>
    </row>
    <row r="569" spans="1:18" ht="20" customHeight="1" x14ac:dyDescent="0.2">
      <c r="A569" s="10">
        <f t="shared" si="20"/>
        <v>266</v>
      </c>
      <c r="B569" s="10">
        <f>A324</f>
        <v>21</v>
      </c>
      <c r="C569" s="10" t="s">
        <v>536</v>
      </c>
      <c r="D569" s="10" t="s">
        <v>499</v>
      </c>
      <c r="E569" s="10" t="s">
        <v>536</v>
      </c>
      <c r="F569" s="10" t="s">
        <v>2702</v>
      </c>
      <c r="G569" s="10" t="str">
        <f t="shared" si="18"/>
        <v>mfr, gov_pm, user_org</v>
      </c>
      <c r="H569" s="10" t="s">
        <v>535</v>
      </c>
      <c r="I569" s="10"/>
      <c r="J569" s="10">
        <f t="shared" si="19"/>
        <v>0</v>
      </c>
      <c r="K569" s="10"/>
      <c r="L569" s="10"/>
      <c r="M569" s="10">
        <f t="shared" si="21"/>
        <v>1</v>
      </c>
      <c r="N569" s="10"/>
      <c r="O569" s="10"/>
      <c r="P569" s="5" t="s">
        <v>5</v>
      </c>
      <c r="R569" s="10"/>
    </row>
    <row r="570" spans="1:18" ht="20" customHeight="1" x14ac:dyDescent="0.2">
      <c r="A570" s="10">
        <f t="shared" si="20"/>
        <v>267</v>
      </c>
      <c r="B570" s="10">
        <f>A344</f>
        <v>41</v>
      </c>
      <c r="C570" s="10" t="str">
        <f>E570</f>
        <v>Use hardware that incorporates security features to strengthen the protection and integrity of the device – for example, specialised security chips / coprocessors that integrate security at the transistor level, embedded in the processor, providing, among other things, a trusted storage of device identity and authentication means, protection of keys at rest and in use, and preventing unprivileged from accessing to security sensitive code. Protection against local and physical attacks can be covered via functional security.</v>
      </c>
      <c r="D570" s="10" t="s">
        <v>499</v>
      </c>
      <c r="E570" s="10" t="s">
        <v>537</v>
      </c>
      <c r="F570" s="10" t="s">
        <v>2702</v>
      </c>
      <c r="G570" s="10" t="str">
        <f t="shared" si="18"/>
        <v>mfr, gov_pm, user_org</v>
      </c>
      <c r="H570" s="10" t="s">
        <v>535</v>
      </c>
      <c r="I570" s="10"/>
      <c r="J570" s="10">
        <f t="shared" si="19"/>
        <v>0</v>
      </c>
      <c r="K570" s="10"/>
      <c r="L570" s="10"/>
      <c r="M570" s="10">
        <f t="shared" si="21"/>
        <v>1</v>
      </c>
      <c r="N570" s="10"/>
      <c r="O570" s="10"/>
      <c r="P570" s="5" t="s">
        <v>5</v>
      </c>
      <c r="R570" s="10"/>
    </row>
    <row r="571" spans="1:18" ht="20" customHeight="1" x14ac:dyDescent="0.2">
      <c r="A571" s="10">
        <f t="shared" si="20"/>
        <v>268</v>
      </c>
      <c r="B571" s="10" t="s">
        <v>2155</v>
      </c>
      <c r="C571" s="10" t="s">
        <v>538</v>
      </c>
      <c r="D571" s="10" t="s">
        <v>499</v>
      </c>
      <c r="E571" s="10" t="s">
        <v>538</v>
      </c>
      <c r="F571" s="10" t="s">
        <v>2702</v>
      </c>
      <c r="G571" s="10" t="str">
        <f t="shared" si="18"/>
        <v>mfr, gov_pm, user_org</v>
      </c>
      <c r="H571" s="10" t="s">
        <v>543</v>
      </c>
      <c r="I571" s="10"/>
      <c r="J571" s="10">
        <f t="shared" si="19"/>
        <v>1</v>
      </c>
      <c r="K571" s="10"/>
      <c r="L571" s="10"/>
      <c r="M571" s="10">
        <f t="shared" si="21"/>
        <v>1</v>
      </c>
      <c r="N571" s="10"/>
      <c r="O571" s="10"/>
      <c r="P571" s="5" t="s">
        <v>5</v>
      </c>
      <c r="Q571" s="5">
        <v>1</v>
      </c>
      <c r="R571" s="10"/>
    </row>
    <row r="572" spans="1:18" ht="20" customHeight="1" x14ac:dyDescent="0.2">
      <c r="A572" s="10">
        <f t="shared" si="20"/>
        <v>269</v>
      </c>
      <c r="B572" s="10" t="s">
        <v>3294</v>
      </c>
      <c r="C572" s="10" t="s">
        <v>539</v>
      </c>
      <c r="D572" s="10" t="s">
        <v>499</v>
      </c>
      <c r="E572" s="10" t="s">
        <v>539</v>
      </c>
      <c r="F572" s="10" t="s">
        <v>2702</v>
      </c>
      <c r="G572" s="10" t="str">
        <f t="shared" si="18"/>
        <v>mfr, gov_pm, user_org</v>
      </c>
      <c r="H572" s="10" t="s">
        <v>543</v>
      </c>
      <c r="I572" s="10" t="s">
        <v>118</v>
      </c>
      <c r="J572" s="10">
        <f t="shared" si="19"/>
        <v>1</v>
      </c>
      <c r="K572" s="10"/>
      <c r="L572" s="10"/>
      <c r="M572" s="10">
        <f t="shared" si="21"/>
        <v>1</v>
      </c>
      <c r="N572" s="10"/>
      <c r="O572" s="10"/>
      <c r="P572" s="5" t="s">
        <v>6</v>
      </c>
      <c r="R572" s="10"/>
    </row>
    <row r="573" spans="1:18" ht="20" customHeight="1" x14ac:dyDescent="0.2">
      <c r="A573" s="10">
        <f t="shared" si="20"/>
        <v>270</v>
      </c>
      <c r="B573" s="10" t="s">
        <v>3264</v>
      </c>
      <c r="C573" s="10" t="s">
        <v>540</v>
      </c>
      <c r="D573" s="10" t="s">
        <v>499</v>
      </c>
      <c r="E573" s="10" t="s">
        <v>540</v>
      </c>
      <c r="F573" s="10" t="s">
        <v>2702</v>
      </c>
      <c r="G573" s="10" t="str">
        <f t="shared" si="18"/>
        <v>mfr, gov_pm, user_org</v>
      </c>
      <c r="H573" s="10" t="s">
        <v>543</v>
      </c>
      <c r="I573" s="10"/>
      <c r="J573" s="10">
        <f t="shared" si="19"/>
        <v>1</v>
      </c>
      <c r="K573" s="10"/>
      <c r="L573" s="10"/>
      <c r="M573" s="10">
        <f t="shared" si="21"/>
        <v>1</v>
      </c>
      <c r="N573" s="10"/>
      <c r="O573" s="10"/>
      <c r="P573" s="5" t="s">
        <v>5</v>
      </c>
      <c r="Q573" s="5">
        <v>1</v>
      </c>
      <c r="R573" s="10"/>
    </row>
    <row r="574" spans="1:18" ht="20" customHeight="1" x14ac:dyDescent="0.2">
      <c r="A574" s="10">
        <f t="shared" si="20"/>
        <v>271</v>
      </c>
      <c r="B574" s="10" t="s">
        <v>2599</v>
      </c>
      <c r="C574" s="10" t="s">
        <v>1879</v>
      </c>
      <c r="D574" s="10" t="s">
        <v>499</v>
      </c>
      <c r="E574" s="10" t="s">
        <v>541</v>
      </c>
      <c r="F574" s="10" t="s">
        <v>2702</v>
      </c>
      <c r="G574" s="10" t="str">
        <f t="shared" si="18"/>
        <v>mfr, gov_pm, user_org</v>
      </c>
      <c r="H574" s="10" t="s">
        <v>543</v>
      </c>
      <c r="I574" s="10"/>
      <c r="J574" s="10">
        <f t="shared" si="19"/>
        <v>1</v>
      </c>
      <c r="K574" s="10"/>
      <c r="L574" s="10"/>
      <c r="M574" s="10">
        <f t="shared" si="21"/>
        <v>1</v>
      </c>
      <c r="N574" s="10"/>
      <c r="O574" s="10"/>
      <c r="P574" s="5" t="s">
        <v>5</v>
      </c>
      <c r="Q574" s="5">
        <v>1</v>
      </c>
      <c r="R574" s="10"/>
    </row>
    <row r="575" spans="1:18" ht="20" customHeight="1" x14ac:dyDescent="0.2">
      <c r="A575" s="10">
        <f t="shared" si="20"/>
        <v>272</v>
      </c>
      <c r="B575" s="10">
        <f>A356</f>
        <v>53</v>
      </c>
      <c r="C575" s="10" t="s">
        <v>1880</v>
      </c>
      <c r="D575" s="10" t="s">
        <v>499</v>
      </c>
      <c r="E575" s="10" t="s">
        <v>541</v>
      </c>
      <c r="F575" s="10" t="s">
        <v>3057</v>
      </c>
      <c r="G575" s="10" t="str">
        <f t="shared" si="18"/>
        <v>mfr, gov_pm, user_org</v>
      </c>
      <c r="H575" s="10" t="s">
        <v>543</v>
      </c>
      <c r="I575" s="10"/>
      <c r="J575" s="10">
        <f t="shared" si="19"/>
        <v>0</v>
      </c>
      <c r="K575" s="10"/>
      <c r="L575" s="10"/>
      <c r="M575" s="10">
        <f t="shared" si="21"/>
        <v>1</v>
      </c>
      <c r="N575" s="10"/>
      <c r="O575" s="10"/>
      <c r="P575" s="5" t="s">
        <v>5</v>
      </c>
      <c r="R575" s="10"/>
    </row>
    <row r="576" spans="1:18" ht="20" customHeight="1" x14ac:dyDescent="0.2">
      <c r="A576" s="10">
        <f t="shared" si="20"/>
        <v>273</v>
      </c>
      <c r="B576" s="10" t="s">
        <v>3108</v>
      </c>
      <c r="C576" s="10" t="s">
        <v>542</v>
      </c>
      <c r="D576" s="10" t="s">
        <v>499</v>
      </c>
      <c r="E576" s="10" t="s">
        <v>542</v>
      </c>
      <c r="F576" s="10" t="s">
        <v>2702</v>
      </c>
      <c r="G576" s="10" t="str">
        <f t="shared" si="18"/>
        <v>mfr, gov_pm, user_org</v>
      </c>
      <c r="H576" s="10" t="s">
        <v>543</v>
      </c>
      <c r="I576" s="10"/>
      <c r="J576" s="10">
        <f t="shared" si="19"/>
        <v>1</v>
      </c>
      <c r="K576" s="10"/>
      <c r="L576" s="10"/>
      <c r="M576" s="10">
        <f t="shared" si="21"/>
        <v>1</v>
      </c>
      <c r="N576" s="10"/>
      <c r="O576" s="10"/>
      <c r="P576" s="5" t="s">
        <v>6</v>
      </c>
      <c r="R576" s="10"/>
    </row>
    <row r="577" spans="1:18" ht="20" customHeight="1" x14ac:dyDescent="0.2">
      <c r="A577" s="10">
        <f t="shared" si="20"/>
        <v>274</v>
      </c>
      <c r="B577" s="10">
        <f>A401</f>
        <v>98</v>
      </c>
      <c r="C577" s="10" t="s">
        <v>618</v>
      </c>
      <c r="D577" s="10" t="s">
        <v>499</v>
      </c>
      <c r="E577" s="10" t="s">
        <v>544</v>
      </c>
      <c r="F577" s="10" t="s">
        <v>2702</v>
      </c>
      <c r="G577" s="10" t="str">
        <f t="shared" si="18"/>
        <v>mfr, gov_pm, user_org</v>
      </c>
      <c r="H577" s="10" t="s">
        <v>546</v>
      </c>
      <c r="I577" s="10"/>
      <c r="J577" s="10">
        <f t="shared" si="19"/>
        <v>0</v>
      </c>
      <c r="K577" s="10"/>
      <c r="L577" s="10"/>
      <c r="M577" s="10">
        <f t="shared" si="21"/>
        <v>1</v>
      </c>
      <c r="N577" s="10"/>
      <c r="O577" s="10"/>
      <c r="P577" s="5" t="s">
        <v>5</v>
      </c>
      <c r="R577" s="10"/>
    </row>
    <row r="578" spans="1:18" ht="20" customHeight="1" x14ac:dyDescent="0.2">
      <c r="A578" s="10">
        <f t="shared" si="20"/>
        <v>275</v>
      </c>
      <c r="B578" s="10">
        <f>A399</f>
        <v>96</v>
      </c>
      <c r="C578" s="10" t="s">
        <v>619</v>
      </c>
      <c r="D578" s="10" t="s">
        <v>499</v>
      </c>
      <c r="E578" s="10" t="s">
        <v>544</v>
      </c>
      <c r="F578" s="10" t="s">
        <v>2702</v>
      </c>
      <c r="G578" s="10" t="str">
        <f t="shared" si="18"/>
        <v>mfr, gov_pm, user_org</v>
      </c>
      <c r="H578" s="10" t="s">
        <v>546</v>
      </c>
      <c r="I578" s="10"/>
      <c r="J578" s="10">
        <f t="shared" si="19"/>
        <v>0</v>
      </c>
      <c r="K578" s="10"/>
      <c r="L578" s="10"/>
      <c r="M578" s="10">
        <f t="shared" si="21"/>
        <v>1</v>
      </c>
      <c r="N578" s="10"/>
      <c r="O578" s="10"/>
      <c r="P578" s="5" t="s">
        <v>6</v>
      </c>
      <c r="R578" s="10"/>
    </row>
    <row r="579" spans="1:18" ht="20" customHeight="1" x14ac:dyDescent="0.2">
      <c r="A579" s="10">
        <f t="shared" si="20"/>
        <v>276</v>
      </c>
      <c r="B579" s="10">
        <f>A469</f>
        <v>166</v>
      </c>
      <c r="C579" s="10" t="s">
        <v>545</v>
      </c>
      <c r="D579" s="10" t="s">
        <v>499</v>
      </c>
      <c r="E579" s="10" t="s">
        <v>545</v>
      </c>
      <c r="F579" s="10" t="s">
        <v>3057</v>
      </c>
      <c r="G579" s="10" t="str">
        <f t="shared" si="18"/>
        <v>mfr, gov_pm, user_org</v>
      </c>
      <c r="H579" s="10" t="s">
        <v>546</v>
      </c>
      <c r="I579" s="10"/>
      <c r="J579" s="10">
        <f t="shared" si="19"/>
        <v>0</v>
      </c>
      <c r="K579" s="10"/>
      <c r="L579" s="10"/>
      <c r="M579" s="10">
        <f t="shared" si="21"/>
        <v>1</v>
      </c>
      <c r="N579" s="10"/>
      <c r="O579" s="10"/>
      <c r="P579" s="5" t="s">
        <v>5</v>
      </c>
      <c r="R579" s="10"/>
    </row>
    <row r="580" spans="1:18" ht="20" customHeight="1" x14ac:dyDescent="0.2">
      <c r="A580" s="10">
        <f t="shared" si="20"/>
        <v>277</v>
      </c>
      <c r="B580" s="10">
        <f>A360</f>
        <v>57</v>
      </c>
      <c r="C580" s="10" t="s">
        <v>548</v>
      </c>
      <c r="D580" s="10" t="s">
        <v>499</v>
      </c>
      <c r="E580" s="10" t="s">
        <v>548</v>
      </c>
      <c r="F580" s="10" t="s">
        <v>2702</v>
      </c>
      <c r="G580" s="10" t="str">
        <f t="shared" si="18"/>
        <v>mfr, gov_pm, user_org</v>
      </c>
      <c r="H580" s="10" t="s">
        <v>547</v>
      </c>
      <c r="I580" s="10"/>
      <c r="J580" s="10">
        <f t="shared" si="19"/>
        <v>0</v>
      </c>
      <c r="K580" s="10"/>
      <c r="L580" s="10"/>
      <c r="M580" s="10">
        <f t="shared" si="21"/>
        <v>1</v>
      </c>
      <c r="N580" s="10"/>
      <c r="O580" s="10"/>
      <c r="P580" s="5" t="s">
        <v>6</v>
      </c>
      <c r="R580" s="10"/>
    </row>
    <row r="581" spans="1:18" ht="20" customHeight="1" x14ac:dyDescent="0.2">
      <c r="A581" s="10">
        <f t="shared" si="20"/>
        <v>278</v>
      </c>
      <c r="B581" s="10" t="s">
        <v>3359</v>
      </c>
      <c r="C581" s="10" t="s">
        <v>549</v>
      </c>
      <c r="D581" s="10" t="s">
        <v>499</v>
      </c>
      <c r="E581" s="10" t="s">
        <v>549</v>
      </c>
      <c r="F581" s="10" t="s">
        <v>2702</v>
      </c>
      <c r="G581" s="10" t="str">
        <f t="shared" si="18"/>
        <v>mfr, gov_pm, user_org</v>
      </c>
      <c r="H581" s="10" t="s">
        <v>547</v>
      </c>
      <c r="I581" s="10"/>
      <c r="J581" s="10">
        <f t="shared" si="19"/>
        <v>1</v>
      </c>
      <c r="K581" s="10"/>
      <c r="L581" s="10"/>
      <c r="M581" s="10">
        <f t="shared" si="21"/>
        <v>1</v>
      </c>
      <c r="N581" s="10"/>
      <c r="O581" s="10"/>
      <c r="P581" s="5" t="s">
        <v>6</v>
      </c>
      <c r="R581" s="10"/>
    </row>
    <row r="582" spans="1:18" ht="20" customHeight="1" x14ac:dyDescent="0.2">
      <c r="A582" s="10">
        <f t="shared" si="20"/>
        <v>279</v>
      </c>
      <c r="B582" s="10" t="s">
        <v>13</v>
      </c>
      <c r="C582" s="10" t="s">
        <v>550</v>
      </c>
      <c r="D582" s="10" t="s">
        <v>499</v>
      </c>
      <c r="E582" s="10" t="s">
        <v>550</v>
      </c>
      <c r="F582" s="10" t="s">
        <v>2702</v>
      </c>
      <c r="G582" s="10" t="str">
        <f t="shared" si="18"/>
        <v>mfr, gov_pm, user_org</v>
      </c>
      <c r="H582" s="10" t="s">
        <v>547</v>
      </c>
      <c r="I582" s="10"/>
      <c r="J582" s="10">
        <f t="shared" si="19"/>
        <v>1</v>
      </c>
      <c r="K582" s="10"/>
      <c r="L582" s="10"/>
      <c r="M582" s="10">
        <f t="shared" si="21"/>
        <v>1</v>
      </c>
      <c r="N582" s="10"/>
      <c r="O582" s="10"/>
      <c r="P582" s="5" t="s">
        <v>5</v>
      </c>
      <c r="Q582" s="5">
        <v>0</v>
      </c>
      <c r="R582" s="10"/>
    </row>
    <row r="583" spans="1:18" ht="20" customHeight="1" x14ac:dyDescent="0.2">
      <c r="A583" s="10">
        <f t="shared" si="20"/>
        <v>280</v>
      </c>
      <c r="B583" s="10" t="s">
        <v>3104</v>
      </c>
      <c r="C583" s="10" t="s">
        <v>551</v>
      </c>
      <c r="D583" s="10" t="s">
        <v>499</v>
      </c>
      <c r="E583" s="10" t="s">
        <v>551</v>
      </c>
      <c r="F583" s="10" t="str">
        <f>'gl list'!$D$16</f>
        <v>user_org</v>
      </c>
      <c r="G583" s="10" t="str">
        <f t="shared" si="18"/>
        <v>mfr, gov_pm, user_org</v>
      </c>
      <c r="H583" s="10" t="s">
        <v>547</v>
      </c>
      <c r="I583" s="10"/>
      <c r="J583" s="10">
        <f t="shared" si="19"/>
        <v>1</v>
      </c>
      <c r="K583" s="10"/>
      <c r="L583" s="10"/>
      <c r="M583" s="10">
        <f t="shared" si="21"/>
        <v>1</v>
      </c>
      <c r="N583" s="10"/>
      <c r="O583" s="10"/>
      <c r="P583" s="5" t="s">
        <v>6</v>
      </c>
      <c r="R583" s="10"/>
    </row>
    <row r="584" spans="1:18" ht="20" customHeight="1" x14ac:dyDescent="0.2">
      <c r="A584" s="10">
        <f t="shared" si="20"/>
        <v>281</v>
      </c>
      <c r="B584" s="10" t="s">
        <v>3347</v>
      </c>
      <c r="C584" s="10" t="s">
        <v>552</v>
      </c>
      <c r="D584" s="10" t="s">
        <v>499</v>
      </c>
      <c r="E584" s="10" t="s">
        <v>552</v>
      </c>
      <c r="F584" s="10" t="s">
        <v>2702</v>
      </c>
      <c r="G584" s="10" t="str">
        <f t="shared" si="18"/>
        <v>mfr, gov_pm, user_org</v>
      </c>
      <c r="H584" s="10" t="s">
        <v>547</v>
      </c>
      <c r="I584" s="10"/>
      <c r="J584" s="10">
        <f t="shared" si="19"/>
        <v>1</v>
      </c>
      <c r="K584" s="10"/>
      <c r="L584" s="10"/>
      <c r="M584" s="10">
        <f t="shared" si="21"/>
        <v>1</v>
      </c>
      <c r="N584" s="10"/>
      <c r="O584" s="10"/>
      <c r="P584" s="5" t="s">
        <v>6</v>
      </c>
      <c r="R584" s="10"/>
    </row>
    <row r="585" spans="1:18" ht="20" customHeight="1" x14ac:dyDescent="0.2">
      <c r="A585" s="10">
        <f t="shared" si="20"/>
        <v>282</v>
      </c>
      <c r="B585" s="10" t="s">
        <v>3270</v>
      </c>
      <c r="C585" s="10" t="s">
        <v>554</v>
      </c>
      <c r="D585" s="10" t="s">
        <v>499</v>
      </c>
      <c r="E585" s="10" t="s">
        <v>554</v>
      </c>
      <c r="F585" s="10" t="s">
        <v>2702</v>
      </c>
      <c r="G585" s="10" t="str">
        <f t="shared" si="18"/>
        <v>mfr, gov_pm, user_org</v>
      </c>
      <c r="H585" s="10" t="s">
        <v>553</v>
      </c>
      <c r="I585" s="10"/>
      <c r="J585" s="10">
        <f t="shared" si="19"/>
        <v>1</v>
      </c>
      <c r="K585" s="10"/>
      <c r="L585" s="10"/>
      <c r="M585" s="10">
        <f t="shared" si="21"/>
        <v>1</v>
      </c>
      <c r="N585" s="10"/>
      <c r="O585" s="10"/>
      <c r="P585" s="5" t="s">
        <v>5</v>
      </c>
      <c r="Q585" s="5">
        <v>0</v>
      </c>
      <c r="R585" s="10"/>
    </row>
    <row r="586" spans="1:18" ht="20" customHeight="1" x14ac:dyDescent="0.2">
      <c r="A586" s="10">
        <f t="shared" si="20"/>
        <v>283</v>
      </c>
      <c r="B586" s="10">
        <f>A364</f>
        <v>61</v>
      </c>
      <c r="C586" s="10" t="s">
        <v>555</v>
      </c>
      <c r="D586" s="10" t="s">
        <v>499</v>
      </c>
      <c r="E586" s="10" t="s">
        <v>555</v>
      </c>
      <c r="F586" s="10" t="s">
        <v>2702</v>
      </c>
      <c r="G586" s="10" t="str">
        <f t="shared" si="18"/>
        <v>mfr, gov_pm, user_org</v>
      </c>
      <c r="H586" s="10" t="s">
        <v>553</v>
      </c>
      <c r="I586" s="10"/>
      <c r="J586" s="10">
        <f t="shared" si="19"/>
        <v>0</v>
      </c>
      <c r="K586" s="10"/>
      <c r="L586" s="10"/>
      <c r="M586" s="10">
        <f t="shared" si="21"/>
        <v>1</v>
      </c>
      <c r="N586" s="10"/>
      <c r="O586" s="10"/>
      <c r="P586" s="5" t="s">
        <v>5</v>
      </c>
      <c r="R586" s="10"/>
    </row>
    <row r="587" spans="1:18" ht="20" customHeight="1" x14ac:dyDescent="0.2">
      <c r="A587" s="10">
        <f t="shared" si="20"/>
        <v>284</v>
      </c>
      <c r="B587" s="10" t="s">
        <v>1601</v>
      </c>
      <c r="C587" s="10" t="s">
        <v>556</v>
      </c>
      <c r="D587" s="10" t="s">
        <v>499</v>
      </c>
      <c r="E587" s="10" t="s">
        <v>556</v>
      </c>
      <c r="F587" s="10" t="s">
        <v>2702</v>
      </c>
      <c r="G587" s="10" t="str">
        <f t="shared" si="18"/>
        <v>mfr, gov_pm, user_org</v>
      </c>
      <c r="H587" s="10" t="s">
        <v>553</v>
      </c>
      <c r="I587" s="10"/>
      <c r="J587" s="10">
        <f t="shared" si="19"/>
        <v>1</v>
      </c>
      <c r="K587" s="10"/>
      <c r="L587" s="10"/>
      <c r="M587" s="10">
        <f t="shared" si="21"/>
        <v>1</v>
      </c>
      <c r="N587" s="10"/>
      <c r="O587" s="10"/>
      <c r="P587" s="5" t="s">
        <v>5</v>
      </c>
      <c r="Q587" s="5">
        <v>1</v>
      </c>
      <c r="R587" s="10"/>
    </row>
    <row r="588" spans="1:18" ht="20" customHeight="1" x14ac:dyDescent="0.2">
      <c r="A588" s="10">
        <f t="shared" si="20"/>
        <v>285</v>
      </c>
      <c r="B588" s="10" t="s">
        <v>3217</v>
      </c>
      <c r="C588" s="10" t="s">
        <v>629</v>
      </c>
      <c r="D588" s="10" t="s">
        <v>499</v>
      </c>
      <c r="E588" s="10" t="s">
        <v>558</v>
      </c>
      <c r="F588" s="10" t="s">
        <v>2702</v>
      </c>
      <c r="G588" s="10" t="str">
        <f t="shared" si="18"/>
        <v>mfr, gov_pm, user_org</v>
      </c>
      <c r="H588" s="10" t="s">
        <v>557</v>
      </c>
      <c r="I588" s="10"/>
      <c r="J588" s="10">
        <f t="shared" si="19"/>
        <v>1</v>
      </c>
      <c r="K588" s="10"/>
      <c r="L588" s="10"/>
      <c r="M588" s="10">
        <f t="shared" si="21"/>
        <v>1</v>
      </c>
      <c r="N588" s="10"/>
      <c r="O588" s="10"/>
      <c r="P588" s="5" t="s">
        <v>5</v>
      </c>
      <c r="Q588" s="5">
        <v>1</v>
      </c>
      <c r="R588" s="10"/>
    </row>
    <row r="589" spans="1:18" ht="20" customHeight="1" x14ac:dyDescent="0.2">
      <c r="A589" s="10">
        <f t="shared" si="20"/>
        <v>286</v>
      </c>
      <c r="B589" s="10" t="s">
        <v>1121</v>
      </c>
      <c r="C589" s="10" t="s">
        <v>630</v>
      </c>
      <c r="D589" s="10" t="s">
        <v>499</v>
      </c>
      <c r="E589" s="10" t="s">
        <v>558</v>
      </c>
      <c r="F589" s="10" t="s">
        <v>2702</v>
      </c>
      <c r="G589" s="10" t="str">
        <f t="shared" si="18"/>
        <v>mfr, gov_pm, user_org</v>
      </c>
      <c r="H589" s="10" t="s">
        <v>557</v>
      </c>
      <c r="I589" s="10"/>
      <c r="J589" s="10">
        <f t="shared" si="19"/>
        <v>1</v>
      </c>
      <c r="K589" s="10"/>
      <c r="L589" s="10"/>
      <c r="M589" s="10">
        <f t="shared" si="21"/>
        <v>1</v>
      </c>
      <c r="N589" s="10"/>
      <c r="O589" s="10"/>
      <c r="P589" s="5" t="s">
        <v>6</v>
      </c>
      <c r="R589" s="10"/>
    </row>
    <row r="590" spans="1:18" ht="20" customHeight="1" x14ac:dyDescent="0.2">
      <c r="A590" s="10">
        <f t="shared" si="20"/>
        <v>287</v>
      </c>
      <c r="B590" s="10">
        <f>A394</f>
        <v>91</v>
      </c>
      <c r="C590" s="10" t="s">
        <v>631</v>
      </c>
      <c r="D590" s="10" t="s">
        <v>499</v>
      </c>
      <c r="E590" s="10" t="s">
        <v>558</v>
      </c>
      <c r="F590" s="10" t="s">
        <v>2702</v>
      </c>
      <c r="G590" s="10" t="str">
        <f t="shared" si="18"/>
        <v>mfr, gov_pm, user_org</v>
      </c>
      <c r="H590" s="10" t="s">
        <v>557</v>
      </c>
      <c r="I590" s="10"/>
      <c r="J590" s="10">
        <f t="shared" si="19"/>
        <v>0</v>
      </c>
      <c r="K590" s="10"/>
      <c r="L590" s="10"/>
      <c r="M590" s="10">
        <f t="shared" si="21"/>
        <v>1</v>
      </c>
      <c r="N590" s="10"/>
      <c r="O590" s="10"/>
      <c r="P590" s="5" t="s">
        <v>5</v>
      </c>
      <c r="R590" s="10"/>
    </row>
    <row r="591" spans="1:18" ht="20" customHeight="1" x14ac:dyDescent="0.2">
      <c r="A591" s="10">
        <f t="shared" si="20"/>
        <v>288</v>
      </c>
      <c r="B591" s="10" t="s">
        <v>83</v>
      </c>
      <c r="C591" s="10" t="s">
        <v>632</v>
      </c>
      <c r="D591" s="10" t="s">
        <v>499</v>
      </c>
      <c r="E591" s="10" t="s">
        <v>558</v>
      </c>
      <c r="F591" s="10" t="s">
        <v>2702</v>
      </c>
      <c r="G591" s="10" t="str">
        <f t="shared" si="18"/>
        <v>mfr, gov_pm, user_org</v>
      </c>
      <c r="H591" s="10" t="s">
        <v>557</v>
      </c>
      <c r="I591" s="10"/>
      <c r="J591" s="10">
        <f t="shared" si="19"/>
        <v>1</v>
      </c>
      <c r="K591" s="10"/>
      <c r="L591" s="10"/>
      <c r="M591" s="10">
        <f t="shared" si="21"/>
        <v>1</v>
      </c>
      <c r="N591" s="10"/>
      <c r="O591" s="10"/>
      <c r="P591" s="5" t="s">
        <v>5</v>
      </c>
      <c r="Q591" s="5">
        <v>1</v>
      </c>
      <c r="R591" s="10"/>
    </row>
    <row r="592" spans="1:18" ht="20" customHeight="1" x14ac:dyDescent="0.2">
      <c r="A592" s="10">
        <f t="shared" si="20"/>
        <v>289</v>
      </c>
      <c r="B592" s="10">
        <f>A457</f>
        <v>154</v>
      </c>
      <c r="C592" s="10" t="s">
        <v>633</v>
      </c>
      <c r="D592" s="10" t="s">
        <v>499</v>
      </c>
      <c r="E592" s="10" t="s">
        <v>558</v>
      </c>
      <c r="F592" s="10" t="s">
        <v>2702</v>
      </c>
      <c r="G592" s="10" t="str">
        <f t="shared" si="18"/>
        <v>mfr, gov_pm, user_org</v>
      </c>
      <c r="H592" s="10" t="s">
        <v>557</v>
      </c>
      <c r="I592" s="10"/>
      <c r="J592" s="10">
        <f t="shared" si="19"/>
        <v>0</v>
      </c>
      <c r="K592" s="10"/>
      <c r="L592" s="10"/>
      <c r="M592" s="10">
        <f t="shared" si="21"/>
        <v>1</v>
      </c>
      <c r="N592" s="10"/>
      <c r="O592" s="10"/>
      <c r="P592" s="5" t="s">
        <v>5</v>
      </c>
      <c r="R592" s="10"/>
    </row>
    <row r="593" spans="1:18" ht="20" customHeight="1" x14ac:dyDescent="0.2">
      <c r="A593" s="10">
        <f t="shared" si="20"/>
        <v>290</v>
      </c>
      <c r="B593" s="10" t="s">
        <v>83</v>
      </c>
      <c r="C593" s="10" t="s">
        <v>1779</v>
      </c>
      <c r="D593" s="10" t="s">
        <v>499</v>
      </c>
      <c r="E593" s="10" t="s">
        <v>558</v>
      </c>
      <c r="F593" s="10" t="s">
        <v>2702</v>
      </c>
      <c r="G593" s="10" t="str">
        <f t="shared" si="18"/>
        <v>mfr, gov_pm, user_org</v>
      </c>
      <c r="H593" s="10" t="s">
        <v>557</v>
      </c>
      <c r="I593" s="10"/>
      <c r="J593" s="10">
        <f t="shared" si="19"/>
        <v>1</v>
      </c>
      <c r="K593" s="10"/>
      <c r="L593" s="10"/>
      <c r="M593" s="10">
        <f t="shared" si="21"/>
        <v>1</v>
      </c>
      <c r="N593" s="10"/>
      <c r="O593" s="10"/>
      <c r="P593" s="5" t="s">
        <v>5</v>
      </c>
      <c r="Q593" s="5">
        <v>1</v>
      </c>
      <c r="R593" s="10"/>
    </row>
    <row r="594" spans="1:18" ht="20" customHeight="1" x14ac:dyDescent="0.2">
      <c r="A594" s="10">
        <f t="shared" si="20"/>
        <v>291</v>
      </c>
      <c r="B594" s="10">
        <f>A457</f>
        <v>154</v>
      </c>
      <c r="C594" s="10" t="s">
        <v>634</v>
      </c>
      <c r="D594" s="10" t="s">
        <v>499</v>
      </c>
      <c r="E594" s="10" t="s">
        <v>558</v>
      </c>
      <c r="F594" s="10" t="s">
        <v>2702</v>
      </c>
      <c r="G594" s="10" t="str">
        <f t="shared" si="18"/>
        <v>mfr, gov_pm, user_org</v>
      </c>
      <c r="H594" s="10" t="s">
        <v>557</v>
      </c>
      <c r="I594" s="10"/>
      <c r="J594" s="10">
        <f t="shared" si="19"/>
        <v>0</v>
      </c>
      <c r="K594" s="10"/>
      <c r="L594" s="10"/>
      <c r="M594" s="10">
        <f t="shared" si="21"/>
        <v>1</v>
      </c>
      <c r="N594" s="10"/>
      <c r="O594" s="10"/>
      <c r="P594" s="5" t="s">
        <v>5</v>
      </c>
      <c r="R594" s="10"/>
    </row>
    <row r="595" spans="1:18" ht="20" customHeight="1" x14ac:dyDescent="0.2">
      <c r="A595" s="10">
        <f t="shared" si="20"/>
        <v>292</v>
      </c>
      <c r="B595" s="10">
        <f>A393</f>
        <v>90</v>
      </c>
      <c r="C595" s="10" t="s">
        <v>559</v>
      </c>
      <c r="D595" s="10" t="s">
        <v>499</v>
      </c>
      <c r="E595" s="10" t="s">
        <v>559</v>
      </c>
      <c r="F595" s="10" t="s">
        <v>2702</v>
      </c>
      <c r="G595" s="10" t="str">
        <f t="shared" si="18"/>
        <v>mfr, gov_pm, user_org</v>
      </c>
      <c r="H595" s="10" t="s">
        <v>557</v>
      </c>
      <c r="I595" s="10"/>
      <c r="J595" s="10">
        <f t="shared" si="19"/>
        <v>0</v>
      </c>
      <c r="K595" s="10"/>
      <c r="L595" s="10"/>
      <c r="M595" s="10">
        <f t="shared" si="21"/>
        <v>1</v>
      </c>
      <c r="N595" s="10"/>
      <c r="O595" s="10"/>
      <c r="P595" s="5" t="s">
        <v>5</v>
      </c>
      <c r="R595" s="10"/>
    </row>
    <row r="596" spans="1:18" ht="20" customHeight="1" x14ac:dyDescent="0.2">
      <c r="A596" s="10">
        <f t="shared" si="20"/>
        <v>293</v>
      </c>
      <c r="B596" s="10" t="s">
        <v>3218</v>
      </c>
      <c r="C596" s="10" t="s">
        <v>560</v>
      </c>
      <c r="D596" s="10" t="s">
        <v>499</v>
      </c>
      <c r="E596" s="10" t="s">
        <v>560</v>
      </c>
      <c r="F596" s="10" t="s">
        <v>2702</v>
      </c>
      <c r="G596" s="10" t="str">
        <f t="shared" si="18"/>
        <v>mfr, gov_pm, user_org</v>
      </c>
      <c r="H596" s="10" t="s">
        <v>557</v>
      </c>
      <c r="I596" s="10"/>
      <c r="J596" s="10">
        <f t="shared" si="19"/>
        <v>1</v>
      </c>
      <c r="K596" s="10"/>
      <c r="L596" s="10"/>
      <c r="M596" s="10">
        <f t="shared" si="21"/>
        <v>1</v>
      </c>
      <c r="N596" s="10"/>
      <c r="O596" s="10"/>
      <c r="P596" s="5" t="s">
        <v>5</v>
      </c>
      <c r="Q596" s="5">
        <v>1</v>
      </c>
      <c r="R596" s="10"/>
    </row>
    <row r="597" spans="1:18" ht="20" customHeight="1" x14ac:dyDescent="0.2">
      <c r="A597" s="10">
        <f t="shared" si="20"/>
        <v>294</v>
      </c>
      <c r="B597" s="10" t="s">
        <v>3471</v>
      </c>
      <c r="C597" s="10" t="s">
        <v>561</v>
      </c>
      <c r="D597" s="10" t="s">
        <v>499</v>
      </c>
      <c r="E597" s="10" t="s">
        <v>561</v>
      </c>
      <c r="F597" s="10" t="s">
        <v>2702</v>
      </c>
      <c r="G597" s="10" t="str">
        <f t="shared" si="18"/>
        <v>mfr, gov_pm, user_org</v>
      </c>
      <c r="H597" s="10" t="s">
        <v>562</v>
      </c>
      <c r="I597" s="10"/>
      <c r="J597" s="10">
        <f t="shared" si="19"/>
        <v>1</v>
      </c>
      <c r="K597" s="10"/>
      <c r="L597" s="10"/>
      <c r="M597" s="10">
        <f t="shared" si="21"/>
        <v>1</v>
      </c>
      <c r="N597" s="10"/>
      <c r="O597" s="10"/>
      <c r="P597" s="5" t="s">
        <v>5</v>
      </c>
      <c r="Q597" s="5">
        <v>0</v>
      </c>
      <c r="R597" s="10"/>
    </row>
    <row r="598" spans="1:18" ht="20" customHeight="1" x14ac:dyDescent="0.2">
      <c r="A598" s="10">
        <f t="shared" si="20"/>
        <v>295</v>
      </c>
      <c r="B598" s="10">
        <f>A492</f>
        <v>189</v>
      </c>
      <c r="C598" s="10" t="s">
        <v>563</v>
      </c>
      <c r="D598" s="10" t="s">
        <v>499</v>
      </c>
      <c r="E598" s="10" t="s">
        <v>563</v>
      </c>
      <c r="F598" s="10" t="s">
        <v>2702</v>
      </c>
      <c r="G598" s="10" t="str">
        <f t="shared" si="18"/>
        <v>mfr, gov_pm, user_org</v>
      </c>
      <c r="H598" s="10" t="s">
        <v>562</v>
      </c>
      <c r="I598" s="10"/>
      <c r="J598" s="10">
        <f t="shared" si="19"/>
        <v>0</v>
      </c>
      <c r="K598" s="10"/>
      <c r="L598" s="10"/>
      <c r="M598" s="10">
        <f t="shared" si="21"/>
        <v>1</v>
      </c>
      <c r="N598" s="10"/>
      <c r="O598" s="10"/>
      <c r="P598" s="5" t="s">
        <v>6</v>
      </c>
      <c r="R598" s="10"/>
    </row>
    <row r="599" spans="1:18" ht="20" customHeight="1" x14ac:dyDescent="0.2">
      <c r="A599" s="10">
        <f t="shared" si="20"/>
        <v>296</v>
      </c>
      <c r="B599" s="10">
        <f>A431</f>
        <v>128</v>
      </c>
      <c r="C599" s="10" t="s">
        <v>620</v>
      </c>
      <c r="D599" s="10" t="s">
        <v>499</v>
      </c>
      <c r="E599" s="10" t="s">
        <v>564</v>
      </c>
      <c r="F599" s="10" t="s">
        <v>2702</v>
      </c>
      <c r="G599" s="10" t="str">
        <f t="shared" si="18"/>
        <v>mfr, gov_pm, user_org</v>
      </c>
      <c r="H599" s="10" t="s">
        <v>562</v>
      </c>
      <c r="I599" s="10"/>
      <c r="J599" s="10">
        <f t="shared" si="19"/>
        <v>0</v>
      </c>
      <c r="K599" s="10"/>
      <c r="L599" s="10"/>
      <c r="M599" s="10">
        <f t="shared" si="21"/>
        <v>1</v>
      </c>
      <c r="N599" s="10"/>
      <c r="O599" s="10"/>
      <c r="P599" s="5" t="s">
        <v>5</v>
      </c>
      <c r="R599" s="10"/>
    </row>
    <row r="600" spans="1:18" ht="20" customHeight="1" x14ac:dyDescent="0.2">
      <c r="A600" s="10">
        <f t="shared" si="20"/>
        <v>297</v>
      </c>
      <c r="B600" s="10">
        <f>A472</f>
        <v>169</v>
      </c>
      <c r="C600" s="10" t="s">
        <v>621</v>
      </c>
      <c r="D600" s="10" t="s">
        <v>499</v>
      </c>
      <c r="E600" s="10" t="s">
        <v>564</v>
      </c>
      <c r="F600" s="10" t="s">
        <v>2702</v>
      </c>
      <c r="G600" s="10" t="str">
        <f t="shared" si="18"/>
        <v>mfr, gov_pm, user_org</v>
      </c>
      <c r="H600" s="10" t="s">
        <v>562</v>
      </c>
      <c r="I600" s="10"/>
      <c r="J600" s="10">
        <f t="shared" si="19"/>
        <v>0</v>
      </c>
      <c r="K600" s="10"/>
      <c r="L600" s="10"/>
      <c r="M600" s="10">
        <f t="shared" si="21"/>
        <v>1</v>
      </c>
      <c r="N600" s="10"/>
      <c r="O600" s="10"/>
      <c r="P600" s="5" t="s">
        <v>5</v>
      </c>
      <c r="R600" s="10"/>
    </row>
    <row r="601" spans="1:18" ht="20" customHeight="1" x14ac:dyDescent="0.2">
      <c r="A601" s="10">
        <f t="shared" si="20"/>
        <v>298</v>
      </c>
      <c r="B601" s="10" t="s">
        <v>3474</v>
      </c>
      <c r="C601" s="10" t="s">
        <v>565</v>
      </c>
      <c r="D601" s="10" t="s">
        <v>499</v>
      </c>
      <c r="E601" s="10" t="s">
        <v>565</v>
      </c>
      <c r="F601" s="10" t="s">
        <v>2702</v>
      </c>
      <c r="G601" s="10" t="str">
        <f t="shared" si="18"/>
        <v>mfr, gov_pm, user_org</v>
      </c>
      <c r="H601" s="10" t="s">
        <v>562</v>
      </c>
      <c r="I601" s="10"/>
      <c r="J601" s="10">
        <f t="shared" si="19"/>
        <v>1</v>
      </c>
      <c r="K601" s="10"/>
      <c r="L601" s="10"/>
      <c r="M601" s="10">
        <f t="shared" si="21"/>
        <v>1</v>
      </c>
      <c r="N601" s="10"/>
      <c r="O601" s="10"/>
      <c r="P601" s="5" t="s">
        <v>5</v>
      </c>
      <c r="Q601" s="5">
        <v>1</v>
      </c>
      <c r="R601" s="10"/>
    </row>
    <row r="602" spans="1:18" ht="20" customHeight="1" x14ac:dyDescent="0.2">
      <c r="A602" s="10">
        <f t="shared" si="20"/>
        <v>299</v>
      </c>
      <c r="B602" s="10" t="s">
        <v>3471</v>
      </c>
      <c r="C602" s="10" t="s">
        <v>566</v>
      </c>
      <c r="D602" s="10" t="s">
        <v>499</v>
      </c>
      <c r="E602" s="10" t="s">
        <v>566</v>
      </c>
      <c r="F602" s="10" t="s">
        <v>2702</v>
      </c>
      <c r="G602" s="10" t="str">
        <f t="shared" si="18"/>
        <v>mfr, gov_pm, user_org</v>
      </c>
      <c r="H602" s="10" t="s">
        <v>562</v>
      </c>
      <c r="I602" s="10"/>
      <c r="J602" s="10">
        <f t="shared" si="19"/>
        <v>1</v>
      </c>
      <c r="K602" s="10"/>
      <c r="L602" s="10"/>
      <c r="M602" s="10">
        <f t="shared" si="21"/>
        <v>1</v>
      </c>
      <c r="N602" s="10"/>
      <c r="O602" s="10"/>
      <c r="P602" s="5" t="s">
        <v>5</v>
      </c>
      <c r="Q602" s="5">
        <v>1</v>
      </c>
      <c r="R602" s="10"/>
    </row>
    <row r="603" spans="1:18" ht="20" customHeight="1" x14ac:dyDescent="0.2">
      <c r="A603" s="10">
        <f t="shared" si="20"/>
        <v>300</v>
      </c>
      <c r="B603" s="10" t="s">
        <v>3476</v>
      </c>
      <c r="C603" s="10" t="s">
        <v>567</v>
      </c>
      <c r="D603" s="10" t="s">
        <v>499</v>
      </c>
      <c r="E603" s="10" t="s">
        <v>567</v>
      </c>
      <c r="F603" s="10" t="s">
        <v>2702</v>
      </c>
      <c r="G603" s="10" t="str">
        <f t="shared" si="18"/>
        <v>mfr, gov_pm, user_org</v>
      </c>
      <c r="H603" s="10" t="s">
        <v>562</v>
      </c>
      <c r="I603" s="10"/>
      <c r="J603" s="10">
        <f t="shared" si="19"/>
        <v>1</v>
      </c>
      <c r="K603" s="10"/>
      <c r="L603" s="10"/>
      <c r="M603" s="10">
        <f t="shared" si="21"/>
        <v>1</v>
      </c>
      <c r="N603" s="10"/>
      <c r="O603" s="10"/>
      <c r="P603" s="5" t="s">
        <v>5</v>
      </c>
      <c r="Q603" s="5">
        <v>1</v>
      </c>
      <c r="R603" s="10"/>
    </row>
    <row r="604" spans="1:18" ht="20" customHeight="1" x14ac:dyDescent="0.2">
      <c r="A604" s="10">
        <f t="shared" si="20"/>
        <v>301</v>
      </c>
      <c r="B604" s="10">
        <f>A348</f>
        <v>45</v>
      </c>
      <c r="C604" s="10" t="s">
        <v>569</v>
      </c>
      <c r="D604" s="10" t="s">
        <v>499</v>
      </c>
      <c r="E604" s="10" t="s">
        <v>569</v>
      </c>
      <c r="F604" s="10" t="s">
        <v>2702</v>
      </c>
      <c r="G604" s="10" t="str">
        <f t="shared" si="18"/>
        <v>mfr, gov_pm, user_org</v>
      </c>
      <c r="H604" s="10" t="s">
        <v>568</v>
      </c>
      <c r="I604" s="10"/>
      <c r="J604" s="10">
        <f t="shared" si="19"/>
        <v>0</v>
      </c>
      <c r="K604" s="10"/>
      <c r="L604" s="10"/>
      <c r="M604" s="10">
        <f t="shared" si="21"/>
        <v>1</v>
      </c>
      <c r="N604" s="10"/>
      <c r="O604" s="10"/>
      <c r="P604" s="5" t="s">
        <v>5</v>
      </c>
      <c r="R604" s="10"/>
    </row>
    <row r="605" spans="1:18" ht="20" customHeight="1" x14ac:dyDescent="0.2">
      <c r="A605" s="10">
        <f t="shared" si="20"/>
        <v>302</v>
      </c>
      <c r="B605" s="10" t="s">
        <v>3159</v>
      </c>
      <c r="C605" s="10" t="s">
        <v>622</v>
      </c>
      <c r="D605" s="10" t="s">
        <v>499</v>
      </c>
      <c r="E605" s="10" t="s">
        <v>570</v>
      </c>
      <c r="F605" s="10" t="s">
        <v>2702</v>
      </c>
      <c r="G605" s="10" t="str">
        <f t="shared" si="18"/>
        <v>mfr, gov_pm, user_org</v>
      </c>
      <c r="H605" s="10" t="s">
        <v>568</v>
      </c>
      <c r="I605" s="10"/>
      <c r="J605" s="10">
        <f t="shared" si="19"/>
        <v>1</v>
      </c>
      <c r="K605" s="10"/>
      <c r="L605" s="10"/>
      <c r="M605" s="10">
        <f t="shared" si="21"/>
        <v>1</v>
      </c>
      <c r="N605" s="10"/>
      <c r="O605" s="10"/>
      <c r="P605" s="5" t="s">
        <v>5</v>
      </c>
      <c r="Q605" s="5">
        <v>1</v>
      </c>
      <c r="R605" s="10"/>
    </row>
    <row r="606" spans="1:18" ht="20" customHeight="1" x14ac:dyDescent="0.2">
      <c r="A606" s="10">
        <f t="shared" si="20"/>
        <v>303</v>
      </c>
      <c r="B606" s="10" t="s">
        <v>3179</v>
      </c>
      <c r="C606" s="10" t="s">
        <v>623</v>
      </c>
      <c r="D606" s="10" t="s">
        <v>499</v>
      </c>
      <c r="E606" s="10" t="s">
        <v>570</v>
      </c>
      <c r="F606" s="10" t="s">
        <v>2702</v>
      </c>
      <c r="G606" s="10" t="str">
        <f t="shared" si="18"/>
        <v>mfr, gov_pm, user_org</v>
      </c>
      <c r="H606" s="10" t="s">
        <v>568</v>
      </c>
      <c r="I606" s="10"/>
      <c r="J606" s="10">
        <f t="shared" si="19"/>
        <v>1</v>
      </c>
      <c r="K606" s="10"/>
      <c r="L606" s="10"/>
      <c r="M606" s="10">
        <f t="shared" si="21"/>
        <v>1</v>
      </c>
      <c r="N606" s="10"/>
      <c r="O606" s="10"/>
      <c r="P606" s="5" t="s">
        <v>5</v>
      </c>
      <c r="Q606" s="5">
        <v>1</v>
      </c>
      <c r="R606" s="10"/>
    </row>
    <row r="607" spans="1:18" ht="20" customHeight="1" x14ac:dyDescent="0.2">
      <c r="A607" s="10">
        <f t="shared" si="20"/>
        <v>304</v>
      </c>
      <c r="B607" s="10" t="s">
        <v>2603</v>
      </c>
      <c r="C607" s="10" t="s">
        <v>572</v>
      </c>
      <c r="D607" s="10" t="s">
        <v>499</v>
      </c>
      <c r="E607" s="10" t="s">
        <v>572</v>
      </c>
      <c r="F607" s="10" t="s">
        <v>2702</v>
      </c>
      <c r="G607" s="10" t="str">
        <f t="shared" si="18"/>
        <v>mfr, gov_pm, user_org</v>
      </c>
      <c r="H607" s="10" t="s">
        <v>571</v>
      </c>
      <c r="I607" s="10"/>
      <c r="J607" s="10">
        <f t="shared" si="19"/>
        <v>1</v>
      </c>
      <c r="K607" s="10"/>
      <c r="L607" s="10"/>
      <c r="M607" s="10">
        <f t="shared" si="21"/>
        <v>1</v>
      </c>
      <c r="N607" s="10"/>
      <c r="O607" s="10"/>
      <c r="P607" s="5" t="s">
        <v>5</v>
      </c>
      <c r="Q607" s="5">
        <v>1</v>
      </c>
      <c r="R607" s="10"/>
    </row>
    <row r="608" spans="1:18" ht="20" customHeight="1" x14ac:dyDescent="0.2">
      <c r="A608" s="10">
        <f t="shared" si="20"/>
        <v>305</v>
      </c>
      <c r="B608" s="10" t="s">
        <v>107</v>
      </c>
      <c r="C608" s="10" t="s">
        <v>573</v>
      </c>
      <c r="D608" s="10" t="s">
        <v>499</v>
      </c>
      <c r="E608" s="10" t="s">
        <v>573</v>
      </c>
      <c r="F608" s="10" t="s">
        <v>2702</v>
      </c>
      <c r="G608" s="10" t="str">
        <f t="shared" ref="G608:G660" si="22">G607</f>
        <v>mfr, gov_pm, user_org</v>
      </c>
      <c r="H608" s="10" t="s">
        <v>571</v>
      </c>
      <c r="I608" s="10"/>
      <c r="J608" s="10">
        <f t="shared" si="19"/>
        <v>1</v>
      </c>
      <c r="K608" s="10"/>
      <c r="L608" s="10"/>
      <c r="M608" s="10">
        <f t="shared" si="21"/>
        <v>1</v>
      </c>
      <c r="N608" s="10"/>
      <c r="O608" s="10"/>
      <c r="P608" s="5" t="s">
        <v>6</v>
      </c>
      <c r="R608" s="10"/>
    </row>
    <row r="609" spans="1:18" ht="20" customHeight="1" x14ac:dyDescent="0.2">
      <c r="A609" s="10">
        <f t="shared" si="20"/>
        <v>306</v>
      </c>
      <c r="B609" s="10">
        <f>A397</f>
        <v>94</v>
      </c>
      <c r="C609" s="10" t="s">
        <v>624</v>
      </c>
      <c r="D609" s="10" t="s">
        <v>499</v>
      </c>
      <c r="E609" s="10" t="s">
        <v>575</v>
      </c>
      <c r="F609" s="10" t="s">
        <v>2702</v>
      </c>
      <c r="G609" s="10" t="str">
        <f t="shared" si="22"/>
        <v>mfr, gov_pm, user_org</v>
      </c>
      <c r="H609" s="10" t="s">
        <v>571</v>
      </c>
      <c r="I609" s="10"/>
      <c r="J609" s="10">
        <f t="shared" si="19"/>
        <v>0</v>
      </c>
      <c r="K609" s="10"/>
      <c r="L609" s="10"/>
      <c r="M609" s="10">
        <f t="shared" si="21"/>
        <v>1</v>
      </c>
      <c r="N609" s="10"/>
      <c r="O609" s="10"/>
      <c r="P609" s="5" t="s">
        <v>5</v>
      </c>
      <c r="R609" s="10"/>
    </row>
    <row r="610" spans="1:18" ht="20" customHeight="1" x14ac:dyDescent="0.2">
      <c r="A610" s="10">
        <f t="shared" si="20"/>
        <v>307</v>
      </c>
      <c r="B610" s="10" t="s">
        <v>2168</v>
      </c>
      <c r="C610" s="10" t="s">
        <v>625</v>
      </c>
      <c r="D610" s="10" t="s">
        <v>499</v>
      </c>
      <c r="E610" s="10" t="s">
        <v>575</v>
      </c>
      <c r="F610" s="10" t="s">
        <v>2702</v>
      </c>
      <c r="G610" s="10" t="str">
        <f t="shared" si="22"/>
        <v>mfr, gov_pm, user_org</v>
      </c>
      <c r="H610" s="10" t="s">
        <v>571</v>
      </c>
      <c r="I610" s="10"/>
      <c r="J610" s="10">
        <f t="shared" si="19"/>
        <v>1</v>
      </c>
      <c r="K610" s="10"/>
      <c r="L610" s="10"/>
      <c r="M610" s="10">
        <f t="shared" si="21"/>
        <v>1</v>
      </c>
      <c r="N610" s="10"/>
      <c r="O610" s="10"/>
      <c r="P610" s="5" t="s">
        <v>5</v>
      </c>
      <c r="Q610" s="5">
        <v>1</v>
      </c>
      <c r="R610" s="10"/>
    </row>
    <row r="611" spans="1:18" ht="20" customHeight="1" x14ac:dyDescent="0.2">
      <c r="A611" s="10">
        <f t="shared" si="20"/>
        <v>308</v>
      </c>
      <c r="B611" s="10" t="s">
        <v>2168</v>
      </c>
      <c r="C611" s="10" t="s">
        <v>3077</v>
      </c>
      <c r="D611" s="10" t="s">
        <v>499</v>
      </c>
      <c r="E611" s="10" t="s">
        <v>574</v>
      </c>
      <c r="F611" s="10" t="s">
        <v>2702</v>
      </c>
      <c r="G611" s="10" t="str">
        <f t="shared" si="22"/>
        <v>mfr, gov_pm, user_org</v>
      </c>
      <c r="H611" s="10" t="s">
        <v>571</v>
      </c>
      <c r="I611" s="10"/>
      <c r="J611" s="10">
        <f t="shared" si="19"/>
        <v>1</v>
      </c>
      <c r="K611" s="10"/>
      <c r="L611" s="10"/>
      <c r="M611" s="10">
        <f t="shared" si="21"/>
        <v>1</v>
      </c>
      <c r="N611" s="10"/>
      <c r="O611" s="10"/>
      <c r="P611" s="5" t="s">
        <v>5</v>
      </c>
      <c r="Q611" s="5">
        <v>0</v>
      </c>
      <c r="R611" s="10"/>
    </row>
    <row r="612" spans="1:18" ht="20" customHeight="1" x14ac:dyDescent="0.2">
      <c r="A612" s="10">
        <f t="shared" si="20"/>
        <v>309</v>
      </c>
      <c r="B612" s="10">
        <f>A1384</f>
        <v>1081</v>
      </c>
      <c r="C612" s="10" t="s">
        <v>3078</v>
      </c>
      <c r="D612" s="10" t="s">
        <v>499</v>
      </c>
      <c r="E612" s="10" t="s">
        <v>574</v>
      </c>
      <c r="F612" s="10" t="s">
        <v>2702</v>
      </c>
      <c r="G612" s="10" t="str">
        <f t="shared" si="22"/>
        <v>mfr, gov_pm, user_org</v>
      </c>
      <c r="H612" s="10" t="s">
        <v>571</v>
      </c>
      <c r="I612" s="10"/>
      <c r="J612" s="10">
        <f t="shared" si="19"/>
        <v>0</v>
      </c>
      <c r="K612" s="10"/>
      <c r="L612" s="10"/>
      <c r="M612" s="10">
        <f t="shared" si="21"/>
        <v>1</v>
      </c>
      <c r="N612" s="10"/>
      <c r="O612" s="10"/>
      <c r="P612" s="5" t="s">
        <v>5</v>
      </c>
      <c r="R612" s="10"/>
    </row>
    <row r="613" spans="1:18" ht="20" customHeight="1" x14ac:dyDescent="0.2">
      <c r="A613" s="10">
        <f t="shared" si="20"/>
        <v>310</v>
      </c>
      <c r="B613" s="10" t="s">
        <v>111</v>
      </c>
      <c r="C613" s="10" t="s">
        <v>626</v>
      </c>
      <c r="D613" s="10" t="s">
        <v>499</v>
      </c>
      <c r="E613" s="10" t="s">
        <v>576</v>
      </c>
      <c r="F613" s="10" t="s">
        <v>2702</v>
      </c>
      <c r="G613" s="10" t="str">
        <f t="shared" si="22"/>
        <v>mfr, gov_pm, user_org</v>
      </c>
      <c r="H613" s="10" t="s">
        <v>571</v>
      </c>
      <c r="I613" s="10"/>
      <c r="J613" s="10">
        <f t="shared" si="19"/>
        <v>1</v>
      </c>
      <c r="K613" s="10"/>
      <c r="L613" s="10"/>
      <c r="M613" s="10">
        <f t="shared" si="21"/>
        <v>1</v>
      </c>
      <c r="N613" s="10"/>
      <c r="O613" s="10"/>
      <c r="P613" s="5" t="s">
        <v>5</v>
      </c>
      <c r="Q613" s="5">
        <v>0</v>
      </c>
      <c r="R613" s="10"/>
    </row>
    <row r="614" spans="1:18" ht="20" customHeight="1" x14ac:dyDescent="0.2">
      <c r="A614" s="10">
        <f t="shared" si="20"/>
        <v>311</v>
      </c>
      <c r="B614" s="10">
        <f>A451</f>
        <v>148</v>
      </c>
      <c r="C614" s="10" t="s">
        <v>627</v>
      </c>
      <c r="D614" s="10" t="s">
        <v>499</v>
      </c>
      <c r="E614" s="10" t="s">
        <v>576</v>
      </c>
      <c r="F614" s="10" t="s">
        <v>2702</v>
      </c>
      <c r="G614" s="10" t="str">
        <f t="shared" si="22"/>
        <v>mfr, gov_pm, user_org</v>
      </c>
      <c r="H614" s="10" t="s">
        <v>571</v>
      </c>
      <c r="I614" s="10"/>
      <c r="J614" s="10">
        <f t="shared" si="19"/>
        <v>0</v>
      </c>
      <c r="K614" s="10"/>
      <c r="L614" s="10"/>
      <c r="M614" s="10">
        <f t="shared" si="21"/>
        <v>1</v>
      </c>
      <c r="N614" s="10"/>
      <c r="O614" s="10"/>
      <c r="P614" s="5" t="s">
        <v>5</v>
      </c>
      <c r="R614" s="10"/>
    </row>
    <row r="615" spans="1:18" ht="20" customHeight="1" x14ac:dyDescent="0.2">
      <c r="A615" s="10">
        <f t="shared" si="20"/>
        <v>312</v>
      </c>
      <c r="B615" s="10">
        <f>A388</f>
        <v>85</v>
      </c>
      <c r="C615" s="10" t="s">
        <v>637</v>
      </c>
      <c r="D615" s="10" t="s">
        <v>499</v>
      </c>
      <c r="E615" s="10" t="s">
        <v>578</v>
      </c>
      <c r="F615" s="10" t="s">
        <v>2702</v>
      </c>
      <c r="G615" s="10" t="str">
        <f t="shared" si="22"/>
        <v>mfr, gov_pm, user_org</v>
      </c>
      <c r="H615" s="10" t="s">
        <v>577</v>
      </c>
      <c r="I615" s="10"/>
      <c r="J615" s="10">
        <f t="shared" si="19"/>
        <v>0</v>
      </c>
      <c r="K615" s="10"/>
      <c r="L615" s="10"/>
      <c r="M615" s="10">
        <f t="shared" si="21"/>
        <v>1</v>
      </c>
      <c r="N615" s="10"/>
      <c r="O615" s="10"/>
      <c r="P615" s="5" t="s">
        <v>5</v>
      </c>
      <c r="R615" s="10"/>
    </row>
    <row r="616" spans="1:18" ht="20" customHeight="1" x14ac:dyDescent="0.2">
      <c r="A616" s="10">
        <f t="shared" si="20"/>
        <v>313</v>
      </c>
      <c r="B616" s="10">
        <f>A377</f>
        <v>74</v>
      </c>
      <c r="C616" s="10" t="s">
        <v>638</v>
      </c>
      <c r="D616" s="10" t="s">
        <v>499</v>
      </c>
      <c r="E616" s="10" t="s">
        <v>578</v>
      </c>
      <c r="F616" s="10" t="s">
        <v>2702</v>
      </c>
      <c r="G616" s="10" t="str">
        <f t="shared" si="22"/>
        <v>mfr, gov_pm, user_org</v>
      </c>
      <c r="H616" s="10" t="s">
        <v>577</v>
      </c>
      <c r="I616" s="10"/>
      <c r="J616" s="10">
        <f t="shared" si="19"/>
        <v>0</v>
      </c>
      <c r="K616" s="10"/>
      <c r="L616" s="10"/>
      <c r="M616" s="10">
        <f t="shared" si="21"/>
        <v>1</v>
      </c>
      <c r="N616" s="10"/>
      <c r="O616" s="10"/>
      <c r="P616" s="5" t="s">
        <v>5</v>
      </c>
      <c r="R616" s="10"/>
    </row>
    <row r="617" spans="1:18" ht="20" customHeight="1" x14ac:dyDescent="0.2">
      <c r="A617" s="10">
        <f t="shared" si="20"/>
        <v>314</v>
      </c>
      <c r="B617" s="10">
        <f>A558</f>
        <v>255</v>
      </c>
      <c r="C617" s="10" t="s">
        <v>640</v>
      </c>
      <c r="D617" s="10" t="s">
        <v>499</v>
      </c>
      <c r="E617" s="10" t="s">
        <v>578</v>
      </c>
      <c r="F617" s="10" t="s">
        <v>2702</v>
      </c>
      <c r="G617" s="10" t="str">
        <f t="shared" si="22"/>
        <v>mfr, gov_pm, user_org</v>
      </c>
      <c r="H617" s="10" t="s">
        <v>577</v>
      </c>
      <c r="I617" s="10"/>
      <c r="J617" s="10">
        <f t="shared" si="19"/>
        <v>0</v>
      </c>
      <c r="K617" s="10"/>
      <c r="L617" s="10"/>
      <c r="M617" s="10">
        <f t="shared" si="21"/>
        <v>1</v>
      </c>
      <c r="N617" s="10"/>
      <c r="O617" s="10"/>
      <c r="P617" s="5" t="s">
        <v>5</v>
      </c>
      <c r="R617" s="10"/>
    </row>
    <row r="618" spans="1:18" ht="20" customHeight="1" x14ac:dyDescent="0.2">
      <c r="A618" s="10">
        <f t="shared" si="20"/>
        <v>315</v>
      </c>
      <c r="B618" s="10" t="s">
        <v>3287</v>
      </c>
      <c r="C618" s="10" t="s">
        <v>639</v>
      </c>
      <c r="D618" s="10" t="s">
        <v>499</v>
      </c>
      <c r="E618" s="10" t="s">
        <v>578</v>
      </c>
      <c r="F618" s="10" t="s">
        <v>2702</v>
      </c>
      <c r="G618" s="10" t="str">
        <f t="shared" si="22"/>
        <v>mfr, gov_pm, user_org</v>
      </c>
      <c r="H618" s="10" t="s">
        <v>577</v>
      </c>
      <c r="I618" s="10"/>
      <c r="J618" s="10">
        <f t="shared" si="19"/>
        <v>1</v>
      </c>
      <c r="K618" s="10"/>
      <c r="L618" s="10"/>
      <c r="M618" s="10">
        <f t="shared" si="21"/>
        <v>1</v>
      </c>
      <c r="N618" s="10"/>
      <c r="O618" s="10"/>
      <c r="P618" s="5" t="s">
        <v>6</v>
      </c>
      <c r="R618" s="10"/>
    </row>
    <row r="619" spans="1:18" ht="20" customHeight="1" x14ac:dyDescent="0.2">
      <c r="A619" s="10">
        <f t="shared" si="20"/>
        <v>316</v>
      </c>
      <c r="B619" s="10" t="s">
        <v>3180</v>
      </c>
      <c r="C619" s="10" t="s">
        <v>579</v>
      </c>
      <c r="D619" s="10" t="s">
        <v>499</v>
      </c>
      <c r="E619" s="10" t="s">
        <v>579</v>
      </c>
      <c r="F619" s="10" t="s">
        <v>2702</v>
      </c>
      <c r="G619" s="10" t="str">
        <f t="shared" si="22"/>
        <v>mfr, gov_pm, user_org</v>
      </c>
      <c r="H619" s="10" t="s">
        <v>577</v>
      </c>
      <c r="I619" s="10"/>
      <c r="J619" s="10">
        <f t="shared" si="19"/>
        <v>1</v>
      </c>
      <c r="K619" s="10"/>
      <c r="L619" s="10"/>
      <c r="M619" s="10">
        <f t="shared" si="21"/>
        <v>1</v>
      </c>
      <c r="N619" s="10"/>
      <c r="O619" s="10"/>
      <c r="P619" s="5" t="s">
        <v>5</v>
      </c>
      <c r="Q619" s="5">
        <v>0</v>
      </c>
      <c r="R619" s="10"/>
    </row>
    <row r="620" spans="1:18" ht="20" customHeight="1" x14ac:dyDescent="0.2">
      <c r="A620" s="10">
        <f t="shared" si="20"/>
        <v>317</v>
      </c>
      <c r="B620" s="10" t="s">
        <v>3148</v>
      </c>
      <c r="C620" s="10" t="s">
        <v>580</v>
      </c>
      <c r="D620" s="10" t="s">
        <v>499</v>
      </c>
      <c r="E620" s="10" t="s">
        <v>580</v>
      </c>
      <c r="F620" s="10" t="s">
        <v>2702</v>
      </c>
      <c r="G620" s="10" t="str">
        <f t="shared" si="22"/>
        <v>mfr, gov_pm, user_org</v>
      </c>
      <c r="H620" s="10" t="s">
        <v>577</v>
      </c>
      <c r="I620" s="10"/>
      <c r="J620" s="10">
        <f t="shared" si="19"/>
        <v>1</v>
      </c>
      <c r="K620" s="10"/>
      <c r="L620" s="10"/>
      <c r="M620" s="10">
        <f t="shared" si="21"/>
        <v>1</v>
      </c>
      <c r="N620" s="10"/>
      <c r="O620" s="10"/>
      <c r="P620" s="5" t="s">
        <v>5</v>
      </c>
      <c r="Q620" s="5">
        <v>1</v>
      </c>
      <c r="R620" s="10"/>
    </row>
    <row r="621" spans="1:18" ht="20" customHeight="1" x14ac:dyDescent="0.2">
      <c r="A621" s="10">
        <f t="shared" si="20"/>
        <v>318</v>
      </c>
      <c r="B621" s="10">
        <f>A619</f>
        <v>316</v>
      </c>
      <c r="C621" s="10" t="s">
        <v>581</v>
      </c>
      <c r="D621" s="10" t="s">
        <v>499</v>
      </c>
      <c r="E621" s="10" t="s">
        <v>581</v>
      </c>
      <c r="F621" s="10" t="s">
        <v>2702</v>
      </c>
      <c r="G621" s="10" t="str">
        <f t="shared" si="22"/>
        <v>mfr, gov_pm, user_org</v>
      </c>
      <c r="H621" s="10" t="s">
        <v>577</v>
      </c>
      <c r="I621" s="10"/>
      <c r="J621" s="10">
        <f t="shared" si="19"/>
        <v>0</v>
      </c>
      <c r="K621" s="10"/>
      <c r="L621" s="10"/>
      <c r="M621" s="10">
        <f t="shared" si="21"/>
        <v>1</v>
      </c>
      <c r="N621" s="10"/>
      <c r="O621" s="10"/>
      <c r="P621" s="5" t="s">
        <v>5</v>
      </c>
      <c r="R621" s="10"/>
    </row>
    <row r="622" spans="1:18" ht="20" customHeight="1" x14ac:dyDescent="0.2">
      <c r="A622" s="10">
        <f t="shared" si="20"/>
        <v>319</v>
      </c>
      <c r="B622" s="10">
        <f>A557</f>
        <v>254</v>
      </c>
      <c r="C622" s="10" t="s">
        <v>584</v>
      </c>
      <c r="D622" s="10" t="s">
        <v>499</v>
      </c>
      <c r="E622" s="10" t="s">
        <v>584</v>
      </c>
      <c r="F622" s="10" t="s">
        <v>2702</v>
      </c>
      <c r="G622" s="10" t="str">
        <f t="shared" si="22"/>
        <v>mfr, gov_pm, user_org</v>
      </c>
      <c r="H622" s="10" t="s">
        <v>582</v>
      </c>
      <c r="I622" s="10"/>
      <c r="J622" s="10">
        <f t="shared" si="19"/>
        <v>0</v>
      </c>
      <c r="K622" s="10"/>
      <c r="L622" s="10"/>
      <c r="M622" s="10">
        <f t="shared" si="21"/>
        <v>1</v>
      </c>
      <c r="N622" s="10"/>
      <c r="O622" s="10"/>
      <c r="P622" s="5" t="s">
        <v>5</v>
      </c>
      <c r="R622" s="10"/>
    </row>
    <row r="623" spans="1:18" ht="20" customHeight="1" x14ac:dyDescent="0.2">
      <c r="A623" s="10">
        <f t="shared" si="20"/>
        <v>320</v>
      </c>
      <c r="B623" s="10" t="s">
        <v>348</v>
      </c>
      <c r="C623" s="10" t="s">
        <v>583</v>
      </c>
      <c r="D623" s="10" t="s">
        <v>499</v>
      </c>
      <c r="E623" s="10" t="s">
        <v>583</v>
      </c>
      <c r="F623" s="10" t="s">
        <v>2702</v>
      </c>
      <c r="G623" s="10" t="str">
        <f t="shared" si="22"/>
        <v>mfr, gov_pm, user_org</v>
      </c>
      <c r="H623" s="10" t="s">
        <v>582</v>
      </c>
      <c r="I623" s="10"/>
      <c r="J623" s="10">
        <f t="shared" si="19"/>
        <v>1</v>
      </c>
      <c r="K623" s="10"/>
      <c r="L623" s="10"/>
      <c r="M623" s="10">
        <f t="shared" si="21"/>
        <v>1</v>
      </c>
      <c r="N623" s="10"/>
      <c r="O623" s="10"/>
      <c r="P623" s="5" t="s">
        <v>5</v>
      </c>
      <c r="Q623" s="5">
        <v>1</v>
      </c>
      <c r="R623" s="10"/>
    </row>
    <row r="624" spans="1:18" ht="20" customHeight="1" x14ac:dyDescent="0.2">
      <c r="A624" s="10">
        <f t="shared" si="20"/>
        <v>321</v>
      </c>
      <c r="B624" s="10" t="s">
        <v>9</v>
      </c>
      <c r="C624" s="10" t="s">
        <v>585</v>
      </c>
      <c r="D624" s="10" t="s">
        <v>499</v>
      </c>
      <c r="E624" s="10" t="s">
        <v>585</v>
      </c>
      <c r="F624" s="10" t="s">
        <v>2702</v>
      </c>
      <c r="G624" s="10" t="str">
        <f t="shared" si="22"/>
        <v>mfr, gov_pm, user_org</v>
      </c>
      <c r="H624" s="10" t="s">
        <v>582</v>
      </c>
      <c r="I624" s="10"/>
      <c r="J624" s="10">
        <f t="shared" ref="J624:J687" si="23">IF(OR(ISNUMBER(B624),ISBLANK(B624)),0,1)</f>
        <v>1</v>
      </c>
      <c r="K624" s="10"/>
      <c r="L624" s="10"/>
      <c r="M624" s="10">
        <f t="shared" si="21"/>
        <v>1</v>
      </c>
      <c r="N624" s="10"/>
      <c r="O624" s="10"/>
      <c r="P624" s="5" t="s">
        <v>5</v>
      </c>
      <c r="Q624" s="5">
        <v>1</v>
      </c>
      <c r="R624" s="10"/>
    </row>
    <row r="625" spans="1:18" ht="20" customHeight="1" x14ac:dyDescent="0.2">
      <c r="A625" s="10">
        <f t="shared" si="20"/>
        <v>322</v>
      </c>
      <c r="B625" s="10">
        <f>A520</f>
        <v>217</v>
      </c>
      <c r="C625" s="10" t="s">
        <v>647</v>
      </c>
      <c r="D625" s="10" t="s">
        <v>499</v>
      </c>
      <c r="E625" s="10" t="s">
        <v>587</v>
      </c>
      <c r="F625" s="10" t="s">
        <v>2702</v>
      </c>
      <c r="G625" s="10" t="str">
        <f t="shared" si="22"/>
        <v>mfr, gov_pm, user_org</v>
      </c>
      <c r="H625" s="10" t="s">
        <v>582</v>
      </c>
      <c r="I625" s="10"/>
      <c r="J625" s="10">
        <f t="shared" si="23"/>
        <v>0</v>
      </c>
      <c r="K625" s="10"/>
      <c r="L625" s="10"/>
      <c r="M625" s="10">
        <f t="shared" si="21"/>
        <v>1</v>
      </c>
      <c r="N625" s="10"/>
      <c r="O625" s="10"/>
      <c r="P625" s="5" t="s">
        <v>5</v>
      </c>
      <c r="R625" s="10"/>
    </row>
    <row r="626" spans="1:18" ht="20" customHeight="1" x14ac:dyDescent="0.2">
      <c r="A626" s="10">
        <f t="shared" si="20"/>
        <v>323</v>
      </c>
      <c r="B626" s="10">
        <f>A323</f>
        <v>20</v>
      </c>
      <c r="C626" s="10" t="s">
        <v>648</v>
      </c>
      <c r="D626" s="10" t="s">
        <v>499</v>
      </c>
      <c r="E626" s="10" t="s">
        <v>587</v>
      </c>
      <c r="F626" s="10" t="s">
        <v>2702</v>
      </c>
      <c r="G626" s="10" t="str">
        <f t="shared" si="22"/>
        <v>mfr, gov_pm, user_org</v>
      </c>
      <c r="H626" s="10" t="s">
        <v>582</v>
      </c>
      <c r="I626" s="10"/>
      <c r="J626" s="10">
        <f t="shared" si="23"/>
        <v>0</v>
      </c>
      <c r="K626" s="10"/>
      <c r="L626" s="10"/>
      <c r="M626" s="10">
        <f t="shared" si="21"/>
        <v>1</v>
      </c>
      <c r="N626" s="10"/>
      <c r="O626" s="10"/>
      <c r="P626" s="5" t="s">
        <v>5</v>
      </c>
      <c r="R626" s="10"/>
    </row>
    <row r="627" spans="1:18" ht="20" customHeight="1" x14ac:dyDescent="0.2">
      <c r="A627" s="10">
        <f t="shared" si="20"/>
        <v>324</v>
      </c>
      <c r="B627" s="10" t="s">
        <v>3193</v>
      </c>
      <c r="C627" s="10" t="s">
        <v>586</v>
      </c>
      <c r="D627" s="10" t="s">
        <v>499</v>
      </c>
      <c r="E627" s="10" t="s">
        <v>586</v>
      </c>
      <c r="F627" s="10" t="s">
        <v>2702</v>
      </c>
      <c r="G627" s="10" t="str">
        <f t="shared" si="22"/>
        <v>mfr, gov_pm, user_org</v>
      </c>
      <c r="H627" s="10" t="s">
        <v>582</v>
      </c>
      <c r="I627" s="10"/>
      <c r="J627" s="10">
        <f t="shared" si="23"/>
        <v>1</v>
      </c>
      <c r="K627" s="10"/>
      <c r="L627" s="10"/>
      <c r="M627" s="10">
        <f t="shared" si="21"/>
        <v>1</v>
      </c>
      <c r="N627" s="10"/>
      <c r="O627" s="10"/>
      <c r="P627" s="5" t="s">
        <v>5</v>
      </c>
      <c r="Q627" s="5">
        <v>0</v>
      </c>
      <c r="R627" s="10"/>
    </row>
    <row r="628" spans="1:18" ht="20" customHeight="1" x14ac:dyDescent="0.2">
      <c r="A628" s="10">
        <f t="shared" ref="A628:A688" si="24">A627+1</f>
        <v>325</v>
      </c>
      <c r="B628" s="10" t="s">
        <v>3205</v>
      </c>
      <c r="C628" s="10" t="s">
        <v>3083</v>
      </c>
      <c r="D628" s="10" t="s">
        <v>499</v>
      </c>
      <c r="E628" s="10" t="s">
        <v>588</v>
      </c>
      <c r="F628" s="10" t="s">
        <v>2702</v>
      </c>
      <c r="G628" s="10" t="str">
        <f t="shared" si="22"/>
        <v>mfr, gov_pm, user_org</v>
      </c>
      <c r="H628" s="10" t="s">
        <v>582</v>
      </c>
      <c r="I628" s="10"/>
      <c r="J628" s="10">
        <f t="shared" si="23"/>
        <v>1</v>
      </c>
      <c r="K628" s="10"/>
      <c r="L628" s="10"/>
      <c r="M628" s="10">
        <f t="shared" ref="M628:M688" si="25">IF(NOT(ISBLANK($B628)),1,0)</f>
        <v>1</v>
      </c>
      <c r="N628" s="10"/>
      <c r="O628" s="10"/>
      <c r="P628" s="5" t="s">
        <v>5</v>
      </c>
      <c r="Q628" s="5">
        <v>1</v>
      </c>
      <c r="R628" s="10"/>
    </row>
    <row r="629" spans="1:18" ht="20" customHeight="1" x14ac:dyDescent="0.2">
      <c r="A629" s="10">
        <f t="shared" si="24"/>
        <v>326</v>
      </c>
      <c r="B629" s="10">
        <f>A349</f>
        <v>46</v>
      </c>
      <c r="C629" s="10" t="s">
        <v>589</v>
      </c>
      <c r="D629" s="10" t="s">
        <v>499</v>
      </c>
      <c r="E629" s="10" t="s">
        <v>589</v>
      </c>
      <c r="F629" s="10" t="s">
        <v>2702</v>
      </c>
      <c r="G629" s="10" t="str">
        <f t="shared" si="22"/>
        <v>mfr, gov_pm, user_org</v>
      </c>
      <c r="H629" s="10" t="s">
        <v>582</v>
      </c>
      <c r="I629" s="10"/>
      <c r="J629" s="10">
        <f t="shared" si="23"/>
        <v>0</v>
      </c>
      <c r="K629" s="10"/>
      <c r="L629" s="10"/>
      <c r="M629" s="10">
        <f t="shared" si="25"/>
        <v>1</v>
      </c>
      <c r="N629" s="10"/>
      <c r="O629" s="10"/>
      <c r="P629" s="5" t="s">
        <v>5</v>
      </c>
      <c r="R629" s="10"/>
    </row>
    <row r="630" spans="1:18" ht="20" customHeight="1" x14ac:dyDescent="0.2">
      <c r="A630" s="10">
        <f t="shared" si="24"/>
        <v>327</v>
      </c>
      <c r="B630" s="10">
        <f>A476</f>
        <v>173</v>
      </c>
      <c r="C630" s="10" t="s">
        <v>590</v>
      </c>
      <c r="D630" s="10" t="s">
        <v>499</v>
      </c>
      <c r="E630" s="10" t="s">
        <v>590</v>
      </c>
      <c r="F630" s="10" t="s">
        <v>2702</v>
      </c>
      <c r="G630" s="10" t="str">
        <f t="shared" si="22"/>
        <v>mfr, gov_pm, user_org</v>
      </c>
      <c r="H630" s="10" t="s">
        <v>582</v>
      </c>
      <c r="I630" s="10"/>
      <c r="J630" s="10">
        <f t="shared" si="23"/>
        <v>0</v>
      </c>
      <c r="K630" s="10"/>
      <c r="L630" s="10"/>
      <c r="M630" s="10">
        <f t="shared" si="25"/>
        <v>1</v>
      </c>
      <c r="N630" s="10"/>
      <c r="O630" s="10"/>
      <c r="P630" s="5" t="s">
        <v>5</v>
      </c>
      <c r="R630" s="10"/>
    </row>
    <row r="631" spans="1:18" ht="20" customHeight="1" x14ac:dyDescent="0.2">
      <c r="A631" s="10">
        <f t="shared" si="24"/>
        <v>328</v>
      </c>
      <c r="B631" s="10" t="s">
        <v>3086</v>
      </c>
      <c r="C631" s="10" t="s">
        <v>592</v>
      </c>
      <c r="D631" s="10" t="s">
        <v>499</v>
      </c>
      <c r="E631" s="10" t="s">
        <v>3501</v>
      </c>
      <c r="F631" s="10" t="s">
        <v>2702</v>
      </c>
      <c r="G631" s="10" t="str">
        <f t="shared" si="22"/>
        <v>mfr, gov_pm, user_org</v>
      </c>
      <c r="H631" s="10" t="s">
        <v>591</v>
      </c>
      <c r="I631" s="10"/>
      <c r="J631" s="10">
        <f t="shared" si="23"/>
        <v>1</v>
      </c>
      <c r="K631" s="10"/>
      <c r="L631" s="10"/>
      <c r="M631" s="10">
        <f t="shared" si="25"/>
        <v>1</v>
      </c>
      <c r="N631" s="10"/>
      <c r="O631" s="10"/>
      <c r="P631" s="5" t="s">
        <v>6</v>
      </c>
      <c r="R631" s="10"/>
    </row>
    <row r="632" spans="1:18" ht="20" customHeight="1" x14ac:dyDescent="0.2">
      <c r="A632" s="10">
        <f t="shared" si="24"/>
        <v>329</v>
      </c>
      <c r="B632" s="10" t="s">
        <v>3198</v>
      </c>
      <c r="C632" s="10" t="s">
        <v>593</v>
      </c>
      <c r="D632" s="10" t="s">
        <v>499</v>
      </c>
      <c r="E632" s="10" t="s">
        <v>593</v>
      </c>
      <c r="F632" s="10" t="s">
        <v>2702</v>
      </c>
      <c r="G632" s="10" t="str">
        <f t="shared" si="22"/>
        <v>mfr, gov_pm, user_org</v>
      </c>
      <c r="H632" s="10" t="s">
        <v>591</v>
      </c>
      <c r="I632" s="10"/>
      <c r="J632" s="10">
        <f t="shared" si="23"/>
        <v>1</v>
      </c>
      <c r="K632" s="10"/>
      <c r="L632" s="10"/>
      <c r="M632" s="10">
        <f t="shared" si="25"/>
        <v>1</v>
      </c>
      <c r="N632" s="10"/>
      <c r="O632" s="10"/>
      <c r="P632" s="5" t="s">
        <v>5</v>
      </c>
      <c r="Q632" s="5">
        <v>1</v>
      </c>
      <c r="R632" s="10"/>
    </row>
    <row r="633" spans="1:18" ht="20" customHeight="1" x14ac:dyDescent="0.2">
      <c r="A633" s="10">
        <f t="shared" si="24"/>
        <v>330</v>
      </c>
      <c r="B633" s="10">
        <f>A1383</f>
        <v>1080</v>
      </c>
      <c r="C633" s="10" t="s">
        <v>594</v>
      </c>
      <c r="D633" s="10" t="s">
        <v>499</v>
      </c>
      <c r="E633" s="10" t="s">
        <v>594</v>
      </c>
      <c r="F633" s="10" t="s">
        <v>2702</v>
      </c>
      <c r="G633" s="10" t="str">
        <f t="shared" si="22"/>
        <v>mfr, gov_pm, user_org</v>
      </c>
      <c r="H633" s="10" t="s">
        <v>591</v>
      </c>
      <c r="I633" s="10"/>
      <c r="J633" s="10">
        <f t="shared" si="23"/>
        <v>0</v>
      </c>
      <c r="K633" s="10"/>
      <c r="L633" s="10"/>
      <c r="M633" s="10">
        <f t="shared" si="25"/>
        <v>1</v>
      </c>
      <c r="N633" s="10"/>
      <c r="O633" s="10"/>
      <c r="P633" s="5" t="s">
        <v>5</v>
      </c>
      <c r="R633" s="10"/>
    </row>
    <row r="634" spans="1:18" ht="20" customHeight="1" x14ac:dyDescent="0.2">
      <c r="A634" s="10">
        <f t="shared" si="24"/>
        <v>331</v>
      </c>
      <c r="B634" s="10">
        <f>B629</f>
        <v>46</v>
      </c>
      <c r="C634" s="10" t="s">
        <v>595</v>
      </c>
      <c r="D634" s="10" t="s">
        <v>499</v>
      </c>
      <c r="E634" s="10" t="s">
        <v>595</v>
      </c>
      <c r="F634" s="10" t="s">
        <v>2702</v>
      </c>
      <c r="G634" s="10" t="str">
        <f t="shared" si="22"/>
        <v>mfr, gov_pm, user_org</v>
      </c>
      <c r="H634" s="10" t="s">
        <v>591</v>
      </c>
      <c r="I634" s="10"/>
      <c r="J634" s="10">
        <f t="shared" si="23"/>
        <v>0</v>
      </c>
      <c r="K634" s="10"/>
      <c r="L634" s="10"/>
      <c r="M634" s="10">
        <f t="shared" si="25"/>
        <v>1</v>
      </c>
      <c r="N634" s="10"/>
      <c r="O634" s="10"/>
      <c r="P634" s="5" t="s">
        <v>5</v>
      </c>
      <c r="R634" s="10"/>
    </row>
    <row r="635" spans="1:18" ht="20" customHeight="1" x14ac:dyDescent="0.2">
      <c r="A635" s="10">
        <f t="shared" si="24"/>
        <v>332</v>
      </c>
      <c r="B635" s="10">
        <f>A476</f>
        <v>173</v>
      </c>
      <c r="C635" s="10" t="s">
        <v>596</v>
      </c>
      <c r="D635" s="10" t="s">
        <v>499</v>
      </c>
      <c r="E635" s="10" t="s">
        <v>596</v>
      </c>
      <c r="F635" s="10" t="s">
        <v>2702</v>
      </c>
      <c r="G635" s="10" t="str">
        <f t="shared" si="22"/>
        <v>mfr, gov_pm, user_org</v>
      </c>
      <c r="H635" s="10" t="s">
        <v>591</v>
      </c>
      <c r="I635" s="10"/>
      <c r="J635" s="10">
        <f t="shared" si="23"/>
        <v>0</v>
      </c>
      <c r="K635" s="10"/>
      <c r="L635" s="10"/>
      <c r="M635" s="10">
        <f t="shared" si="25"/>
        <v>1</v>
      </c>
      <c r="N635" s="10"/>
      <c r="O635" s="10"/>
      <c r="P635" s="5" t="s">
        <v>5</v>
      </c>
      <c r="R635" s="10"/>
    </row>
    <row r="636" spans="1:18" ht="20" customHeight="1" x14ac:dyDescent="0.2">
      <c r="A636" s="10">
        <f t="shared" si="24"/>
        <v>333</v>
      </c>
      <c r="B636" s="10" t="s">
        <v>3237</v>
      </c>
      <c r="C636" s="10" t="s">
        <v>598</v>
      </c>
      <c r="D636" s="10" t="s">
        <v>499</v>
      </c>
      <c r="E636" s="10" t="s">
        <v>598</v>
      </c>
      <c r="F636" s="10" t="s">
        <v>2702</v>
      </c>
      <c r="G636" s="10" t="str">
        <f t="shared" si="22"/>
        <v>mfr, gov_pm, user_org</v>
      </c>
      <c r="H636" s="10" t="s">
        <v>591</v>
      </c>
      <c r="I636" s="10"/>
      <c r="J636" s="10">
        <f t="shared" si="23"/>
        <v>1</v>
      </c>
      <c r="K636" s="10"/>
      <c r="L636" s="10"/>
      <c r="M636" s="10">
        <f t="shared" si="25"/>
        <v>1</v>
      </c>
      <c r="N636" s="10"/>
      <c r="O636" s="10"/>
      <c r="P636" s="5" t="s">
        <v>5</v>
      </c>
      <c r="Q636" s="5">
        <v>1</v>
      </c>
      <c r="R636" s="10"/>
    </row>
    <row r="637" spans="1:18" ht="20" customHeight="1" x14ac:dyDescent="0.2">
      <c r="A637" s="10">
        <f t="shared" si="24"/>
        <v>334</v>
      </c>
      <c r="B637" s="10" t="s">
        <v>3241</v>
      </c>
      <c r="C637" s="10" t="s">
        <v>597</v>
      </c>
      <c r="D637" s="10" t="s">
        <v>499</v>
      </c>
      <c r="E637" s="10" t="s">
        <v>597</v>
      </c>
      <c r="F637" s="10" t="s">
        <v>2702</v>
      </c>
      <c r="G637" s="10" t="str">
        <f t="shared" si="22"/>
        <v>mfr, gov_pm, user_org</v>
      </c>
      <c r="H637" s="10" t="s">
        <v>591</v>
      </c>
      <c r="I637" s="10"/>
      <c r="J637" s="10">
        <f t="shared" si="23"/>
        <v>1</v>
      </c>
      <c r="K637" s="10"/>
      <c r="L637" s="10"/>
      <c r="M637" s="10">
        <f t="shared" si="25"/>
        <v>1</v>
      </c>
      <c r="N637" s="10"/>
      <c r="O637" s="10"/>
      <c r="P637" s="5" t="s">
        <v>5</v>
      </c>
      <c r="Q637" s="5">
        <v>1</v>
      </c>
      <c r="R637" s="10"/>
    </row>
    <row r="638" spans="1:18" ht="20" customHeight="1" x14ac:dyDescent="0.2">
      <c r="A638" s="10">
        <f t="shared" si="24"/>
        <v>335</v>
      </c>
      <c r="B638" s="10">
        <f>B626</f>
        <v>20</v>
      </c>
      <c r="C638" s="10" t="s">
        <v>599</v>
      </c>
      <c r="D638" s="10" t="s">
        <v>499</v>
      </c>
      <c r="E638" s="10" t="s">
        <v>599</v>
      </c>
      <c r="F638" s="10" t="s">
        <v>2702</v>
      </c>
      <c r="G638" s="10" t="str">
        <f t="shared" si="22"/>
        <v>mfr, gov_pm, user_org</v>
      </c>
      <c r="H638" s="10" t="s">
        <v>600</v>
      </c>
      <c r="I638" s="10"/>
      <c r="J638" s="10">
        <f t="shared" si="23"/>
        <v>0</v>
      </c>
      <c r="K638" s="10"/>
      <c r="L638" s="10"/>
      <c r="M638" s="10">
        <f t="shared" si="25"/>
        <v>1</v>
      </c>
      <c r="N638" s="10"/>
      <c r="O638" s="10"/>
      <c r="P638" s="5" t="s">
        <v>5</v>
      </c>
      <c r="R638" s="10"/>
    </row>
    <row r="639" spans="1:18" ht="20" customHeight="1" x14ac:dyDescent="0.2">
      <c r="A639" s="10">
        <f t="shared" si="24"/>
        <v>336</v>
      </c>
      <c r="B639" s="10" t="s">
        <v>3250</v>
      </c>
      <c r="C639" s="10" t="s">
        <v>641</v>
      </c>
      <c r="D639" s="10" t="s">
        <v>499</v>
      </c>
      <c r="E639" s="10" t="s">
        <v>603</v>
      </c>
      <c r="F639" s="10" t="s">
        <v>3057</v>
      </c>
      <c r="G639" s="10" t="str">
        <f t="shared" si="22"/>
        <v>mfr, gov_pm, user_org</v>
      </c>
      <c r="H639" s="10" t="s">
        <v>601</v>
      </c>
      <c r="I639" s="10"/>
      <c r="J639" s="10">
        <f t="shared" si="23"/>
        <v>1</v>
      </c>
      <c r="K639" s="10"/>
      <c r="L639" s="10"/>
      <c r="M639" s="10">
        <f t="shared" si="25"/>
        <v>1</v>
      </c>
      <c r="N639" s="10"/>
      <c r="O639" s="10"/>
      <c r="P639" s="5" t="s">
        <v>5</v>
      </c>
      <c r="Q639" s="5">
        <v>1</v>
      </c>
      <c r="R639" s="10"/>
    </row>
    <row r="640" spans="1:18" ht="20" customHeight="1" x14ac:dyDescent="0.2">
      <c r="A640" s="10">
        <f t="shared" si="24"/>
        <v>337</v>
      </c>
      <c r="B640" s="10" t="s">
        <v>3252</v>
      </c>
      <c r="C640" s="10" t="s">
        <v>642</v>
      </c>
      <c r="D640" s="10" t="s">
        <v>499</v>
      </c>
      <c r="E640" s="10" t="s">
        <v>603</v>
      </c>
      <c r="F640" s="10" t="s">
        <v>3057</v>
      </c>
      <c r="G640" s="10" t="str">
        <f t="shared" si="22"/>
        <v>mfr, gov_pm, user_org</v>
      </c>
      <c r="H640" s="10" t="s">
        <v>601</v>
      </c>
      <c r="I640" s="10"/>
      <c r="J640" s="10">
        <f t="shared" si="23"/>
        <v>1</v>
      </c>
      <c r="K640" s="10"/>
      <c r="L640" s="10"/>
      <c r="M640" s="10">
        <f t="shared" si="25"/>
        <v>1</v>
      </c>
      <c r="N640" s="10"/>
      <c r="O640" s="10"/>
      <c r="P640" s="5" t="s">
        <v>5</v>
      </c>
      <c r="Q640" s="5">
        <v>1</v>
      </c>
      <c r="R640" s="10"/>
    </row>
    <row r="641" spans="1:18" ht="20" customHeight="1" x14ac:dyDescent="0.2">
      <c r="A641" s="10">
        <f t="shared" si="24"/>
        <v>338</v>
      </c>
      <c r="B641" s="10">
        <f>A435</f>
        <v>132</v>
      </c>
      <c r="C641" s="10" t="s">
        <v>604</v>
      </c>
      <c r="D641" s="10" t="s">
        <v>499</v>
      </c>
      <c r="E641" s="10" t="s">
        <v>604</v>
      </c>
      <c r="F641" s="10" t="s">
        <v>3057</v>
      </c>
      <c r="G641" s="10" t="str">
        <f t="shared" si="22"/>
        <v>mfr, gov_pm, user_org</v>
      </c>
      <c r="H641" s="10" t="s">
        <v>602</v>
      </c>
      <c r="I641" s="10"/>
      <c r="J641" s="10">
        <f t="shared" si="23"/>
        <v>0</v>
      </c>
      <c r="K641" s="10"/>
      <c r="L641" s="10"/>
      <c r="M641" s="10">
        <f t="shared" si="25"/>
        <v>1</v>
      </c>
      <c r="N641" s="10"/>
      <c r="O641" s="10"/>
      <c r="P641" s="5" t="s">
        <v>6</v>
      </c>
      <c r="R641" s="10"/>
    </row>
    <row r="642" spans="1:18" ht="20" customHeight="1" x14ac:dyDescent="0.2">
      <c r="A642" s="10">
        <f t="shared" si="24"/>
        <v>339</v>
      </c>
      <c r="B642" s="10" t="s">
        <v>3470</v>
      </c>
      <c r="C642" s="10" t="s">
        <v>643</v>
      </c>
      <c r="D642" s="10" t="s">
        <v>499</v>
      </c>
      <c r="E642" s="10" t="s">
        <v>605</v>
      </c>
      <c r="F642" s="10" t="s">
        <v>3054</v>
      </c>
      <c r="G642" s="10" t="str">
        <f t="shared" si="22"/>
        <v>mfr, gov_pm, user_org</v>
      </c>
      <c r="H642" s="10" t="s">
        <v>602</v>
      </c>
      <c r="I642" s="10"/>
      <c r="J642" s="10">
        <f t="shared" si="23"/>
        <v>1</v>
      </c>
      <c r="K642" s="10"/>
      <c r="L642" s="10"/>
      <c r="M642" s="10">
        <f t="shared" si="25"/>
        <v>1</v>
      </c>
      <c r="N642" s="10"/>
      <c r="O642" s="10"/>
      <c r="P642" s="5" t="s">
        <v>6</v>
      </c>
      <c r="R642" s="10"/>
    </row>
    <row r="643" spans="1:18" ht="20" customHeight="1" x14ac:dyDescent="0.2">
      <c r="A643" s="10">
        <f t="shared" si="24"/>
        <v>340</v>
      </c>
      <c r="B643" s="10">
        <f>A419</f>
        <v>116</v>
      </c>
      <c r="C643" s="10" t="s">
        <v>644</v>
      </c>
      <c r="D643" s="10" t="s">
        <v>499</v>
      </c>
      <c r="E643" s="10" t="s">
        <v>605</v>
      </c>
      <c r="F643" s="10" t="s">
        <v>3054</v>
      </c>
      <c r="G643" s="10" t="str">
        <f t="shared" si="22"/>
        <v>mfr, gov_pm, user_org</v>
      </c>
      <c r="H643" s="10" t="s">
        <v>602</v>
      </c>
      <c r="I643" s="10"/>
      <c r="J643" s="10">
        <f t="shared" si="23"/>
        <v>0</v>
      </c>
      <c r="K643" s="10"/>
      <c r="L643" s="10"/>
      <c r="M643" s="10">
        <f t="shared" si="25"/>
        <v>1</v>
      </c>
      <c r="N643" s="10"/>
      <c r="O643" s="10"/>
      <c r="P643" s="5" t="s">
        <v>6</v>
      </c>
      <c r="R643" s="10"/>
    </row>
    <row r="644" spans="1:18" ht="20" customHeight="1" x14ac:dyDescent="0.2">
      <c r="A644" s="10">
        <f t="shared" si="24"/>
        <v>341</v>
      </c>
      <c r="B644" s="10" t="s">
        <v>3334</v>
      </c>
      <c r="C644" s="10" t="s">
        <v>702</v>
      </c>
      <c r="D644" s="10" t="s">
        <v>499</v>
      </c>
      <c r="E644" s="10" t="s">
        <v>616</v>
      </c>
      <c r="F644" s="10" t="s">
        <v>2702</v>
      </c>
      <c r="G644" s="10" t="str">
        <f t="shared" si="22"/>
        <v>mfr, gov_pm, user_org</v>
      </c>
      <c r="H644" s="10" t="s">
        <v>686</v>
      </c>
      <c r="I644" s="10"/>
      <c r="J644" s="10">
        <f t="shared" si="23"/>
        <v>1</v>
      </c>
      <c r="K644" s="10"/>
      <c r="L644" s="10"/>
      <c r="M644" s="10">
        <f t="shared" si="25"/>
        <v>1</v>
      </c>
      <c r="N644" s="10"/>
      <c r="O644" s="10"/>
      <c r="P644" s="5" t="s">
        <v>6</v>
      </c>
      <c r="R644" s="10"/>
    </row>
    <row r="645" spans="1:18" ht="20" customHeight="1" x14ac:dyDescent="0.2">
      <c r="A645" s="10">
        <f t="shared" si="24"/>
        <v>342</v>
      </c>
      <c r="B645" s="10">
        <f>A644</f>
        <v>341</v>
      </c>
      <c r="C645" s="10" t="s">
        <v>703</v>
      </c>
      <c r="D645" s="10" t="s">
        <v>499</v>
      </c>
      <c r="E645" s="10" t="s">
        <v>617</v>
      </c>
      <c r="F645" s="10" t="s">
        <v>2702</v>
      </c>
      <c r="G645" s="10" t="str">
        <f t="shared" si="22"/>
        <v>mfr, gov_pm, user_org</v>
      </c>
      <c r="H645" s="10" t="s">
        <v>686</v>
      </c>
      <c r="I645" s="10"/>
      <c r="J645" s="10">
        <f t="shared" si="23"/>
        <v>0</v>
      </c>
      <c r="K645" s="10"/>
      <c r="L645" s="10"/>
      <c r="M645" s="10">
        <f t="shared" si="25"/>
        <v>1</v>
      </c>
      <c r="N645" s="10"/>
      <c r="O645" s="10"/>
      <c r="P645" s="5" t="s">
        <v>6</v>
      </c>
      <c r="R645" s="10"/>
    </row>
    <row r="646" spans="1:18" ht="20" customHeight="1" x14ac:dyDescent="0.2">
      <c r="A646" s="10">
        <f t="shared" si="24"/>
        <v>343</v>
      </c>
      <c r="B646" s="10">
        <f>A563</f>
        <v>260</v>
      </c>
      <c r="C646" s="10" t="s">
        <v>606</v>
      </c>
      <c r="D646" s="10" t="s">
        <v>499</v>
      </c>
      <c r="E646" s="10" t="s">
        <v>606</v>
      </c>
      <c r="F646" s="10" t="s">
        <v>3132</v>
      </c>
      <c r="G646" s="10" t="str">
        <f t="shared" si="22"/>
        <v>mfr, gov_pm, user_org</v>
      </c>
      <c r="H646" s="10" t="s">
        <v>687</v>
      </c>
      <c r="I646" s="10"/>
      <c r="J646" s="10">
        <f t="shared" si="23"/>
        <v>0</v>
      </c>
      <c r="K646" s="10"/>
      <c r="L646" s="10"/>
      <c r="M646" s="10">
        <f t="shared" si="25"/>
        <v>1</v>
      </c>
      <c r="N646" s="10"/>
      <c r="O646" s="10"/>
      <c r="P646" s="5" t="s">
        <v>6</v>
      </c>
      <c r="R646" s="10"/>
    </row>
    <row r="647" spans="1:18" ht="20" customHeight="1" x14ac:dyDescent="0.2">
      <c r="A647" s="10">
        <f t="shared" si="24"/>
        <v>344</v>
      </c>
      <c r="B647" s="10" t="s">
        <v>2642</v>
      </c>
      <c r="C647" s="10" t="s">
        <v>1512</v>
      </c>
      <c r="D647" s="10" t="s">
        <v>499</v>
      </c>
      <c r="E647" s="10" t="s">
        <v>607</v>
      </c>
      <c r="F647" s="10" t="s">
        <v>3132</v>
      </c>
      <c r="G647" s="10" t="str">
        <f t="shared" si="22"/>
        <v>mfr, gov_pm, user_org</v>
      </c>
      <c r="H647" s="10" t="s">
        <v>687</v>
      </c>
      <c r="I647" s="10"/>
      <c r="J647" s="10">
        <f t="shared" si="23"/>
        <v>1</v>
      </c>
      <c r="K647" s="10"/>
      <c r="L647" s="10"/>
      <c r="M647" s="10">
        <f t="shared" si="25"/>
        <v>1</v>
      </c>
      <c r="N647" s="10"/>
      <c r="O647" s="10"/>
      <c r="P647" s="5" t="s">
        <v>6</v>
      </c>
      <c r="R647" s="10"/>
    </row>
    <row r="648" spans="1:18" ht="20" customHeight="1" x14ac:dyDescent="0.2">
      <c r="A648" s="10">
        <f t="shared" si="24"/>
        <v>345</v>
      </c>
      <c r="B648" s="10">
        <f>B646</f>
        <v>260</v>
      </c>
      <c r="C648" s="10" t="s">
        <v>696</v>
      </c>
      <c r="D648" s="10" t="s">
        <v>499</v>
      </c>
      <c r="E648" s="10" t="s">
        <v>608</v>
      </c>
      <c r="F648" s="10" t="s">
        <v>3132</v>
      </c>
      <c r="G648" s="10" t="str">
        <f t="shared" si="22"/>
        <v>mfr, gov_pm, user_org</v>
      </c>
      <c r="H648" s="10" t="s">
        <v>687</v>
      </c>
      <c r="I648" s="10"/>
      <c r="J648" s="10">
        <f t="shared" si="23"/>
        <v>0</v>
      </c>
      <c r="K648" s="10"/>
      <c r="L648" s="10"/>
      <c r="M648" s="10">
        <f t="shared" si="25"/>
        <v>1</v>
      </c>
      <c r="N648" s="10"/>
      <c r="O648" s="10"/>
      <c r="P648" s="5" t="s">
        <v>6</v>
      </c>
      <c r="R648" s="10"/>
    </row>
    <row r="649" spans="1:18" ht="20" customHeight="1" x14ac:dyDescent="0.2">
      <c r="A649" s="10">
        <f t="shared" si="24"/>
        <v>346</v>
      </c>
      <c r="B649" s="10" t="s">
        <v>3334</v>
      </c>
      <c r="C649" s="10" t="s">
        <v>697</v>
      </c>
      <c r="D649" s="10" t="s">
        <v>499</v>
      </c>
      <c r="E649" s="10" t="s">
        <v>609</v>
      </c>
      <c r="F649" s="10" t="s">
        <v>2702</v>
      </c>
      <c r="G649" s="10" t="str">
        <f t="shared" si="22"/>
        <v>mfr, gov_pm, user_org</v>
      </c>
      <c r="H649" s="10" t="s">
        <v>688</v>
      </c>
      <c r="I649" s="10"/>
      <c r="J649" s="10">
        <f t="shared" si="23"/>
        <v>1</v>
      </c>
      <c r="K649" s="10"/>
      <c r="L649" s="10"/>
      <c r="M649" s="10">
        <f t="shared" si="25"/>
        <v>1</v>
      </c>
      <c r="N649" s="10"/>
      <c r="O649" s="10"/>
      <c r="P649" s="5" t="s">
        <v>6</v>
      </c>
      <c r="R649" s="10"/>
    </row>
    <row r="650" spans="1:18" ht="20" customHeight="1" x14ac:dyDescent="0.2">
      <c r="A650" s="10">
        <f t="shared" si="24"/>
        <v>347</v>
      </c>
      <c r="B650" s="10"/>
      <c r="C650" s="10"/>
      <c r="D650" s="10" t="s">
        <v>499</v>
      </c>
      <c r="E650" s="10" t="s">
        <v>708</v>
      </c>
      <c r="F650" s="10" t="s">
        <v>3132</v>
      </c>
      <c r="G650" s="10" t="str">
        <f t="shared" si="22"/>
        <v>mfr, gov_pm, user_org</v>
      </c>
      <c r="H650" s="10" t="s">
        <v>689</v>
      </c>
      <c r="I650" s="10"/>
      <c r="J650" s="10">
        <f t="shared" si="23"/>
        <v>0</v>
      </c>
      <c r="K650" s="10"/>
      <c r="L650" s="10"/>
      <c r="M650" s="10">
        <f t="shared" si="25"/>
        <v>0</v>
      </c>
      <c r="N650" s="10"/>
      <c r="O650" s="10"/>
      <c r="R650" s="10"/>
    </row>
    <row r="651" spans="1:18" ht="20" customHeight="1" x14ac:dyDescent="0.2">
      <c r="A651" s="10">
        <f t="shared" si="24"/>
        <v>348</v>
      </c>
      <c r="B651" s="10" t="s">
        <v>3442</v>
      </c>
      <c r="C651" s="10" t="s">
        <v>709</v>
      </c>
      <c r="D651" s="10" t="s">
        <v>499</v>
      </c>
      <c r="E651" s="10" t="s">
        <v>708</v>
      </c>
      <c r="F651" s="10" t="s">
        <v>3132</v>
      </c>
      <c r="G651" s="10" t="str">
        <f t="shared" si="22"/>
        <v>mfr, gov_pm, user_org</v>
      </c>
      <c r="H651" s="10" t="s">
        <v>689</v>
      </c>
      <c r="I651" s="10"/>
      <c r="J651" s="10">
        <f t="shared" si="23"/>
        <v>1</v>
      </c>
      <c r="K651" s="10"/>
      <c r="L651" s="10"/>
      <c r="M651" s="10">
        <f t="shared" si="25"/>
        <v>1</v>
      </c>
      <c r="N651" s="10"/>
      <c r="O651" s="10"/>
      <c r="P651" s="5" t="s">
        <v>6</v>
      </c>
      <c r="R651" s="10"/>
    </row>
    <row r="652" spans="1:18" ht="20" customHeight="1" x14ac:dyDescent="0.2">
      <c r="A652" s="10">
        <f t="shared" si="24"/>
        <v>349</v>
      </c>
      <c r="B652" s="10" t="s">
        <v>2635</v>
      </c>
      <c r="C652" s="10" t="s">
        <v>3103</v>
      </c>
      <c r="D652" s="10" t="s">
        <v>499</v>
      </c>
      <c r="E652" s="10" t="s">
        <v>698</v>
      </c>
      <c r="F652" s="10" t="s">
        <v>3132</v>
      </c>
      <c r="G652" s="10" t="str">
        <f t="shared" si="22"/>
        <v>mfr, gov_pm, user_org</v>
      </c>
      <c r="H652" s="10" t="s">
        <v>690</v>
      </c>
      <c r="I652" s="10"/>
      <c r="J652" s="10">
        <f t="shared" si="23"/>
        <v>1</v>
      </c>
      <c r="K652" s="10"/>
      <c r="L652" s="10"/>
      <c r="M652" s="10">
        <f t="shared" si="25"/>
        <v>1</v>
      </c>
      <c r="N652" s="10"/>
      <c r="O652" s="10"/>
      <c r="P652" s="5" t="s">
        <v>6</v>
      </c>
      <c r="R652" s="10"/>
    </row>
    <row r="653" spans="1:18" ht="20" customHeight="1" x14ac:dyDescent="0.2">
      <c r="A653" s="10">
        <f t="shared" si="24"/>
        <v>350</v>
      </c>
      <c r="B653" s="10" t="s">
        <v>84</v>
      </c>
      <c r="C653" s="10" t="s">
        <v>699</v>
      </c>
      <c r="D653" s="10" t="s">
        <v>499</v>
      </c>
      <c r="E653" s="10" t="s">
        <v>610</v>
      </c>
      <c r="F653" s="10" t="s">
        <v>3132</v>
      </c>
      <c r="G653" s="10" t="str">
        <f t="shared" si="22"/>
        <v>mfr, gov_pm, user_org</v>
      </c>
      <c r="H653" s="10" t="s">
        <v>690</v>
      </c>
      <c r="I653" s="10"/>
      <c r="J653" s="10">
        <f t="shared" si="23"/>
        <v>1</v>
      </c>
      <c r="K653" s="10"/>
      <c r="L653" s="10"/>
      <c r="M653" s="10">
        <f t="shared" si="25"/>
        <v>1</v>
      </c>
      <c r="N653" s="10"/>
      <c r="O653" s="10"/>
      <c r="P653" s="5" t="s">
        <v>6</v>
      </c>
      <c r="R653" s="10"/>
    </row>
    <row r="654" spans="1:18" ht="20" customHeight="1" x14ac:dyDescent="0.2">
      <c r="A654" s="10">
        <f t="shared" si="24"/>
        <v>351</v>
      </c>
      <c r="B654" s="10" t="s">
        <v>3105</v>
      </c>
      <c r="C654" s="10" t="s">
        <v>700</v>
      </c>
      <c r="D654" s="10" t="s">
        <v>499</v>
      </c>
      <c r="E654" s="10" t="s">
        <v>610</v>
      </c>
      <c r="F654" s="10" t="s">
        <v>3132</v>
      </c>
      <c r="G654" s="10" t="str">
        <f t="shared" si="22"/>
        <v>mfr, gov_pm, user_org</v>
      </c>
      <c r="H654" s="10" t="s">
        <v>690</v>
      </c>
      <c r="I654" s="10"/>
      <c r="J654" s="10">
        <f t="shared" si="23"/>
        <v>1</v>
      </c>
      <c r="K654" s="10"/>
      <c r="L654" s="10"/>
      <c r="M654" s="10">
        <f t="shared" si="25"/>
        <v>1</v>
      </c>
      <c r="N654" s="10"/>
      <c r="O654" s="10"/>
      <c r="P654" s="5" t="s">
        <v>6</v>
      </c>
      <c r="R654" s="10"/>
    </row>
    <row r="655" spans="1:18" ht="20" customHeight="1" x14ac:dyDescent="0.2">
      <c r="A655" s="10">
        <f t="shared" si="24"/>
        <v>352</v>
      </c>
      <c r="B655" s="10" t="s">
        <v>1150</v>
      </c>
      <c r="C655" s="10" t="s">
        <v>704</v>
      </c>
      <c r="D655" s="10" t="s">
        <v>499</v>
      </c>
      <c r="E655" s="10" t="s">
        <v>611</v>
      </c>
      <c r="F655" s="10" t="s">
        <v>2702</v>
      </c>
      <c r="G655" s="10" t="str">
        <f t="shared" si="22"/>
        <v>mfr, gov_pm, user_org</v>
      </c>
      <c r="H655" s="10" t="s">
        <v>691</v>
      </c>
      <c r="I655" s="10"/>
      <c r="J655" s="10">
        <f t="shared" si="23"/>
        <v>1</v>
      </c>
      <c r="K655" s="10"/>
      <c r="L655" s="10"/>
      <c r="M655" s="10">
        <f t="shared" si="25"/>
        <v>1</v>
      </c>
      <c r="N655" s="10"/>
      <c r="O655" s="10"/>
      <c r="P655" s="5" t="s">
        <v>6</v>
      </c>
      <c r="R655" s="10"/>
    </row>
    <row r="656" spans="1:18" ht="20" customHeight="1" x14ac:dyDescent="0.2">
      <c r="A656" s="10">
        <f t="shared" si="24"/>
        <v>353</v>
      </c>
      <c r="B656" s="10" t="s">
        <v>1150</v>
      </c>
      <c r="C656" s="10" t="s">
        <v>701</v>
      </c>
      <c r="D656" s="10" t="s">
        <v>499</v>
      </c>
      <c r="E656" s="10" t="s">
        <v>612</v>
      </c>
      <c r="F656" s="10" t="s">
        <v>2702</v>
      </c>
      <c r="G656" s="10" t="str">
        <f t="shared" si="22"/>
        <v>mfr, gov_pm, user_org</v>
      </c>
      <c r="H656" s="10" t="s">
        <v>691</v>
      </c>
      <c r="I656" s="10"/>
      <c r="J656" s="10">
        <f t="shared" si="23"/>
        <v>1</v>
      </c>
      <c r="K656" s="10"/>
      <c r="L656" s="10"/>
      <c r="M656" s="10">
        <f t="shared" si="25"/>
        <v>1</v>
      </c>
      <c r="N656" s="10"/>
      <c r="O656" s="10"/>
      <c r="P656" s="5" t="s">
        <v>6</v>
      </c>
      <c r="R656" s="10"/>
    </row>
    <row r="657" spans="1:18" ht="20" customHeight="1" x14ac:dyDescent="0.2">
      <c r="A657" s="10">
        <f t="shared" si="24"/>
        <v>354</v>
      </c>
      <c r="B657" s="10">
        <f>A340</f>
        <v>37</v>
      </c>
      <c r="C657" s="10" t="s">
        <v>706</v>
      </c>
      <c r="D657" s="10" t="s">
        <v>499</v>
      </c>
      <c r="E657" s="10" t="s">
        <v>613</v>
      </c>
      <c r="F657" s="10" t="s">
        <v>2702</v>
      </c>
      <c r="G657" s="10" t="str">
        <f t="shared" si="22"/>
        <v>mfr, gov_pm, user_org</v>
      </c>
      <c r="H657" s="10" t="s">
        <v>691</v>
      </c>
      <c r="I657" s="10"/>
      <c r="J657" s="10">
        <f t="shared" si="23"/>
        <v>0</v>
      </c>
      <c r="K657" s="10"/>
      <c r="L657" s="10"/>
      <c r="M657" s="10">
        <f t="shared" si="25"/>
        <v>1</v>
      </c>
      <c r="N657" s="10"/>
      <c r="O657" s="10"/>
      <c r="P657" s="5" t="s">
        <v>5</v>
      </c>
      <c r="R657" s="10"/>
    </row>
    <row r="658" spans="1:18" ht="20" customHeight="1" x14ac:dyDescent="0.2">
      <c r="A658" s="10">
        <f t="shared" si="24"/>
        <v>355</v>
      </c>
      <c r="B658" s="10">
        <f>A459</f>
        <v>156</v>
      </c>
      <c r="C658" s="10" t="s">
        <v>705</v>
      </c>
      <c r="D658" s="10" t="s">
        <v>499</v>
      </c>
      <c r="E658" s="10" t="s">
        <v>613</v>
      </c>
      <c r="F658" s="10" t="s">
        <v>2702</v>
      </c>
      <c r="G658" s="10" t="str">
        <f t="shared" si="22"/>
        <v>mfr, gov_pm, user_org</v>
      </c>
      <c r="H658" s="10" t="s">
        <v>691</v>
      </c>
      <c r="I658" s="10"/>
      <c r="J658" s="10">
        <f t="shared" si="23"/>
        <v>0</v>
      </c>
      <c r="K658" s="10"/>
      <c r="L658" s="10"/>
      <c r="M658" s="10">
        <f t="shared" si="25"/>
        <v>1</v>
      </c>
      <c r="N658" s="10"/>
      <c r="O658" s="10"/>
      <c r="P658" s="5" t="s">
        <v>6</v>
      </c>
      <c r="R658" s="10"/>
    </row>
    <row r="659" spans="1:18" ht="20" customHeight="1" x14ac:dyDescent="0.2">
      <c r="A659" s="10">
        <f t="shared" si="24"/>
        <v>356</v>
      </c>
      <c r="B659" s="10" t="s">
        <v>2647</v>
      </c>
      <c r="C659" s="10" t="s">
        <v>3137</v>
      </c>
      <c r="D659" s="10" t="s">
        <v>499</v>
      </c>
      <c r="E659" s="10" t="s">
        <v>614</v>
      </c>
      <c r="F659" s="10" t="s">
        <v>3132</v>
      </c>
      <c r="G659" s="10" t="str">
        <f t="shared" si="22"/>
        <v>mfr, gov_pm, user_org</v>
      </c>
      <c r="H659" s="10" t="s">
        <v>692</v>
      </c>
      <c r="I659" s="10"/>
      <c r="J659" s="10">
        <f t="shared" si="23"/>
        <v>1</v>
      </c>
      <c r="K659" s="10"/>
      <c r="L659" s="10"/>
      <c r="M659" s="10">
        <f t="shared" si="25"/>
        <v>1</v>
      </c>
      <c r="N659" s="10"/>
      <c r="O659" s="10"/>
      <c r="P659" s="5" t="s">
        <v>6</v>
      </c>
      <c r="R659" s="10"/>
    </row>
    <row r="660" spans="1:18" ht="20" customHeight="1" x14ac:dyDescent="0.2">
      <c r="A660" s="10">
        <f t="shared" si="24"/>
        <v>357</v>
      </c>
      <c r="B660" s="10" t="s">
        <v>2647</v>
      </c>
      <c r="C660" s="10" t="s">
        <v>694</v>
      </c>
      <c r="D660" s="10" t="s">
        <v>499</v>
      </c>
      <c r="E660" s="10" t="s">
        <v>615</v>
      </c>
      <c r="F660" s="10" t="s">
        <v>3132</v>
      </c>
      <c r="G660" s="10" t="str">
        <f t="shared" si="22"/>
        <v>mfr, gov_pm, user_org</v>
      </c>
      <c r="H660" s="10" t="s">
        <v>692</v>
      </c>
      <c r="I660" s="10"/>
      <c r="J660" s="10">
        <f t="shared" si="23"/>
        <v>1</v>
      </c>
      <c r="K660" s="10">
        <f>SUM(J542:J660)</f>
        <v>73</v>
      </c>
      <c r="L660" s="10">
        <f>L541+K660</f>
        <v>263</v>
      </c>
      <c r="M660" s="10">
        <f t="shared" si="25"/>
        <v>1</v>
      </c>
      <c r="N660" s="10">
        <f>SUM(M542:M660)</f>
        <v>118</v>
      </c>
      <c r="O660" s="10">
        <f>O541+N660</f>
        <v>356</v>
      </c>
      <c r="P660" s="5" t="s">
        <v>6</v>
      </c>
      <c r="R660" s="10"/>
    </row>
    <row r="661" spans="1:18" ht="20" customHeight="1" x14ac:dyDescent="0.2">
      <c r="A661" s="10">
        <f t="shared" si="24"/>
        <v>358</v>
      </c>
      <c r="B661" s="10" t="s">
        <v>3392</v>
      </c>
      <c r="C661" s="10" t="s">
        <v>652</v>
      </c>
      <c r="D661" s="10" t="s">
        <v>674</v>
      </c>
      <c r="E661" s="10" t="s">
        <v>651</v>
      </c>
      <c r="F661" s="10" t="s">
        <v>3056</v>
      </c>
      <c r="G661" s="10" t="str">
        <f>'gl list'!D13</f>
        <v>user_cons</v>
      </c>
      <c r="I661" s="10"/>
      <c r="J661" s="10">
        <f t="shared" si="23"/>
        <v>1</v>
      </c>
      <c r="K661" s="10"/>
      <c r="L661" s="10"/>
      <c r="M661" s="10">
        <f t="shared" si="25"/>
        <v>1</v>
      </c>
      <c r="N661" s="10"/>
      <c r="O661" s="10"/>
      <c r="P661" s="5" t="s">
        <v>6</v>
      </c>
      <c r="R661" s="5" t="s">
        <v>3510</v>
      </c>
    </row>
    <row r="662" spans="1:18" ht="20" customHeight="1" x14ac:dyDescent="0.2">
      <c r="A662" s="10">
        <f t="shared" si="24"/>
        <v>359</v>
      </c>
      <c r="B662" s="10" t="s">
        <v>3396</v>
      </c>
      <c r="C662" s="10" t="s">
        <v>670</v>
      </c>
      <c r="D662" s="10" t="s">
        <v>674</v>
      </c>
      <c r="E662" s="10" t="s">
        <v>669</v>
      </c>
      <c r="F662" s="10" t="s">
        <v>3056</v>
      </c>
      <c r="G662" s="10" t="str">
        <f>G661</f>
        <v>user_cons</v>
      </c>
      <c r="I662" s="10"/>
      <c r="J662" s="10">
        <f t="shared" si="23"/>
        <v>1</v>
      </c>
      <c r="K662" s="10"/>
      <c r="L662" s="10"/>
      <c r="M662" s="10">
        <f t="shared" si="25"/>
        <v>1</v>
      </c>
      <c r="N662" s="10"/>
      <c r="O662" s="10"/>
      <c r="P662" s="5" t="s">
        <v>6</v>
      </c>
      <c r="R662" s="10" t="s">
        <v>3511</v>
      </c>
    </row>
    <row r="663" spans="1:18" ht="20" customHeight="1" x14ac:dyDescent="0.2">
      <c r="A663" s="10">
        <f t="shared" si="24"/>
        <v>360</v>
      </c>
      <c r="B663" s="10" t="s">
        <v>3396</v>
      </c>
      <c r="C663" s="10" t="s">
        <v>671</v>
      </c>
      <c r="D663" s="10" t="s">
        <v>674</v>
      </c>
      <c r="E663" s="10" t="s">
        <v>668</v>
      </c>
      <c r="F663" s="10" t="s">
        <v>3056</v>
      </c>
      <c r="G663" s="10" t="str">
        <f t="shared" ref="G663:G672" si="26">G662</f>
        <v>user_cons</v>
      </c>
      <c r="I663" s="10"/>
      <c r="J663" s="10">
        <f t="shared" si="23"/>
        <v>1</v>
      </c>
      <c r="K663" s="10"/>
      <c r="L663" s="10"/>
      <c r="M663" s="10">
        <f t="shared" si="25"/>
        <v>1</v>
      </c>
      <c r="N663" s="10"/>
      <c r="O663" s="10"/>
      <c r="P663" s="5" t="s">
        <v>6</v>
      </c>
      <c r="R663" s="10" t="s">
        <v>3512</v>
      </c>
    </row>
    <row r="664" spans="1:18" ht="20" customHeight="1" x14ac:dyDescent="0.2">
      <c r="A664" s="10">
        <f t="shared" si="24"/>
        <v>361</v>
      </c>
      <c r="B664" s="10" t="s">
        <v>3392</v>
      </c>
      <c r="C664" s="10" t="s">
        <v>653</v>
      </c>
      <c r="D664" s="10" t="s">
        <v>674</v>
      </c>
      <c r="E664" s="10" t="s">
        <v>667</v>
      </c>
      <c r="F664" s="10" t="s">
        <v>3056</v>
      </c>
      <c r="G664" s="10" t="str">
        <f t="shared" si="26"/>
        <v>user_cons</v>
      </c>
      <c r="I664" s="10"/>
      <c r="J664" s="10">
        <f t="shared" si="23"/>
        <v>1</v>
      </c>
      <c r="K664" s="10"/>
      <c r="L664" s="10"/>
      <c r="M664" s="10">
        <f t="shared" si="25"/>
        <v>1</v>
      </c>
      <c r="N664" s="10"/>
      <c r="O664" s="10"/>
      <c r="P664" s="5" t="s">
        <v>6</v>
      </c>
      <c r="R664" s="10" t="s">
        <v>3513</v>
      </c>
    </row>
    <row r="665" spans="1:18" ht="20" customHeight="1" x14ac:dyDescent="0.2">
      <c r="A665" s="10">
        <f t="shared" si="24"/>
        <v>362</v>
      </c>
      <c r="B665" s="10" t="s">
        <v>3392</v>
      </c>
      <c r="C665" s="10" t="s">
        <v>654</v>
      </c>
      <c r="D665" s="10" t="s">
        <v>674</v>
      </c>
      <c r="E665" s="10" t="s">
        <v>654</v>
      </c>
      <c r="F665" s="10" t="s">
        <v>3056</v>
      </c>
      <c r="G665" s="10" t="str">
        <f t="shared" si="26"/>
        <v>user_cons</v>
      </c>
      <c r="I665" s="10"/>
      <c r="J665" s="10">
        <f t="shared" si="23"/>
        <v>1</v>
      </c>
      <c r="K665" s="10"/>
      <c r="L665" s="10"/>
      <c r="M665" s="10">
        <f t="shared" si="25"/>
        <v>1</v>
      </c>
      <c r="N665" s="10"/>
      <c r="O665" s="10"/>
      <c r="P665" s="5" t="s">
        <v>6</v>
      </c>
      <c r="R665" s="10" t="s">
        <v>3514</v>
      </c>
    </row>
    <row r="666" spans="1:18" ht="20" customHeight="1" x14ac:dyDescent="0.2">
      <c r="A666" s="10">
        <f t="shared" si="24"/>
        <v>363</v>
      </c>
      <c r="B666" s="10" t="s">
        <v>3393</v>
      </c>
      <c r="C666" s="10" t="s">
        <v>656</v>
      </c>
      <c r="D666" s="10" t="s">
        <v>674</v>
      </c>
      <c r="E666" s="10" t="s">
        <v>662</v>
      </c>
      <c r="F666" s="10" t="s">
        <v>3056</v>
      </c>
      <c r="G666" s="10" t="str">
        <f t="shared" si="26"/>
        <v>user_cons</v>
      </c>
      <c r="I666" s="10"/>
      <c r="J666" s="10">
        <f t="shared" si="23"/>
        <v>1</v>
      </c>
      <c r="K666" s="10"/>
      <c r="L666" s="10"/>
      <c r="M666" s="10">
        <f t="shared" si="25"/>
        <v>1</v>
      </c>
      <c r="N666" s="10"/>
      <c r="O666" s="10"/>
      <c r="P666" s="5" t="s">
        <v>6</v>
      </c>
      <c r="R666" s="10" t="s">
        <v>3515</v>
      </c>
    </row>
    <row r="667" spans="1:18" ht="20" customHeight="1" x14ac:dyDescent="0.2">
      <c r="A667" s="10">
        <f t="shared" si="24"/>
        <v>364</v>
      </c>
      <c r="B667" s="10" t="s">
        <v>3393</v>
      </c>
      <c r="C667" s="10" t="s">
        <v>655</v>
      </c>
      <c r="D667" s="10" t="s">
        <v>674</v>
      </c>
      <c r="E667" s="10" t="s">
        <v>661</v>
      </c>
      <c r="F667" s="10" t="s">
        <v>3056</v>
      </c>
      <c r="G667" s="10" t="str">
        <f t="shared" si="26"/>
        <v>user_cons</v>
      </c>
      <c r="I667" s="10"/>
      <c r="J667" s="10">
        <f t="shared" si="23"/>
        <v>1</v>
      </c>
      <c r="K667" s="10"/>
      <c r="L667" s="10"/>
      <c r="M667" s="10">
        <f t="shared" si="25"/>
        <v>1</v>
      </c>
      <c r="N667" s="10"/>
      <c r="O667" s="10"/>
      <c r="P667" s="5" t="s">
        <v>6</v>
      </c>
      <c r="R667" s="10" t="s">
        <v>3516</v>
      </c>
    </row>
    <row r="668" spans="1:18" ht="20" customHeight="1" x14ac:dyDescent="0.2">
      <c r="A668" s="10">
        <f t="shared" si="24"/>
        <v>365</v>
      </c>
      <c r="B668" s="62" t="s">
        <v>3392</v>
      </c>
      <c r="C668" s="10" t="s">
        <v>3518</v>
      </c>
      <c r="D668" s="10" t="s">
        <v>674</v>
      </c>
      <c r="E668" s="10" t="s">
        <v>663</v>
      </c>
      <c r="F668" s="10" t="s">
        <v>3056</v>
      </c>
      <c r="G668" s="10" t="str">
        <f t="shared" si="26"/>
        <v>user_cons</v>
      </c>
      <c r="I668" s="10"/>
      <c r="J668" s="10">
        <f t="shared" si="23"/>
        <v>1</v>
      </c>
      <c r="K668" s="10"/>
      <c r="L668" s="10"/>
      <c r="M668" s="10">
        <f t="shared" si="25"/>
        <v>1</v>
      </c>
      <c r="N668" s="10"/>
      <c r="O668" s="10"/>
      <c r="P668" s="5" t="s">
        <v>6</v>
      </c>
      <c r="R668" s="10" t="s">
        <v>3519</v>
      </c>
    </row>
    <row r="669" spans="1:18" ht="20" customHeight="1" x14ac:dyDescent="0.2">
      <c r="A669" s="10">
        <f t="shared" si="24"/>
        <v>366</v>
      </c>
      <c r="B669" s="62" t="s">
        <v>3392</v>
      </c>
      <c r="C669" s="10" t="s">
        <v>664</v>
      </c>
      <c r="D669" s="10" t="s">
        <v>674</v>
      </c>
      <c r="E669" s="10" t="s">
        <v>664</v>
      </c>
      <c r="F669" s="10" t="s">
        <v>3056</v>
      </c>
      <c r="G669" s="10" t="str">
        <f t="shared" si="26"/>
        <v>user_cons</v>
      </c>
      <c r="I669" s="10"/>
      <c r="J669" s="10">
        <f t="shared" si="23"/>
        <v>1</v>
      </c>
      <c r="K669" s="10"/>
      <c r="L669" s="10"/>
      <c r="M669" s="10">
        <f t="shared" si="25"/>
        <v>1</v>
      </c>
      <c r="N669" s="10"/>
      <c r="O669" s="10"/>
      <c r="P669" s="5" t="s">
        <v>6</v>
      </c>
      <c r="R669" s="10" t="s">
        <v>3517</v>
      </c>
    </row>
    <row r="670" spans="1:18" ht="20" customHeight="1" x14ac:dyDescent="0.2">
      <c r="A670" s="10">
        <f t="shared" si="24"/>
        <v>367</v>
      </c>
      <c r="B670" s="10" t="s">
        <v>3392</v>
      </c>
      <c r="C670" s="10" t="s">
        <v>658</v>
      </c>
      <c r="D670" s="10" t="s">
        <v>674</v>
      </c>
      <c r="E670" s="10" t="s">
        <v>665</v>
      </c>
      <c r="F670" s="10" t="s">
        <v>3056</v>
      </c>
      <c r="G670" s="10" t="str">
        <f t="shared" si="26"/>
        <v>user_cons</v>
      </c>
      <c r="I670" s="10"/>
      <c r="J670" s="10">
        <f t="shared" si="23"/>
        <v>1</v>
      </c>
      <c r="K670" s="10"/>
      <c r="L670" s="10"/>
      <c r="M670" s="10">
        <f t="shared" si="25"/>
        <v>1</v>
      </c>
      <c r="N670" s="10"/>
      <c r="O670" s="10"/>
      <c r="P670" s="5" t="s">
        <v>6</v>
      </c>
      <c r="R670" s="10" t="s">
        <v>3520</v>
      </c>
    </row>
    <row r="671" spans="1:18" ht="20" customHeight="1" x14ac:dyDescent="0.2">
      <c r="A671" s="10">
        <f t="shared" si="24"/>
        <v>368</v>
      </c>
      <c r="B671" s="62" t="s">
        <v>3392</v>
      </c>
      <c r="C671" s="10" t="s">
        <v>659</v>
      </c>
      <c r="D671" s="10" t="s">
        <v>674</v>
      </c>
      <c r="E671" s="10" t="s">
        <v>666</v>
      </c>
      <c r="F671" s="10" t="s">
        <v>3056</v>
      </c>
      <c r="G671" s="10" t="str">
        <f t="shared" si="26"/>
        <v>user_cons</v>
      </c>
      <c r="I671" s="10"/>
      <c r="J671" s="10">
        <f t="shared" si="23"/>
        <v>1</v>
      </c>
      <c r="K671" s="10"/>
      <c r="L671" s="10"/>
      <c r="M671" s="10">
        <f t="shared" si="25"/>
        <v>1</v>
      </c>
      <c r="N671" s="10"/>
      <c r="O671" s="10"/>
      <c r="P671" s="5" t="s">
        <v>6</v>
      </c>
      <c r="R671" s="10" t="s">
        <v>3521</v>
      </c>
    </row>
    <row r="672" spans="1:18" ht="20" customHeight="1" x14ac:dyDescent="0.2">
      <c r="A672" s="10">
        <f t="shared" si="24"/>
        <v>369</v>
      </c>
      <c r="B672" s="62" t="s">
        <v>3392</v>
      </c>
      <c r="C672" s="10" t="s">
        <v>660</v>
      </c>
      <c r="D672" s="10" t="s">
        <v>674</v>
      </c>
      <c r="E672" s="10" t="s">
        <v>660</v>
      </c>
      <c r="F672" s="10" t="s">
        <v>3056</v>
      </c>
      <c r="G672" s="10" t="str">
        <f t="shared" si="26"/>
        <v>user_cons</v>
      </c>
      <c r="I672" s="10"/>
      <c r="J672" s="10">
        <f t="shared" si="23"/>
        <v>1</v>
      </c>
      <c r="K672" s="10">
        <f>SUM(J661:J672)</f>
        <v>12</v>
      </c>
      <c r="L672" s="10">
        <f>L660+K672</f>
        <v>275</v>
      </c>
      <c r="M672" s="10">
        <f t="shared" si="25"/>
        <v>1</v>
      </c>
      <c r="N672" s="10">
        <f>SUM(M661:M672)</f>
        <v>12</v>
      </c>
      <c r="O672" s="10">
        <f>O660+N672</f>
        <v>368</v>
      </c>
      <c r="P672" s="5" t="s">
        <v>6</v>
      </c>
      <c r="R672" s="10" t="s">
        <v>3510</v>
      </c>
    </row>
    <row r="673" spans="1:18" ht="20" customHeight="1" x14ac:dyDescent="0.2">
      <c r="A673" s="10">
        <f t="shared" si="24"/>
        <v>370</v>
      </c>
      <c r="B673" s="10" t="s">
        <v>3211</v>
      </c>
      <c r="C673" s="10" t="s">
        <v>3089</v>
      </c>
      <c r="D673" s="10" t="s">
        <v>675</v>
      </c>
      <c r="E673" s="10" t="s">
        <v>672</v>
      </c>
      <c r="F673" s="10" t="s">
        <v>2702</v>
      </c>
      <c r="G673" s="10" t="str">
        <f>'gl list'!D20</f>
        <v>mfr, gov_pm</v>
      </c>
      <c r="H673" s="10" t="s">
        <v>678</v>
      </c>
      <c r="I673" s="10"/>
      <c r="J673" s="10">
        <f t="shared" si="23"/>
        <v>1</v>
      </c>
      <c r="K673" s="10"/>
      <c r="L673" s="10"/>
      <c r="M673" s="10">
        <f t="shared" si="25"/>
        <v>1</v>
      </c>
      <c r="N673" s="10"/>
      <c r="O673" s="10"/>
      <c r="P673" s="5" t="s">
        <v>6</v>
      </c>
      <c r="R673" s="10"/>
    </row>
    <row r="674" spans="1:18" ht="20" customHeight="1" x14ac:dyDescent="0.2">
      <c r="A674" s="10">
        <f t="shared" si="24"/>
        <v>371</v>
      </c>
      <c r="B674" s="10">
        <f>A649</f>
        <v>346</v>
      </c>
      <c r="C674" s="10" t="str">
        <f>E674</f>
        <v>An inclusive process must focus on end-to-end security, including security-by-design techniques and secure development lifecycles.</v>
      </c>
      <c r="D674" s="10" t="s">
        <v>675</v>
      </c>
      <c r="E674" s="10" t="s">
        <v>673</v>
      </c>
      <c r="F674" s="10" t="s">
        <v>2702</v>
      </c>
      <c r="G674" s="10" t="str">
        <f>G673</f>
        <v>mfr, gov_pm</v>
      </c>
      <c r="H674" s="10" t="s">
        <v>678</v>
      </c>
      <c r="I674" s="10"/>
      <c r="J674" s="10">
        <f t="shared" si="23"/>
        <v>0</v>
      </c>
      <c r="K674" s="10"/>
      <c r="L674" s="10"/>
      <c r="M674" s="10">
        <f t="shared" si="25"/>
        <v>1</v>
      </c>
      <c r="N674" s="10"/>
      <c r="O674" s="10"/>
      <c r="P674" s="5" t="s">
        <v>6</v>
      </c>
      <c r="R674" s="10"/>
    </row>
    <row r="675" spans="1:18" ht="20" customHeight="1" x14ac:dyDescent="0.2">
      <c r="A675" s="10">
        <f t="shared" si="24"/>
        <v>372</v>
      </c>
      <c r="B675" s="10">
        <f>B645</f>
        <v>341</v>
      </c>
      <c r="C675" s="10" t="s">
        <v>712</v>
      </c>
      <c r="D675" s="10" t="s">
        <v>675</v>
      </c>
      <c r="E675" s="10" t="s">
        <v>676</v>
      </c>
      <c r="F675" s="10" t="s">
        <v>2702</v>
      </c>
      <c r="G675" s="10" t="str">
        <f t="shared" ref="G675:G680" si="27">G674</f>
        <v>mfr, gov_pm</v>
      </c>
      <c r="H675" s="10" t="s">
        <v>679</v>
      </c>
      <c r="I675" s="10"/>
      <c r="J675" s="10">
        <f t="shared" si="23"/>
        <v>0</v>
      </c>
      <c r="K675" s="10"/>
      <c r="L675" s="10"/>
      <c r="M675" s="10">
        <f t="shared" si="25"/>
        <v>1</v>
      </c>
      <c r="N675" s="10"/>
      <c r="O675" s="10"/>
      <c r="P675" s="5" t="s">
        <v>6</v>
      </c>
      <c r="R675" s="10"/>
    </row>
    <row r="676" spans="1:18" ht="20" customHeight="1" x14ac:dyDescent="0.2">
      <c r="A676" s="10">
        <f t="shared" si="24"/>
        <v>373</v>
      </c>
      <c r="B676" s="62" t="s">
        <v>3335</v>
      </c>
      <c r="C676" s="10" t="s">
        <v>714</v>
      </c>
      <c r="D676" s="10" t="s">
        <v>675</v>
      </c>
      <c r="E676" s="10" t="s">
        <v>677</v>
      </c>
      <c r="F676" s="10" t="s">
        <v>3136</v>
      </c>
      <c r="G676" s="10" t="str">
        <f t="shared" si="27"/>
        <v>mfr, gov_pm</v>
      </c>
      <c r="H676" s="10" t="s">
        <v>679</v>
      </c>
      <c r="I676" s="10"/>
      <c r="J676" s="10">
        <f t="shared" si="23"/>
        <v>1</v>
      </c>
      <c r="K676" s="10"/>
      <c r="L676" s="10"/>
      <c r="M676" s="10">
        <f t="shared" si="25"/>
        <v>1</v>
      </c>
      <c r="N676" s="10"/>
      <c r="O676" s="10"/>
      <c r="P676" s="5" t="s">
        <v>6</v>
      </c>
      <c r="R676" s="10"/>
    </row>
    <row r="677" spans="1:18" ht="20" customHeight="1" x14ac:dyDescent="0.2">
      <c r="A677" s="10">
        <f t="shared" si="24"/>
        <v>374</v>
      </c>
      <c r="B677" s="10" t="s">
        <v>2649</v>
      </c>
      <c r="C677" s="10" t="s">
        <v>711</v>
      </c>
      <c r="D677" s="10" t="s">
        <v>675</v>
      </c>
      <c r="E677" s="10" t="s">
        <v>681</v>
      </c>
      <c r="F677" s="10" t="s">
        <v>3136</v>
      </c>
      <c r="G677" s="10" t="str">
        <f t="shared" si="27"/>
        <v>mfr, gov_pm</v>
      </c>
      <c r="H677" s="10" t="s">
        <v>680</v>
      </c>
      <c r="I677" s="10"/>
      <c r="J677" s="10">
        <f t="shared" si="23"/>
        <v>1</v>
      </c>
      <c r="K677" s="10"/>
      <c r="L677" s="10"/>
      <c r="M677" s="10">
        <f t="shared" si="25"/>
        <v>1</v>
      </c>
      <c r="N677" s="10"/>
      <c r="O677" s="10"/>
      <c r="P677" s="5" t="s">
        <v>6</v>
      </c>
      <c r="R677" s="10"/>
    </row>
    <row r="678" spans="1:18" ht="20" customHeight="1" x14ac:dyDescent="0.2">
      <c r="A678" s="10">
        <f t="shared" si="24"/>
        <v>375</v>
      </c>
      <c r="B678" s="10" t="s">
        <v>3442</v>
      </c>
      <c r="C678" s="10" t="s">
        <v>1170</v>
      </c>
      <c r="D678" s="10" t="s">
        <v>675</v>
      </c>
      <c r="E678" s="10" t="s">
        <v>682</v>
      </c>
      <c r="F678" s="10" t="s">
        <v>3136</v>
      </c>
      <c r="G678" s="10" t="str">
        <f t="shared" si="27"/>
        <v>mfr, gov_pm</v>
      </c>
      <c r="H678" s="10" t="s">
        <v>680</v>
      </c>
      <c r="I678" s="10"/>
      <c r="J678" s="10">
        <f t="shared" si="23"/>
        <v>1</v>
      </c>
      <c r="K678" s="10"/>
      <c r="L678" s="10"/>
      <c r="M678" s="10">
        <f t="shared" si="25"/>
        <v>1</v>
      </c>
      <c r="N678" s="10"/>
      <c r="O678" s="10"/>
      <c r="P678" s="5" t="s">
        <v>6</v>
      </c>
      <c r="R678" s="10"/>
    </row>
    <row r="679" spans="1:18" ht="20" customHeight="1" x14ac:dyDescent="0.2">
      <c r="A679" s="10">
        <f t="shared" si="24"/>
        <v>376</v>
      </c>
      <c r="B679" s="10" t="s">
        <v>3105</v>
      </c>
      <c r="C679" s="10" t="s">
        <v>1171</v>
      </c>
      <c r="D679" s="10" t="s">
        <v>675</v>
      </c>
      <c r="E679" s="10" t="s">
        <v>683</v>
      </c>
      <c r="F679" s="10" t="s">
        <v>3136</v>
      </c>
      <c r="G679" s="10" t="str">
        <f t="shared" si="27"/>
        <v>mfr, gov_pm</v>
      </c>
      <c r="H679" s="10" t="s">
        <v>680</v>
      </c>
      <c r="I679" s="10"/>
      <c r="J679" s="10">
        <f t="shared" si="23"/>
        <v>1</v>
      </c>
      <c r="K679" s="10"/>
      <c r="L679" s="10"/>
      <c r="M679" s="10">
        <f t="shared" si="25"/>
        <v>1</v>
      </c>
      <c r="N679" s="10"/>
      <c r="O679" s="10"/>
      <c r="P679" s="5" t="s">
        <v>6</v>
      </c>
      <c r="R679" s="10"/>
    </row>
    <row r="680" spans="1:18" ht="20" customHeight="1" x14ac:dyDescent="0.2">
      <c r="A680" s="10">
        <f t="shared" si="24"/>
        <v>377</v>
      </c>
      <c r="B680" s="10" t="s">
        <v>2649</v>
      </c>
      <c r="C680" s="10" t="s">
        <v>2645</v>
      </c>
      <c r="D680" s="10" t="s">
        <v>675</v>
      </c>
      <c r="E680" s="10" t="s">
        <v>685</v>
      </c>
      <c r="F680" s="10" t="s">
        <v>3136</v>
      </c>
      <c r="G680" s="10" t="str">
        <f t="shared" si="27"/>
        <v>mfr, gov_pm</v>
      </c>
      <c r="H680" s="10" t="s">
        <v>684</v>
      </c>
      <c r="I680" s="10"/>
      <c r="J680" s="10">
        <f t="shared" si="23"/>
        <v>1</v>
      </c>
      <c r="K680" s="10">
        <f>SUM(J673:J680)</f>
        <v>6</v>
      </c>
      <c r="L680" s="10">
        <f>L672+K680</f>
        <v>281</v>
      </c>
      <c r="M680" s="10">
        <f t="shared" si="25"/>
        <v>1</v>
      </c>
      <c r="N680" s="10">
        <f>SUM(M673:M680)</f>
        <v>8</v>
      </c>
      <c r="O680" s="10">
        <f>O672+N680</f>
        <v>376</v>
      </c>
      <c r="P680" s="5" t="s">
        <v>6</v>
      </c>
      <c r="R680" s="10"/>
    </row>
    <row r="681" spans="1:18" ht="20" customHeight="1" x14ac:dyDescent="0.2">
      <c r="A681" s="10">
        <f t="shared" si="24"/>
        <v>378</v>
      </c>
      <c r="B681" s="10">
        <f>B1379</f>
        <v>1228</v>
      </c>
      <c r="C681" s="10" t="s">
        <v>715</v>
      </c>
      <c r="D681" s="10" t="s">
        <v>726</v>
      </c>
      <c r="F681" s="10" t="s">
        <v>2702</v>
      </c>
      <c r="G681" s="10" t="str">
        <f>'gl list'!D4</f>
        <v>mfr, user_org, user_cons</v>
      </c>
      <c r="I681" s="10"/>
      <c r="J681" s="10">
        <f t="shared" si="23"/>
        <v>0</v>
      </c>
      <c r="K681" s="10"/>
      <c r="L681" s="10"/>
      <c r="M681" s="10">
        <f t="shared" si="25"/>
        <v>1</v>
      </c>
      <c r="N681" s="10"/>
      <c r="O681" s="10"/>
      <c r="P681" s="5" t="s">
        <v>5</v>
      </c>
      <c r="R681" s="10"/>
    </row>
    <row r="682" spans="1:18" ht="20" customHeight="1" x14ac:dyDescent="0.2">
      <c r="A682" s="10">
        <f t="shared" si="24"/>
        <v>379</v>
      </c>
      <c r="B682" s="10">
        <f>A471</f>
        <v>168</v>
      </c>
      <c r="C682" s="10" t="s">
        <v>732</v>
      </c>
      <c r="D682" s="10" t="s">
        <v>726</v>
      </c>
      <c r="F682" s="10" t="s">
        <v>2702</v>
      </c>
      <c r="G682" s="10" t="str">
        <f>G681</f>
        <v>mfr, user_org, user_cons</v>
      </c>
      <c r="I682" s="10"/>
      <c r="J682" s="10">
        <f t="shared" si="23"/>
        <v>0</v>
      </c>
      <c r="K682" s="10"/>
      <c r="L682" s="10"/>
      <c r="M682" s="10">
        <f t="shared" si="25"/>
        <v>1</v>
      </c>
      <c r="N682" s="10"/>
      <c r="O682" s="10"/>
      <c r="P682" s="5" t="s">
        <v>6</v>
      </c>
      <c r="R682" s="10"/>
    </row>
    <row r="683" spans="1:18" ht="20" customHeight="1" x14ac:dyDescent="0.2">
      <c r="A683" s="10">
        <f t="shared" si="24"/>
        <v>380</v>
      </c>
      <c r="B683" s="10">
        <f>A470</f>
        <v>167</v>
      </c>
      <c r="C683" s="10" t="s">
        <v>716</v>
      </c>
      <c r="D683" s="10" t="s">
        <v>726</v>
      </c>
      <c r="F683" s="10" t="s">
        <v>2702</v>
      </c>
      <c r="G683" s="10" t="str">
        <f t="shared" ref="G683:G700" si="28">G682</f>
        <v>mfr, user_org, user_cons</v>
      </c>
      <c r="I683" s="10"/>
      <c r="J683" s="10">
        <f t="shared" si="23"/>
        <v>0</v>
      </c>
      <c r="K683" s="10"/>
      <c r="L683" s="10"/>
      <c r="M683" s="10">
        <f t="shared" si="25"/>
        <v>1</v>
      </c>
      <c r="N683" s="10"/>
      <c r="O683" s="10"/>
      <c r="P683" s="5" t="s">
        <v>5</v>
      </c>
      <c r="R683" s="10"/>
    </row>
    <row r="684" spans="1:18" ht="20" customHeight="1" x14ac:dyDescent="0.2">
      <c r="A684" s="10">
        <f t="shared" si="24"/>
        <v>381</v>
      </c>
      <c r="B684" s="10">
        <f>A314</f>
        <v>11</v>
      </c>
      <c r="C684" s="10" t="s">
        <v>717</v>
      </c>
      <c r="D684" s="10" t="s">
        <v>726</v>
      </c>
      <c r="F684" s="10" t="s">
        <v>2702</v>
      </c>
      <c r="G684" s="10" t="str">
        <f t="shared" si="28"/>
        <v>mfr, user_org, user_cons</v>
      </c>
      <c r="I684" s="10"/>
      <c r="J684" s="10">
        <f t="shared" si="23"/>
        <v>0</v>
      </c>
      <c r="K684" s="10"/>
      <c r="L684" s="10"/>
      <c r="M684" s="10">
        <f t="shared" si="25"/>
        <v>1</v>
      </c>
      <c r="N684" s="10"/>
      <c r="O684" s="10"/>
      <c r="P684" s="5" t="s">
        <v>5</v>
      </c>
      <c r="R684" s="10"/>
    </row>
    <row r="685" spans="1:18" ht="20" customHeight="1" x14ac:dyDescent="0.2">
      <c r="A685" s="10">
        <f t="shared" si="24"/>
        <v>382</v>
      </c>
      <c r="B685" s="10" t="s">
        <v>3461</v>
      </c>
      <c r="C685" s="10" t="s">
        <v>718</v>
      </c>
      <c r="D685" s="10" t="s">
        <v>726</v>
      </c>
      <c r="F685" s="10" t="s">
        <v>2702</v>
      </c>
      <c r="G685" s="10" t="str">
        <f t="shared" si="28"/>
        <v>mfr, user_org, user_cons</v>
      </c>
      <c r="I685" s="10"/>
      <c r="J685" s="10">
        <f t="shared" si="23"/>
        <v>1</v>
      </c>
      <c r="K685" s="10"/>
      <c r="L685" s="10"/>
      <c r="M685" s="10">
        <f t="shared" si="25"/>
        <v>1</v>
      </c>
      <c r="N685" s="10"/>
      <c r="O685" s="10"/>
      <c r="P685" s="5" t="s">
        <v>5</v>
      </c>
      <c r="Q685" s="5">
        <v>0</v>
      </c>
      <c r="R685" s="10"/>
    </row>
    <row r="686" spans="1:18" ht="20" customHeight="1" x14ac:dyDescent="0.2">
      <c r="A686" s="10">
        <f t="shared" si="24"/>
        <v>383</v>
      </c>
      <c r="B686" s="10">
        <f>A520</f>
        <v>217</v>
      </c>
      <c r="C686" s="10" t="s">
        <v>719</v>
      </c>
      <c r="D686" s="10" t="s">
        <v>726</v>
      </c>
      <c r="F686" s="10" t="s">
        <v>2702</v>
      </c>
      <c r="G686" s="10" t="str">
        <f t="shared" si="28"/>
        <v>mfr, user_org, user_cons</v>
      </c>
      <c r="I686" s="10"/>
      <c r="J686" s="10">
        <f t="shared" si="23"/>
        <v>0</v>
      </c>
      <c r="K686" s="10"/>
      <c r="L686" s="10"/>
      <c r="M686" s="10">
        <f t="shared" si="25"/>
        <v>1</v>
      </c>
      <c r="N686" s="10"/>
      <c r="O686" s="10"/>
      <c r="P686" s="5" t="s">
        <v>5</v>
      </c>
      <c r="R686" s="10"/>
    </row>
    <row r="687" spans="1:18" ht="20" customHeight="1" x14ac:dyDescent="0.2">
      <c r="A687" s="10">
        <f t="shared" si="24"/>
        <v>384</v>
      </c>
      <c r="B687" s="10">
        <f>A636</f>
        <v>333</v>
      </c>
      <c r="C687" s="10" t="s">
        <v>720</v>
      </c>
      <c r="D687" s="10" t="s">
        <v>726</v>
      </c>
      <c r="F687" s="10" t="s">
        <v>2702</v>
      </c>
      <c r="G687" s="10" t="str">
        <f t="shared" si="28"/>
        <v>mfr, user_org, user_cons</v>
      </c>
      <c r="I687" s="10"/>
      <c r="J687" s="10">
        <f t="shared" si="23"/>
        <v>0</v>
      </c>
      <c r="K687" s="10"/>
      <c r="L687" s="10"/>
      <c r="M687" s="10">
        <f t="shared" si="25"/>
        <v>1</v>
      </c>
      <c r="N687" s="10"/>
      <c r="O687" s="10"/>
      <c r="P687" s="5" t="s">
        <v>5</v>
      </c>
      <c r="R687" s="10"/>
    </row>
    <row r="688" spans="1:18" ht="20" customHeight="1" x14ac:dyDescent="0.2">
      <c r="A688" s="10">
        <f t="shared" si="24"/>
        <v>385</v>
      </c>
      <c r="B688" s="10" t="s">
        <v>3231</v>
      </c>
      <c r="C688" s="10" t="s">
        <v>721</v>
      </c>
      <c r="D688" s="10" t="s">
        <v>726</v>
      </c>
      <c r="F688" s="10" t="s">
        <v>2702</v>
      </c>
      <c r="G688" s="10" t="str">
        <f t="shared" si="28"/>
        <v>mfr, user_org, user_cons</v>
      </c>
      <c r="I688" s="10"/>
      <c r="J688" s="10">
        <f t="shared" ref="J688:J751" si="29">IF(OR(ISNUMBER(B688),ISBLANK(B688)),0,1)</f>
        <v>1</v>
      </c>
      <c r="K688" s="10"/>
      <c r="L688" s="10"/>
      <c r="M688" s="10">
        <f t="shared" si="25"/>
        <v>1</v>
      </c>
      <c r="N688" s="10"/>
      <c r="O688" s="10"/>
      <c r="P688" s="5" t="s">
        <v>5</v>
      </c>
      <c r="Q688" s="5">
        <v>1</v>
      </c>
      <c r="R688" s="10"/>
    </row>
    <row r="689" spans="1:18" ht="20" customHeight="1" x14ac:dyDescent="0.2">
      <c r="A689" s="10">
        <f t="shared" ref="A689:A752" si="30">A688+1</f>
        <v>386</v>
      </c>
      <c r="B689" s="10">
        <f>A457</f>
        <v>154</v>
      </c>
      <c r="C689" s="10" t="s">
        <v>722</v>
      </c>
      <c r="D689" s="10" t="s">
        <v>726</v>
      </c>
      <c r="F689" s="10" t="s">
        <v>2702</v>
      </c>
      <c r="G689" s="10" t="str">
        <f t="shared" si="28"/>
        <v>mfr, user_org, user_cons</v>
      </c>
      <c r="I689" s="10"/>
      <c r="J689" s="10">
        <f t="shared" si="29"/>
        <v>0</v>
      </c>
      <c r="K689" s="10"/>
      <c r="L689" s="10"/>
      <c r="M689" s="10">
        <f t="shared" ref="M689:M752" si="31">IF(NOT(ISBLANK($B689)),1,0)</f>
        <v>1</v>
      </c>
      <c r="N689" s="10"/>
      <c r="O689" s="10"/>
      <c r="P689" s="5" t="s">
        <v>5</v>
      </c>
      <c r="R689" s="10"/>
    </row>
    <row r="690" spans="1:18" ht="20" customHeight="1" x14ac:dyDescent="0.2">
      <c r="A690" s="10">
        <f t="shared" si="30"/>
        <v>387</v>
      </c>
      <c r="B690" s="10">
        <f>A394</f>
        <v>91</v>
      </c>
      <c r="C690" s="10" t="s">
        <v>723</v>
      </c>
      <c r="D690" s="10" t="s">
        <v>726</v>
      </c>
      <c r="F690" s="10" t="s">
        <v>2702</v>
      </c>
      <c r="G690" s="10" t="str">
        <f t="shared" si="28"/>
        <v>mfr, user_org, user_cons</v>
      </c>
      <c r="I690" s="10"/>
      <c r="J690" s="10">
        <f t="shared" si="29"/>
        <v>0</v>
      </c>
      <c r="K690" s="10"/>
      <c r="L690" s="10"/>
      <c r="M690" s="10">
        <f t="shared" si="31"/>
        <v>1</v>
      </c>
      <c r="N690" s="10"/>
      <c r="O690" s="10"/>
      <c r="P690" s="5" t="s">
        <v>5</v>
      </c>
      <c r="R690" s="10"/>
    </row>
    <row r="691" spans="1:18" ht="20" customHeight="1" x14ac:dyDescent="0.2">
      <c r="A691" s="10">
        <f t="shared" si="30"/>
        <v>388</v>
      </c>
      <c r="B691" s="10" t="s">
        <v>3218</v>
      </c>
      <c r="C691" s="10" t="s">
        <v>724</v>
      </c>
      <c r="D691" s="10" t="s">
        <v>726</v>
      </c>
      <c r="F691" s="10" t="s">
        <v>2702</v>
      </c>
      <c r="G691" s="10" t="str">
        <f t="shared" si="28"/>
        <v>mfr, user_org, user_cons</v>
      </c>
      <c r="I691" s="10"/>
      <c r="J691" s="10">
        <f t="shared" si="29"/>
        <v>1</v>
      </c>
      <c r="K691" s="10"/>
      <c r="L691" s="10"/>
      <c r="M691" s="10">
        <f t="shared" si="31"/>
        <v>1</v>
      </c>
      <c r="N691" s="10"/>
      <c r="O691" s="10"/>
      <c r="P691" s="5" t="s">
        <v>5</v>
      </c>
      <c r="Q691" s="5">
        <v>1</v>
      </c>
      <c r="R691" s="10"/>
    </row>
    <row r="692" spans="1:18" ht="20" customHeight="1" x14ac:dyDescent="0.2">
      <c r="A692" s="10">
        <f t="shared" si="30"/>
        <v>389</v>
      </c>
      <c r="B692" s="10" t="s">
        <v>3219</v>
      </c>
      <c r="C692" s="10" t="s">
        <v>725</v>
      </c>
      <c r="D692" s="10" t="s">
        <v>726</v>
      </c>
      <c r="F692" s="10" t="s">
        <v>2702</v>
      </c>
      <c r="G692" s="10" t="str">
        <f t="shared" si="28"/>
        <v>mfr, user_org, user_cons</v>
      </c>
      <c r="I692" s="10"/>
      <c r="J692" s="10">
        <f t="shared" si="29"/>
        <v>1</v>
      </c>
      <c r="K692" s="10"/>
      <c r="L692" s="10"/>
      <c r="M692" s="10">
        <f t="shared" si="31"/>
        <v>1</v>
      </c>
      <c r="N692" s="10"/>
      <c r="O692" s="10"/>
      <c r="P692" s="5" t="s">
        <v>5</v>
      </c>
      <c r="Q692" s="5">
        <v>1</v>
      </c>
      <c r="R692" s="10"/>
    </row>
    <row r="693" spans="1:18" ht="20" customHeight="1" x14ac:dyDescent="0.2">
      <c r="A693" s="10">
        <f t="shared" si="30"/>
        <v>390</v>
      </c>
      <c r="B693" s="10" t="s">
        <v>3277</v>
      </c>
      <c r="C693" s="10" t="s">
        <v>734</v>
      </c>
      <c r="D693" s="10" t="s">
        <v>726</v>
      </c>
      <c r="F693" s="10" t="s">
        <v>2702</v>
      </c>
      <c r="G693" s="10" t="str">
        <f t="shared" si="28"/>
        <v>mfr, user_org, user_cons</v>
      </c>
      <c r="I693" s="10"/>
      <c r="J693" s="10">
        <f t="shared" si="29"/>
        <v>1</v>
      </c>
      <c r="K693" s="10"/>
      <c r="L693" s="10"/>
      <c r="M693" s="10">
        <f t="shared" si="31"/>
        <v>1</v>
      </c>
      <c r="N693" s="10"/>
      <c r="O693" s="10"/>
      <c r="P693" s="5" t="s">
        <v>6</v>
      </c>
      <c r="R693" s="10"/>
    </row>
    <row r="694" spans="1:18" ht="20" customHeight="1" x14ac:dyDescent="0.2">
      <c r="A694" s="10">
        <f t="shared" si="30"/>
        <v>391</v>
      </c>
      <c r="B694" s="10">
        <f>A360</f>
        <v>57</v>
      </c>
      <c r="C694" s="10" t="s">
        <v>727</v>
      </c>
      <c r="D694" s="10" t="s">
        <v>726</v>
      </c>
      <c r="F694" s="10" t="s">
        <v>2702</v>
      </c>
      <c r="G694" s="10" t="str">
        <f t="shared" si="28"/>
        <v>mfr, user_org, user_cons</v>
      </c>
      <c r="I694" s="10"/>
      <c r="J694" s="10">
        <f t="shared" si="29"/>
        <v>0</v>
      </c>
      <c r="K694" s="10"/>
      <c r="L694" s="10"/>
      <c r="M694" s="10">
        <f t="shared" si="31"/>
        <v>1</v>
      </c>
      <c r="N694" s="10"/>
      <c r="O694" s="10"/>
      <c r="P694" s="5" t="s">
        <v>6</v>
      </c>
      <c r="R694" s="10"/>
    </row>
    <row r="695" spans="1:18" ht="20" customHeight="1" x14ac:dyDescent="0.2">
      <c r="A695" s="10">
        <f t="shared" si="30"/>
        <v>392</v>
      </c>
      <c r="B695" s="10">
        <f>A377</f>
        <v>74</v>
      </c>
      <c r="C695" s="10" t="s">
        <v>728</v>
      </c>
      <c r="D695" s="10" t="s">
        <v>726</v>
      </c>
      <c r="F695" s="10" t="s">
        <v>2702</v>
      </c>
      <c r="G695" s="10" t="str">
        <f t="shared" si="28"/>
        <v>mfr, user_org, user_cons</v>
      </c>
      <c r="I695" s="10"/>
      <c r="J695" s="10">
        <f t="shared" si="29"/>
        <v>0</v>
      </c>
      <c r="K695" s="10"/>
      <c r="L695" s="10"/>
      <c r="M695" s="10">
        <f t="shared" si="31"/>
        <v>1</v>
      </c>
      <c r="N695" s="10"/>
      <c r="O695" s="10"/>
      <c r="P695" s="5" t="s">
        <v>5</v>
      </c>
      <c r="R695" s="10"/>
    </row>
    <row r="696" spans="1:18" ht="20" customHeight="1" x14ac:dyDescent="0.2">
      <c r="A696" s="10">
        <f t="shared" si="30"/>
        <v>393</v>
      </c>
      <c r="B696" s="10">
        <f>A388</f>
        <v>85</v>
      </c>
      <c r="C696" s="10" t="s">
        <v>729</v>
      </c>
      <c r="D696" s="10" t="s">
        <v>726</v>
      </c>
      <c r="F696" s="10" t="s">
        <v>2702</v>
      </c>
      <c r="G696" s="10" t="str">
        <f t="shared" si="28"/>
        <v>mfr, user_org, user_cons</v>
      </c>
      <c r="I696" s="10"/>
      <c r="J696" s="10">
        <f t="shared" si="29"/>
        <v>0</v>
      </c>
      <c r="K696" s="10"/>
      <c r="L696" s="10"/>
      <c r="M696" s="10">
        <f t="shared" si="31"/>
        <v>1</v>
      </c>
      <c r="N696" s="10"/>
      <c r="O696" s="10"/>
      <c r="P696" s="5" t="s">
        <v>5</v>
      </c>
      <c r="R696" s="10"/>
    </row>
    <row r="697" spans="1:18" ht="20" customHeight="1" x14ac:dyDescent="0.2">
      <c r="A697" s="10">
        <f t="shared" si="30"/>
        <v>394</v>
      </c>
      <c r="B697" s="10">
        <f>A373</f>
        <v>70</v>
      </c>
      <c r="C697" s="10" t="s">
        <v>735</v>
      </c>
      <c r="D697" s="10" t="s">
        <v>726</v>
      </c>
      <c r="F697" s="10" t="s">
        <v>2702</v>
      </c>
      <c r="G697" s="10" t="str">
        <f t="shared" si="28"/>
        <v>mfr, user_org, user_cons</v>
      </c>
      <c r="I697" s="10"/>
      <c r="J697" s="10">
        <f t="shared" si="29"/>
        <v>0</v>
      </c>
      <c r="K697" s="10"/>
      <c r="L697" s="10"/>
      <c r="M697" s="10">
        <f t="shared" si="31"/>
        <v>1</v>
      </c>
      <c r="N697" s="10"/>
      <c r="O697" s="10"/>
      <c r="P697" s="5" t="s">
        <v>6</v>
      </c>
      <c r="R697" s="10"/>
    </row>
    <row r="698" spans="1:18" ht="20" customHeight="1" x14ac:dyDescent="0.2">
      <c r="A698" s="10">
        <f t="shared" si="30"/>
        <v>395</v>
      </c>
      <c r="B698" s="10">
        <f>A554</f>
        <v>251</v>
      </c>
      <c r="C698" s="10" t="s">
        <v>730</v>
      </c>
      <c r="D698" s="10" t="s">
        <v>726</v>
      </c>
      <c r="F698" s="10" t="s">
        <v>2702</v>
      </c>
      <c r="G698" s="10" t="str">
        <f t="shared" si="28"/>
        <v>mfr, user_org, user_cons</v>
      </c>
      <c r="I698" s="10"/>
      <c r="J698" s="10">
        <f t="shared" si="29"/>
        <v>0</v>
      </c>
      <c r="K698" s="10"/>
      <c r="L698" s="10"/>
      <c r="M698" s="10">
        <f t="shared" si="31"/>
        <v>1</v>
      </c>
      <c r="N698" s="10"/>
      <c r="O698" s="10"/>
      <c r="P698" s="5" t="s">
        <v>6</v>
      </c>
      <c r="R698" s="10"/>
    </row>
    <row r="699" spans="1:18" ht="20" customHeight="1" x14ac:dyDescent="0.2">
      <c r="A699" s="10">
        <f t="shared" si="30"/>
        <v>396</v>
      </c>
      <c r="B699" s="10">
        <f>A401</f>
        <v>98</v>
      </c>
      <c r="C699" s="10" t="s">
        <v>731</v>
      </c>
      <c r="D699" s="10" t="s">
        <v>726</v>
      </c>
      <c r="F699" s="10" t="s">
        <v>2702</v>
      </c>
      <c r="G699" s="10" t="str">
        <f t="shared" si="28"/>
        <v>mfr, user_org, user_cons</v>
      </c>
      <c r="I699" s="10"/>
      <c r="J699" s="10">
        <f t="shared" si="29"/>
        <v>0</v>
      </c>
      <c r="K699" s="10"/>
      <c r="L699" s="10"/>
      <c r="M699" s="10">
        <f t="shared" si="31"/>
        <v>1</v>
      </c>
      <c r="N699" s="10"/>
      <c r="O699" s="10"/>
      <c r="P699" s="5" t="s">
        <v>5</v>
      </c>
      <c r="R699" s="10"/>
    </row>
    <row r="700" spans="1:18" ht="20" customHeight="1" x14ac:dyDescent="0.2">
      <c r="A700" s="10">
        <f t="shared" si="30"/>
        <v>397</v>
      </c>
      <c r="B700" s="10">
        <f>A397</f>
        <v>94</v>
      </c>
      <c r="C700" s="10" t="s">
        <v>733</v>
      </c>
      <c r="D700" s="10" t="s">
        <v>726</v>
      </c>
      <c r="F700" s="10" t="s">
        <v>2702</v>
      </c>
      <c r="G700" s="10" t="str">
        <f t="shared" si="28"/>
        <v>mfr, user_org, user_cons</v>
      </c>
      <c r="I700" s="10"/>
      <c r="J700" s="10">
        <f t="shared" si="29"/>
        <v>0</v>
      </c>
      <c r="K700" s="10">
        <f>SUM(J681:J700)</f>
        <v>5</v>
      </c>
      <c r="L700" s="10">
        <f>L680+K700</f>
        <v>286</v>
      </c>
      <c r="M700" s="10">
        <f t="shared" si="31"/>
        <v>1</v>
      </c>
      <c r="N700" s="10">
        <f>SUM(M681:M700)</f>
        <v>20</v>
      </c>
      <c r="O700" s="10">
        <f>O680+N700</f>
        <v>396</v>
      </c>
      <c r="P700" s="5" t="s">
        <v>5</v>
      </c>
      <c r="R700" s="10"/>
    </row>
    <row r="701" spans="1:18" ht="20" customHeight="1" x14ac:dyDescent="0.2">
      <c r="A701" s="10">
        <f t="shared" si="30"/>
        <v>398</v>
      </c>
      <c r="B701" s="10" t="s">
        <v>812</v>
      </c>
      <c r="C701" s="10" t="s">
        <v>763</v>
      </c>
      <c r="D701" s="10" t="s">
        <v>738</v>
      </c>
      <c r="E701" s="10" t="s">
        <v>736</v>
      </c>
      <c r="F701" s="10" t="str">
        <f>G701</f>
        <v>user_gov</v>
      </c>
      <c r="G701" s="10" t="str">
        <f>'gl list'!D7</f>
        <v>user_gov</v>
      </c>
      <c r="H701" s="10" t="s">
        <v>737</v>
      </c>
      <c r="I701" s="10"/>
      <c r="J701" s="10">
        <f t="shared" si="29"/>
        <v>1</v>
      </c>
      <c r="K701" s="10"/>
      <c r="L701" s="10"/>
      <c r="M701" s="10">
        <f t="shared" si="31"/>
        <v>1</v>
      </c>
      <c r="N701" s="10"/>
      <c r="O701" s="10"/>
      <c r="P701" s="5" t="s">
        <v>6</v>
      </c>
      <c r="R701" s="10"/>
    </row>
    <row r="702" spans="1:18" ht="20" customHeight="1" x14ac:dyDescent="0.2">
      <c r="A702" s="10">
        <f t="shared" si="30"/>
        <v>399</v>
      </c>
      <c r="B702" s="10">
        <f>A553</f>
        <v>250</v>
      </c>
      <c r="C702" s="10" t="s">
        <v>762</v>
      </c>
      <c r="D702" s="10" t="s">
        <v>738</v>
      </c>
      <c r="E702" s="10" t="s">
        <v>739</v>
      </c>
      <c r="F702" s="10" t="str">
        <f t="shared" ref="F702:F721" si="32">G702</f>
        <v>user_gov</v>
      </c>
      <c r="G702" s="10" t="str">
        <f>G701</f>
        <v>user_gov</v>
      </c>
      <c r="I702" s="10"/>
      <c r="J702" s="10">
        <f t="shared" si="29"/>
        <v>0</v>
      </c>
      <c r="K702" s="10"/>
      <c r="L702" s="10"/>
      <c r="M702" s="10">
        <f t="shared" si="31"/>
        <v>1</v>
      </c>
      <c r="N702" s="10"/>
      <c r="O702" s="10"/>
      <c r="P702" s="5" t="s">
        <v>6</v>
      </c>
      <c r="R702" s="10"/>
    </row>
    <row r="703" spans="1:18" ht="20" customHeight="1" x14ac:dyDescent="0.2">
      <c r="A703" s="10">
        <f t="shared" si="30"/>
        <v>400</v>
      </c>
      <c r="B703" s="10" t="s">
        <v>812</v>
      </c>
      <c r="C703" s="10" t="s">
        <v>761</v>
      </c>
      <c r="D703" s="10" t="s">
        <v>738</v>
      </c>
      <c r="E703" s="10" t="s">
        <v>740</v>
      </c>
      <c r="F703" s="10" t="str">
        <f t="shared" si="32"/>
        <v>user_gov</v>
      </c>
      <c r="G703" s="10" t="str">
        <f t="shared" ref="G703:G721" si="33">G702</f>
        <v>user_gov</v>
      </c>
      <c r="I703" s="10"/>
      <c r="J703" s="10">
        <f t="shared" si="29"/>
        <v>1</v>
      </c>
      <c r="K703" s="10"/>
      <c r="L703" s="10"/>
      <c r="M703" s="10">
        <f t="shared" si="31"/>
        <v>1</v>
      </c>
      <c r="N703" s="10"/>
      <c r="O703" s="10"/>
      <c r="P703" s="5" t="s">
        <v>6</v>
      </c>
      <c r="R703" s="10"/>
    </row>
    <row r="704" spans="1:18" ht="20" customHeight="1" x14ac:dyDescent="0.2">
      <c r="A704" s="10">
        <f t="shared" si="30"/>
        <v>401</v>
      </c>
      <c r="B704" s="10" t="s">
        <v>809</v>
      </c>
      <c r="C704" s="10" t="s">
        <v>760</v>
      </c>
      <c r="D704" s="10" t="s">
        <v>738</v>
      </c>
      <c r="E704" s="10" t="s">
        <v>741</v>
      </c>
      <c r="F704" s="10" t="str">
        <f t="shared" si="32"/>
        <v>user_gov</v>
      </c>
      <c r="G704" s="10" t="str">
        <f t="shared" si="33"/>
        <v>user_gov</v>
      </c>
      <c r="I704" s="10"/>
      <c r="J704" s="10">
        <f t="shared" si="29"/>
        <v>1</v>
      </c>
      <c r="K704" s="10"/>
      <c r="L704" s="10"/>
      <c r="M704" s="10">
        <f t="shared" si="31"/>
        <v>1</v>
      </c>
      <c r="N704" s="10"/>
      <c r="O704" s="10"/>
      <c r="P704" s="5" t="s">
        <v>6</v>
      </c>
      <c r="R704" s="10"/>
    </row>
    <row r="705" spans="1:18" ht="20" customHeight="1" x14ac:dyDescent="0.2">
      <c r="A705" s="10">
        <f t="shared" si="30"/>
        <v>402</v>
      </c>
      <c r="B705" s="10" t="s">
        <v>809</v>
      </c>
      <c r="C705" s="10" t="s">
        <v>777</v>
      </c>
      <c r="D705" s="10" t="s">
        <v>738</v>
      </c>
      <c r="E705" s="10" t="s">
        <v>742</v>
      </c>
      <c r="F705" s="10" t="str">
        <f t="shared" si="32"/>
        <v>user_gov</v>
      </c>
      <c r="G705" s="10" t="str">
        <f t="shared" si="33"/>
        <v>user_gov</v>
      </c>
      <c r="I705" s="10"/>
      <c r="J705" s="10">
        <f t="shared" si="29"/>
        <v>1</v>
      </c>
      <c r="K705" s="10"/>
      <c r="L705" s="10"/>
      <c r="M705" s="10">
        <f t="shared" si="31"/>
        <v>1</v>
      </c>
      <c r="N705" s="10"/>
      <c r="O705" s="10"/>
      <c r="P705" s="5" t="s">
        <v>6</v>
      </c>
      <c r="R705" s="10"/>
    </row>
    <row r="706" spans="1:18" ht="20" customHeight="1" x14ac:dyDescent="0.2">
      <c r="A706" s="10">
        <f t="shared" si="30"/>
        <v>403</v>
      </c>
      <c r="B706" s="10" t="s">
        <v>809</v>
      </c>
      <c r="C706" s="10" t="s">
        <v>778</v>
      </c>
      <c r="D706" s="10" t="s">
        <v>738</v>
      </c>
      <c r="E706" s="10" t="s">
        <v>743</v>
      </c>
      <c r="F706" s="10" t="str">
        <f t="shared" si="32"/>
        <v>user_gov</v>
      </c>
      <c r="G706" s="10" t="str">
        <f t="shared" si="33"/>
        <v>user_gov</v>
      </c>
      <c r="I706" s="10"/>
      <c r="J706" s="10">
        <f t="shared" si="29"/>
        <v>1</v>
      </c>
      <c r="K706" s="10"/>
      <c r="L706" s="10"/>
      <c r="M706" s="10">
        <f t="shared" si="31"/>
        <v>1</v>
      </c>
      <c r="N706" s="10"/>
      <c r="O706" s="10"/>
      <c r="P706" s="5" t="s">
        <v>6</v>
      </c>
      <c r="R706" s="10"/>
    </row>
    <row r="707" spans="1:18" ht="20" customHeight="1" x14ac:dyDescent="0.2">
      <c r="A707" s="10">
        <f t="shared" si="30"/>
        <v>404</v>
      </c>
      <c r="B707" s="10" t="s">
        <v>809</v>
      </c>
      <c r="C707" s="10" t="s">
        <v>779</v>
      </c>
      <c r="D707" s="10" t="s">
        <v>738</v>
      </c>
      <c r="E707" s="10" t="s">
        <v>744</v>
      </c>
      <c r="F707" s="10" t="str">
        <f t="shared" si="32"/>
        <v>user_gov</v>
      </c>
      <c r="G707" s="10" t="str">
        <f t="shared" si="33"/>
        <v>user_gov</v>
      </c>
      <c r="I707" s="10"/>
      <c r="J707" s="10">
        <f t="shared" si="29"/>
        <v>1</v>
      </c>
      <c r="K707" s="10"/>
      <c r="L707" s="10"/>
      <c r="M707" s="10">
        <f t="shared" si="31"/>
        <v>1</v>
      </c>
      <c r="N707" s="10"/>
      <c r="O707" s="10"/>
      <c r="P707" s="5" t="s">
        <v>6</v>
      </c>
      <c r="R707" s="10"/>
    </row>
    <row r="708" spans="1:18" ht="20" customHeight="1" x14ac:dyDescent="0.2">
      <c r="A708" s="10">
        <f t="shared" si="30"/>
        <v>405</v>
      </c>
      <c r="B708" s="10" t="s">
        <v>814</v>
      </c>
      <c r="C708" s="10" t="s">
        <v>764</v>
      </c>
      <c r="D708" s="10" t="s">
        <v>738</v>
      </c>
      <c r="E708" s="10" t="s">
        <v>745</v>
      </c>
      <c r="F708" s="10" t="str">
        <f t="shared" si="32"/>
        <v>user_gov</v>
      </c>
      <c r="G708" s="10" t="str">
        <f t="shared" si="33"/>
        <v>user_gov</v>
      </c>
      <c r="I708" s="10"/>
      <c r="J708" s="10">
        <f t="shared" si="29"/>
        <v>1</v>
      </c>
      <c r="K708" s="10"/>
      <c r="L708" s="10"/>
      <c r="M708" s="10">
        <f t="shared" si="31"/>
        <v>1</v>
      </c>
      <c r="N708" s="10"/>
      <c r="O708" s="10"/>
      <c r="P708" s="5" t="s">
        <v>6</v>
      </c>
      <c r="R708" s="10"/>
    </row>
    <row r="709" spans="1:18" ht="20" customHeight="1" x14ac:dyDescent="0.2">
      <c r="A709" s="10">
        <f t="shared" si="30"/>
        <v>406</v>
      </c>
      <c r="B709" s="10" t="s">
        <v>814</v>
      </c>
      <c r="C709" s="10" t="s">
        <v>765</v>
      </c>
      <c r="D709" s="10" t="s">
        <v>738</v>
      </c>
      <c r="E709" s="10" t="s">
        <v>746</v>
      </c>
      <c r="F709" s="10" t="str">
        <f t="shared" si="32"/>
        <v>user_gov</v>
      </c>
      <c r="G709" s="10" t="str">
        <f t="shared" si="33"/>
        <v>user_gov</v>
      </c>
      <c r="I709" s="10"/>
      <c r="J709" s="10">
        <f t="shared" si="29"/>
        <v>1</v>
      </c>
      <c r="K709" s="10"/>
      <c r="L709" s="10"/>
      <c r="M709" s="10">
        <f t="shared" si="31"/>
        <v>1</v>
      </c>
      <c r="N709" s="10"/>
      <c r="O709" s="10"/>
      <c r="P709" s="5" t="s">
        <v>6</v>
      </c>
      <c r="R709" s="10"/>
    </row>
    <row r="710" spans="1:18" ht="20" customHeight="1" x14ac:dyDescent="0.2">
      <c r="A710" s="10">
        <f t="shared" si="30"/>
        <v>407</v>
      </c>
      <c r="B710" s="10" t="s">
        <v>812</v>
      </c>
      <c r="C710" s="10" t="s">
        <v>766</v>
      </c>
      <c r="D710" s="10" t="s">
        <v>738</v>
      </c>
      <c r="E710" s="10" t="s">
        <v>747</v>
      </c>
      <c r="F710" s="10" t="str">
        <f t="shared" si="32"/>
        <v>user_gov</v>
      </c>
      <c r="G710" s="10" t="str">
        <f t="shared" si="33"/>
        <v>user_gov</v>
      </c>
      <c r="I710" s="10"/>
      <c r="J710" s="10">
        <f t="shared" si="29"/>
        <v>1</v>
      </c>
      <c r="K710" s="10"/>
      <c r="L710" s="10"/>
      <c r="M710" s="10">
        <f t="shared" si="31"/>
        <v>1</v>
      </c>
      <c r="N710" s="10"/>
      <c r="O710" s="10"/>
      <c r="P710" s="5" t="s">
        <v>6</v>
      </c>
      <c r="R710" s="10"/>
    </row>
    <row r="711" spans="1:18" ht="20" customHeight="1" x14ac:dyDescent="0.2">
      <c r="A711" s="10">
        <f t="shared" si="30"/>
        <v>408</v>
      </c>
      <c r="B711" s="10" t="s">
        <v>812</v>
      </c>
      <c r="C711" s="10" t="s">
        <v>767</v>
      </c>
      <c r="D711" s="10" t="s">
        <v>738</v>
      </c>
      <c r="E711" s="10" t="s">
        <v>748</v>
      </c>
      <c r="F711" s="10" t="str">
        <f t="shared" si="32"/>
        <v>user_gov</v>
      </c>
      <c r="G711" s="10" t="str">
        <f t="shared" si="33"/>
        <v>user_gov</v>
      </c>
      <c r="I711" s="10"/>
      <c r="J711" s="10">
        <f t="shared" si="29"/>
        <v>1</v>
      </c>
      <c r="K711" s="10"/>
      <c r="L711" s="10"/>
      <c r="M711" s="10">
        <f t="shared" si="31"/>
        <v>1</v>
      </c>
      <c r="N711" s="10"/>
      <c r="O711" s="10"/>
      <c r="P711" s="5" t="s">
        <v>6</v>
      </c>
      <c r="R711" s="10"/>
    </row>
    <row r="712" spans="1:18" ht="20" customHeight="1" x14ac:dyDescent="0.2">
      <c r="A712" s="10">
        <f t="shared" si="30"/>
        <v>409</v>
      </c>
      <c r="B712" s="10" t="s">
        <v>812</v>
      </c>
      <c r="C712" s="10" t="s">
        <v>768</v>
      </c>
      <c r="D712" s="10" t="s">
        <v>738</v>
      </c>
      <c r="E712" s="10" t="s">
        <v>749</v>
      </c>
      <c r="F712" s="10" t="str">
        <f t="shared" si="32"/>
        <v>user_gov</v>
      </c>
      <c r="G712" s="10" t="str">
        <f t="shared" si="33"/>
        <v>user_gov</v>
      </c>
      <c r="I712" s="10"/>
      <c r="J712" s="10">
        <f t="shared" si="29"/>
        <v>1</v>
      </c>
      <c r="K712" s="10"/>
      <c r="L712" s="10"/>
      <c r="M712" s="10">
        <f t="shared" si="31"/>
        <v>1</v>
      </c>
      <c r="N712" s="10"/>
      <c r="O712" s="10"/>
      <c r="P712" s="5" t="s">
        <v>6</v>
      </c>
      <c r="R712" s="10"/>
    </row>
    <row r="713" spans="1:18" ht="20" customHeight="1" x14ac:dyDescent="0.2">
      <c r="A713" s="10">
        <f t="shared" si="30"/>
        <v>410</v>
      </c>
      <c r="B713" s="10" t="s">
        <v>813</v>
      </c>
      <c r="C713" s="10" t="s">
        <v>769</v>
      </c>
      <c r="D713" s="10" t="s">
        <v>738</v>
      </c>
      <c r="E713" s="10" t="s">
        <v>750</v>
      </c>
      <c r="F713" s="10" t="str">
        <f t="shared" si="32"/>
        <v>user_gov</v>
      </c>
      <c r="G713" s="10" t="str">
        <f t="shared" si="33"/>
        <v>user_gov</v>
      </c>
      <c r="I713" s="10"/>
      <c r="J713" s="10">
        <f t="shared" si="29"/>
        <v>1</v>
      </c>
      <c r="K713" s="10"/>
      <c r="L713" s="10"/>
      <c r="M713" s="10">
        <f t="shared" si="31"/>
        <v>1</v>
      </c>
      <c r="N713" s="10"/>
      <c r="O713" s="10"/>
      <c r="P713" s="5" t="s">
        <v>6</v>
      </c>
      <c r="R713" s="10"/>
    </row>
    <row r="714" spans="1:18" ht="20" customHeight="1" x14ac:dyDescent="0.2">
      <c r="A714" s="10">
        <f t="shared" si="30"/>
        <v>411</v>
      </c>
      <c r="B714" s="10" t="s">
        <v>813</v>
      </c>
      <c r="C714" s="10" t="s">
        <v>770</v>
      </c>
      <c r="D714" s="10" t="s">
        <v>738</v>
      </c>
      <c r="E714" s="10" t="s">
        <v>751</v>
      </c>
      <c r="F714" s="10" t="str">
        <f t="shared" si="32"/>
        <v>user_gov</v>
      </c>
      <c r="G714" s="10" t="str">
        <f t="shared" si="33"/>
        <v>user_gov</v>
      </c>
      <c r="I714" s="10"/>
      <c r="J714" s="10">
        <f t="shared" si="29"/>
        <v>1</v>
      </c>
      <c r="K714" s="10"/>
      <c r="L714" s="10"/>
      <c r="M714" s="10">
        <f t="shared" si="31"/>
        <v>1</v>
      </c>
      <c r="N714" s="10"/>
      <c r="O714" s="10"/>
      <c r="P714" s="5" t="s">
        <v>6</v>
      </c>
      <c r="R714" s="10"/>
    </row>
    <row r="715" spans="1:18" ht="20" customHeight="1" x14ac:dyDescent="0.2">
      <c r="A715" s="10">
        <f t="shared" si="30"/>
        <v>412</v>
      </c>
      <c r="B715" s="10" t="s">
        <v>812</v>
      </c>
      <c r="C715" s="10" t="s">
        <v>771</v>
      </c>
      <c r="D715" s="10" t="s">
        <v>738</v>
      </c>
      <c r="E715" s="10" t="s">
        <v>752</v>
      </c>
      <c r="F715" s="10" t="str">
        <f t="shared" si="32"/>
        <v>user_gov</v>
      </c>
      <c r="G715" s="10" t="str">
        <f t="shared" si="33"/>
        <v>user_gov</v>
      </c>
      <c r="I715" s="10"/>
      <c r="J715" s="10">
        <f t="shared" si="29"/>
        <v>1</v>
      </c>
      <c r="K715" s="10"/>
      <c r="L715" s="10"/>
      <c r="M715" s="10">
        <f t="shared" si="31"/>
        <v>1</v>
      </c>
      <c r="N715" s="10"/>
      <c r="O715" s="10"/>
      <c r="P715" s="5" t="s">
        <v>6</v>
      </c>
      <c r="R715" s="10"/>
    </row>
    <row r="716" spans="1:18" ht="20" customHeight="1" x14ac:dyDescent="0.2">
      <c r="A716" s="10">
        <f t="shared" si="30"/>
        <v>413</v>
      </c>
      <c r="B716" s="10">
        <f>A413</f>
        <v>110</v>
      </c>
      <c r="C716" s="10" t="s">
        <v>772</v>
      </c>
      <c r="D716" s="10" t="s">
        <v>738</v>
      </c>
      <c r="E716" s="10" t="s">
        <v>753</v>
      </c>
      <c r="F716" s="10" t="str">
        <f t="shared" si="32"/>
        <v>user_gov</v>
      </c>
      <c r="G716" s="10" t="str">
        <f t="shared" si="33"/>
        <v>user_gov</v>
      </c>
      <c r="I716" s="10"/>
      <c r="J716" s="10">
        <f t="shared" si="29"/>
        <v>0</v>
      </c>
      <c r="K716" s="10"/>
      <c r="L716" s="10"/>
      <c r="M716" s="10">
        <f t="shared" si="31"/>
        <v>1</v>
      </c>
      <c r="N716" s="10"/>
      <c r="O716" s="10"/>
      <c r="P716" s="5" t="s">
        <v>6</v>
      </c>
      <c r="R716" s="10"/>
    </row>
    <row r="717" spans="1:18" ht="20" customHeight="1" x14ac:dyDescent="0.2">
      <c r="A717" s="10">
        <f t="shared" si="30"/>
        <v>414</v>
      </c>
      <c r="B717" s="10">
        <f>A412</f>
        <v>109</v>
      </c>
      <c r="C717" s="10" t="s">
        <v>773</v>
      </c>
      <c r="D717" s="10" t="s">
        <v>738</v>
      </c>
      <c r="E717" s="10" t="s">
        <v>755</v>
      </c>
      <c r="F717" s="10" t="str">
        <f t="shared" si="32"/>
        <v>user_gov</v>
      </c>
      <c r="G717" s="10" t="str">
        <f t="shared" si="33"/>
        <v>user_gov</v>
      </c>
      <c r="I717" s="10"/>
      <c r="J717" s="10">
        <f t="shared" si="29"/>
        <v>0</v>
      </c>
      <c r="K717" s="10"/>
      <c r="L717" s="10"/>
      <c r="M717" s="10">
        <f t="shared" si="31"/>
        <v>1</v>
      </c>
      <c r="N717" s="10"/>
      <c r="O717" s="10"/>
      <c r="P717" s="5" t="s">
        <v>6</v>
      </c>
      <c r="R717" s="10"/>
    </row>
    <row r="718" spans="1:18" ht="20" customHeight="1" x14ac:dyDescent="0.2">
      <c r="A718" s="10">
        <f t="shared" si="30"/>
        <v>415</v>
      </c>
      <c r="B718" s="10">
        <f>B716</f>
        <v>110</v>
      </c>
      <c r="C718" s="10" t="s">
        <v>774</v>
      </c>
      <c r="D718" s="10" t="s">
        <v>738</v>
      </c>
      <c r="E718" s="10" t="s">
        <v>754</v>
      </c>
      <c r="F718" s="10" t="str">
        <f t="shared" si="32"/>
        <v>user_gov</v>
      </c>
      <c r="G718" s="10" t="str">
        <f t="shared" si="33"/>
        <v>user_gov</v>
      </c>
      <c r="I718" s="10"/>
      <c r="J718" s="10">
        <f t="shared" si="29"/>
        <v>0</v>
      </c>
      <c r="K718" s="10"/>
      <c r="L718" s="10"/>
      <c r="M718" s="10">
        <f t="shared" si="31"/>
        <v>1</v>
      </c>
      <c r="N718" s="10"/>
      <c r="O718" s="10"/>
      <c r="P718" s="5" t="s">
        <v>6</v>
      </c>
      <c r="R718" s="10"/>
    </row>
    <row r="719" spans="1:18" ht="20" customHeight="1" x14ac:dyDescent="0.2">
      <c r="A719" s="10">
        <f t="shared" si="30"/>
        <v>416</v>
      </c>
      <c r="B719" s="10">
        <f>A415</f>
        <v>112</v>
      </c>
      <c r="C719" s="10" t="s">
        <v>780</v>
      </c>
      <c r="D719" s="10" t="s">
        <v>738</v>
      </c>
      <c r="E719" s="10" t="s">
        <v>781</v>
      </c>
      <c r="F719" s="10" t="str">
        <f t="shared" si="32"/>
        <v>user_gov</v>
      </c>
      <c r="G719" s="10" t="str">
        <f t="shared" si="33"/>
        <v>user_gov</v>
      </c>
      <c r="I719" s="10"/>
      <c r="J719" s="10">
        <f t="shared" si="29"/>
        <v>0</v>
      </c>
      <c r="K719" s="10"/>
      <c r="L719" s="10"/>
      <c r="M719" s="10">
        <f t="shared" si="31"/>
        <v>1</v>
      </c>
      <c r="N719" s="10"/>
      <c r="O719" s="10"/>
      <c r="P719" s="5" t="s">
        <v>6</v>
      </c>
      <c r="R719" s="10"/>
    </row>
    <row r="720" spans="1:18" ht="20" customHeight="1" x14ac:dyDescent="0.2">
      <c r="A720" s="10">
        <f t="shared" si="30"/>
        <v>417</v>
      </c>
      <c r="B720" s="10" t="s">
        <v>812</v>
      </c>
      <c r="C720" s="10" t="s">
        <v>775</v>
      </c>
      <c r="D720" s="10" t="s">
        <v>738</v>
      </c>
      <c r="E720" s="10" t="s">
        <v>757</v>
      </c>
      <c r="F720" s="10" t="str">
        <f t="shared" si="32"/>
        <v>user_gov</v>
      </c>
      <c r="G720" s="10" t="str">
        <f t="shared" si="33"/>
        <v>user_gov</v>
      </c>
      <c r="H720" s="10" t="s">
        <v>756</v>
      </c>
      <c r="I720" s="10"/>
      <c r="J720" s="10">
        <f t="shared" si="29"/>
        <v>1</v>
      </c>
      <c r="K720" s="10"/>
      <c r="L720" s="10"/>
      <c r="M720" s="10">
        <f t="shared" si="31"/>
        <v>1</v>
      </c>
      <c r="N720" s="10"/>
      <c r="O720" s="10"/>
      <c r="P720" s="5" t="s">
        <v>6</v>
      </c>
      <c r="R720" s="10"/>
    </row>
    <row r="721" spans="1:18" ht="20" customHeight="1" x14ac:dyDescent="0.2">
      <c r="A721" s="10">
        <f t="shared" si="30"/>
        <v>418</v>
      </c>
      <c r="B721" s="10" t="s">
        <v>813</v>
      </c>
      <c r="C721" s="10" t="s">
        <v>782</v>
      </c>
      <c r="D721" s="10" t="s">
        <v>738</v>
      </c>
      <c r="E721" s="10" t="s">
        <v>759</v>
      </c>
      <c r="F721" s="10" t="str">
        <f t="shared" si="32"/>
        <v>user_gov</v>
      </c>
      <c r="G721" s="10" t="str">
        <f t="shared" si="33"/>
        <v>user_gov</v>
      </c>
      <c r="H721" s="10" t="s">
        <v>758</v>
      </c>
      <c r="I721" s="10"/>
      <c r="J721" s="10">
        <f t="shared" si="29"/>
        <v>1</v>
      </c>
      <c r="K721" s="10">
        <f>SUM(J701:J721)</f>
        <v>16</v>
      </c>
      <c r="L721" s="10">
        <f>L700+K721</f>
        <v>302</v>
      </c>
      <c r="M721" s="10">
        <f t="shared" si="31"/>
        <v>1</v>
      </c>
      <c r="N721" s="10">
        <f>SUM(M701:M721)</f>
        <v>21</v>
      </c>
      <c r="O721" s="10">
        <f>O700+N721</f>
        <v>417</v>
      </c>
      <c r="P721" s="5" t="s">
        <v>6</v>
      </c>
      <c r="R721" s="10"/>
    </row>
    <row r="722" spans="1:18" ht="20" customHeight="1" x14ac:dyDescent="0.2">
      <c r="A722" s="10">
        <f t="shared" si="30"/>
        <v>419</v>
      </c>
      <c r="B722" s="10" t="s">
        <v>1151</v>
      </c>
      <c r="C722" s="10" t="s">
        <v>792</v>
      </c>
      <c r="D722" s="10" t="s">
        <v>791</v>
      </c>
      <c r="E722" s="10" t="s">
        <v>783</v>
      </c>
      <c r="F722" s="10" t="s">
        <v>3054</v>
      </c>
      <c r="G722" s="10" t="str">
        <f>'gl list'!D14</f>
        <v>user_org</v>
      </c>
      <c r="I722" s="10"/>
      <c r="J722" s="10">
        <f t="shared" si="29"/>
        <v>1</v>
      </c>
      <c r="K722" s="10"/>
      <c r="L722" s="10"/>
      <c r="M722" s="10">
        <f t="shared" si="31"/>
        <v>1</v>
      </c>
      <c r="N722" s="10"/>
      <c r="O722" s="10"/>
      <c r="P722" s="5" t="s">
        <v>6</v>
      </c>
      <c r="R722" s="10"/>
    </row>
    <row r="723" spans="1:18" ht="20" customHeight="1" x14ac:dyDescent="0.2">
      <c r="A723" s="10">
        <f t="shared" si="30"/>
        <v>420</v>
      </c>
      <c r="B723" s="10">
        <f>A503</f>
        <v>200</v>
      </c>
      <c r="C723" s="10" t="s">
        <v>803</v>
      </c>
      <c r="D723" s="10" t="s">
        <v>791</v>
      </c>
      <c r="E723" s="10" t="s">
        <v>784</v>
      </c>
      <c r="F723" s="10" t="s">
        <v>3054</v>
      </c>
      <c r="G723" s="10" t="str">
        <f>G722</f>
        <v>user_org</v>
      </c>
      <c r="I723" s="10"/>
      <c r="J723" s="10">
        <f t="shared" si="29"/>
        <v>0</v>
      </c>
      <c r="K723" s="10"/>
      <c r="L723" s="10"/>
      <c r="M723" s="10">
        <f t="shared" si="31"/>
        <v>1</v>
      </c>
      <c r="N723" s="10"/>
      <c r="O723" s="10"/>
      <c r="P723" s="5" t="s">
        <v>6</v>
      </c>
      <c r="R723" s="10"/>
    </row>
    <row r="724" spans="1:18" ht="20" customHeight="1" x14ac:dyDescent="0.2">
      <c r="A724" s="10">
        <f t="shared" si="30"/>
        <v>421</v>
      </c>
      <c r="B724" s="10">
        <f>A491</f>
        <v>188</v>
      </c>
      <c r="C724" s="10" t="s">
        <v>804</v>
      </c>
      <c r="D724" s="10" t="s">
        <v>791</v>
      </c>
      <c r="E724" s="10" t="s">
        <v>784</v>
      </c>
      <c r="F724" s="10" t="s">
        <v>3054</v>
      </c>
      <c r="G724" s="10" t="str">
        <f t="shared" ref="G724:G734" si="34">G723</f>
        <v>user_org</v>
      </c>
      <c r="I724" s="10"/>
      <c r="J724" s="10">
        <f t="shared" si="29"/>
        <v>0</v>
      </c>
      <c r="K724" s="10"/>
      <c r="L724" s="10"/>
      <c r="M724" s="10">
        <f t="shared" si="31"/>
        <v>1</v>
      </c>
      <c r="N724" s="10"/>
      <c r="O724" s="10"/>
      <c r="P724" s="5" t="s">
        <v>6</v>
      </c>
      <c r="R724" s="10"/>
    </row>
    <row r="725" spans="1:18" ht="20" customHeight="1" x14ac:dyDescent="0.2">
      <c r="A725" s="10">
        <f t="shared" si="30"/>
        <v>422</v>
      </c>
      <c r="B725" s="10" t="s">
        <v>400</v>
      </c>
      <c r="C725" s="10" t="s">
        <v>793</v>
      </c>
      <c r="D725" s="10" t="s">
        <v>791</v>
      </c>
      <c r="E725" s="10" t="s">
        <v>784</v>
      </c>
      <c r="F725" s="10" t="s">
        <v>3054</v>
      </c>
      <c r="G725" s="10" t="str">
        <f t="shared" si="34"/>
        <v>user_org</v>
      </c>
      <c r="I725" s="10"/>
      <c r="J725" s="10">
        <f t="shared" si="29"/>
        <v>1</v>
      </c>
      <c r="K725" s="10"/>
      <c r="L725" s="10"/>
      <c r="M725" s="10">
        <f t="shared" si="31"/>
        <v>1</v>
      </c>
      <c r="N725" s="10"/>
      <c r="O725" s="10"/>
      <c r="P725" s="5" t="s">
        <v>6</v>
      </c>
      <c r="R725" s="10"/>
    </row>
    <row r="726" spans="1:18" ht="20" customHeight="1" x14ac:dyDescent="0.2">
      <c r="A726" s="10">
        <f t="shared" si="30"/>
        <v>423</v>
      </c>
      <c r="B726" s="10">
        <f>A642</f>
        <v>339</v>
      </c>
      <c r="C726" s="10" t="s">
        <v>794</v>
      </c>
      <c r="D726" s="10" t="s">
        <v>791</v>
      </c>
      <c r="E726" s="10" t="s">
        <v>785</v>
      </c>
      <c r="F726" s="10" t="s">
        <v>3054</v>
      </c>
      <c r="G726" s="10" t="str">
        <f t="shared" si="34"/>
        <v>user_org</v>
      </c>
      <c r="I726" s="10"/>
      <c r="J726" s="10">
        <f t="shared" si="29"/>
        <v>0</v>
      </c>
      <c r="K726" s="10"/>
      <c r="L726" s="10"/>
      <c r="M726" s="10">
        <f t="shared" si="31"/>
        <v>1</v>
      </c>
      <c r="N726" s="10"/>
      <c r="O726" s="10"/>
      <c r="P726" s="5" t="s">
        <v>6</v>
      </c>
      <c r="R726" s="10"/>
    </row>
    <row r="727" spans="1:18" ht="20" customHeight="1" x14ac:dyDescent="0.2">
      <c r="A727" s="10">
        <f t="shared" si="30"/>
        <v>424</v>
      </c>
      <c r="B727" s="10" t="s">
        <v>3470</v>
      </c>
      <c r="C727" s="10" t="s">
        <v>795</v>
      </c>
      <c r="D727" s="10" t="s">
        <v>791</v>
      </c>
      <c r="E727" s="10" t="s">
        <v>786</v>
      </c>
      <c r="F727" s="10" t="s">
        <v>3054</v>
      </c>
      <c r="G727" s="10" t="str">
        <f t="shared" si="34"/>
        <v>user_org</v>
      </c>
      <c r="I727" s="10"/>
      <c r="J727" s="10">
        <f t="shared" si="29"/>
        <v>1</v>
      </c>
      <c r="K727" s="10"/>
      <c r="L727" s="10"/>
      <c r="M727" s="10">
        <f t="shared" si="31"/>
        <v>1</v>
      </c>
      <c r="N727" s="10"/>
      <c r="O727" s="10"/>
      <c r="P727" s="5" t="s">
        <v>6</v>
      </c>
      <c r="R727" s="10"/>
    </row>
    <row r="728" spans="1:18" ht="20" customHeight="1" x14ac:dyDescent="0.2">
      <c r="A728" s="10">
        <f t="shared" si="30"/>
        <v>425</v>
      </c>
      <c r="B728" s="10" t="s">
        <v>3470</v>
      </c>
      <c r="C728" s="10" t="s">
        <v>796</v>
      </c>
      <c r="D728" s="10" t="s">
        <v>791</v>
      </c>
      <c r="E728" s="10" t="s">
        <v>787</v>
      </c>
      <c r="F728" s="10" t="s">
        <v>3054</v>
      </c>
      <c r="G728" s="10" t="str">
        <f t="shared" si="34"/>
        <v>user_org</v>
      </c>
      <c r="I728" s="10"/>
      <c r="J728" s="10">
        <f t="shared" si="29"/>
        <v>1</v>
      </c>
      <c r="K728" s="10"/>
      <c r="L728" s="10"/>
      <c r="M728" s="10">
        <f t="shared" si="31"/>
        <v>1</v>
      </c>
      <c r="N728" s="10"/>
      <c r="O728" s="10"/>
      <c r="P728" s="5" t="s">
        <v>6</v>
      </c>
      <c r="R728" s="10"/>
    </row>
    <row r="729" spans="1:18" ht="20" customHeight="1" x14ac:dyDescent="0.2">
      <c r="A729" s="10">
        <f t="shared" si="30"/>
        <v>426</v>
      </c>
      <c r="B729" s="10" t="s">
        <v>3108</v>
      </c>
      <c r="C729" s="10" t="s">
        <v>802</v>
      </c>
      <c r="D729" s="10" t="s">
        <v>791</v>
      </c>
      <c r="E729" s="10" t="s">
        <v>788</v>
      </c>
      <c r="F729" s="10" t="s">
        <v>3054</v>
      </c>
      <c r="G729" s="10" t="str">
        <f t="shared" si="34"/>
        <v>user_org</v>
      </c>
      <c r="I729" s="10"/>
      <c r="J729" s="10">
        <f t="shared" si="29"/>
        <v>1</v>
      </c>
      <c r="K729" s="10"/>
      <c r="L729" s="10"/>
      <c r="M729" s="10">
        <f t="shared" si="31"/>
        <v>1</v>
      </c>
      <c r="N729" s="10"/>
      <c r="O729" s="10"/>
      <c r="P729" s="5" t="s">
        <v>6</v>
      </c>
      <c r="R729" s="10"/>
    </row>
    <row r="730" spans="1:18" ht="20" customHeight="1" x14ac:dyDescent="0.2">
      <c r="A730" s="10">
        <f t="shared" si="30"/>
        <v>427</v>
      </c>
      <c r="B730" s="10">
        <f>A379</f>
        <v>76</v>
      </c>
      <c r="C730" s="10" t="s">
        <v>801</v>
      </c>
      <c r="D730" s="10" t="s">
        <v>791</v>
      </c>
      <c r="E730" s="10" t="s">
        <v>789</v>
      </c>
      <c r="F730" s="10" t="s">
        <v>3054</v>
      </c>
      <c r="G730" s="10" t="str">
        <f t="shared" si="34"/>
        <v>user_org</v>
      </c>
      <c r="I730" s="10"/>
      <c r="J730" s="10">
        <f t="shared" si="29"/>
        <v>0</v>
      </c>
      <c r="K730" s="10"/>
      <c r="L730" s="10"/>
      <c r="M730" s="10">
        <f t="shared" si="31"/>
        <v>1</v>
      </c>
      <c r="N730" s="10"/>
      <c r="O730" s="10"/>
      <c r="P730" s="5" t="s">
        <v>6</v>
      </c>
      <c r="R730" s="10"/>
    </row>
    <row r="731" spans="1:18" ht="20" customHeight="1" x14ac:dyDescent="0.2">
      <c r="A731" s="10">
        <f t="shared" si="30"/>
        <v>428</v>
      </c>
      <c r="B731" s="10" t="s">
        <v>3470</v>
      </c>
      <c r="C731" s="10" t="s">
        <v>800</v>
      </c>
      <c r="D731" s="10" t="s">
        <v>791</v>
      </c>
      <c r="E731" s="10" t="s">
        <v>790</v>
      </c>
      <c r="F731" s="10" t="s">
        <v>3054</v>
      </c>
      <c r="G731" s="10" t="str">
        <f t="shared" si="34"/>
        <v>user_org</v>
      </c>
      <c r="I731" s="10"/>
      <c r="J731" s="10">
        <f t="shared" si="29"/>
        <v>1</v>
      </c>
      <c r="K731" s="10"/>
      <c r="L731" s="10"/>
      <c r="M731" s="10">
        <f t="shared" si="31"/>
        <v>1</v>
      </c>
      <c r="N731" s="10"/>
      <c r="O731" s="10"/>
      <c r="P731" s="5" t="s">
        <v>6</v>
      </c>
      <c r="R731" s="10"/>
    </row>
    <row r="732" spans="1:18" ht="20" customHeight="1" x14ac:dyDescent="0.2">
      <c r="A732" s="10">
        <f t="shared" si="30"/>
        <v>429</v>
      </c>
      <c r="B732" s="10" t="s">
        <v>65</v>
      </c>
      <c r="C732" s="10" t="s">
        <v>797</v>
      </c>
      <c r="D732" s="10" t="s">
        <v>791</v>
      </c>
      <c r="E732" s="10" t="s">
        <v>947</v>
      </c>
      <c r="F732" s="10" t="s">
        <v>3054</v>
      </c>
      <c r="G732" s="10" t="str">
        <f t="shared" si="34"/>
        <v>user_org</v>
      </c>
      <c r="I732" s="10"/>
      <c r="J732" s="10">
        <f t="shared" si="29"/>
        <v>1</v>
      </c>
      <c r="K732" s="10"/>
      <c r="L732" s="10"/>
      <c r="M732" s="10">
        <f t="shared" si="31"/>
        <v>1</v>
      </c>
      <c r="N732" s="10"/>
      <c r="O732" s="10"/>
      <c r="P732" s="5" t="s">
        <v>6</v>
      </c>
      <c r="R732" s="10"/>
    </row>
    <row r="733" spans="1:18" ht="20" customHeight="1" x14ac:dyDescent="0.2">
      <c r="A733" s="10">
        <f t="shared" si="30"/>
        <v>430</v>
      </c>
      <c r="B733" s="10">
        <f>A419</f>
        <v>116</v>
      </c>
      <c r="C733" s="10" t="s">
        <v>798</v>
      </c>
      <c r="D733" s="10" t="s">
        <v>791</v>
      </c>
      <c r="E733" s="10" t="s">
        <v>948</v>
      </c>
      <c r="F733" s="10" t="s">
        <v>3054</v>
      </c>
      <c r="G733" s="10" t="str">
        <f t="shared" si="34"/>
        <v>user_org</v>
      </c>
      <c r="I733" s="10"/>
      <c r="J733" s="10">
        <f t="shared" si="29"/>
        <v>0</v>
      </c>
      <c r="K733" s="10"/>
      <c r="L733" s="10"/>
      <c r="M733" s="10">
        <f t="shared" si="31"/>
        <v>1</v>
      </c>
      <c r="N733" s="10"/>
      <c r="O733" s="10"/>
      <c r="P733" s="5" t="s">
        <v>6</v>
      </c>
      <c r="R733" s="10"/>
    </row>
    <row r="734" spans="1:18" ht="20" customHeight="1" x14ac:dyDescent="0.2">
      <c r="A734" s="10">
        <f t="shared" si="30"/>
        <v>431</v>
      </c>
      <c r="B734" s="10" t="s">
        <v>3470</v>
      </c>
      <c r="C734" s="10" t="s">
        <v>799</v>
      </c>
      <c r="D734" s="10" t="s">
        <v>791</v>
      </c>
      <c r="E734" s="10" t="s">
        <v>949</v>
      </c>
      <c r="F734" s="10" t="s">
        <v>3054</v>
      </c>
      <c r="G734" s="10" t="str">
        <f t="shared" si="34"/>
        <v>user_org</v>
      </c>
      <c r="I734" s="10"/>
      <c r="J734" s="10">
        <f t="shared" si="29"/>
        <v>1</v>
      </c>
      <c r="K734" s="10">
        <f>SUM(J722:J734)</f>
        <v>8</v>
      </c>
      <c r="L734" s="10">
        <f>L721+K734</f>
        <v>310</v>
      </c>
      <c r="M734" s="10">
        <f t="shared" si="31"/>
        <v>1</v>
      </c>
      <c r="N734" s="10">
        <f>SUM(M722:M734)</f>
        <v>13</v>
      </c>
      <c r="O734" s="10">
        <f>O721+N734</f>
        <v>430</v>
      </c>
      <c r="P734" s="5" t="s">
        <v>6</v>
      </c>
      <c r="R734" s="10"/>
    </row>
    <row r="735" spans="1:18" ht="20" customHeight="1" x14ac:dyDescent="0.2">
      <c r="A735" s="10">
        <f t="shared" si="30"/>
        <v>432</v>
      </c>
      <c r="B735" s="10" t="s">
        <v>1150</v>
      </c>
      <c r="C735" s="10" t="s">
        <v>818</v>
      </c>
      <c r="D735" s="10" t="s">
        <v>817</v>
      </c>
      <c r="E735" s="10" t="s">
        <v>818</v>
      </c>
      <c r="F735" s="10" t="s">
        <v>3054</v>
      </c>
      <c r="G735" s="10" t="str">
        <f>'gl list'!D21</f>
        <v>user_org</v>
      </c>
      <c r="H735" s="10" t="s">
        <v>821</v>
      </c>
      <c r="I735" s="10"/>
      <c r="J735" s="10">
        <f t="shared" si="29"/>
        <v>1</v>
      </c>
      <c r="K735" s="10"/>
      <c r="L735" s="10"/>
      <c r="M735" s="10">
        <f t="shared" si="31"/>
        <v>1</v>
      </c>
      <c r="N735" s="10"/>
      <c r="O735" s="10"/>
      <c r="P735" s="5" t="s">
        <v>6</v>
      </c>
      <c r="R735" s="10"/>
    </row>
    <row r="736" spans="1:18" ht="20" customHeight="1" x14ac:dyDescent="0.2">
      <c r="A736" s="10">
        <f t="shared" si="30"/>
        <v>433</v>
      </c>
      <c r="B736" s="10" t="s">
        <v>1150</v>
      </c>
      <c r="C736" s="10" t="s">
        <v>819</v>
      </c>
      <c r="D736" s="10" t="s">
        <v>817</v>
      </c>
      <c r="E736" s="10" t="s">
        <v>819</v>
      </c>
      <c r="F736" s="10" t="s">
        <v>3054</v>
      </c>
      <c r="G736" s="10" t="str">
        <f>G735</f>
        <v>user_org</v>
      </c>
      <c r="H736" s="10" t="s">
        <v>821</v>
      </c>
      <c r="I736" s="10"/>
      <c r="J736" s="10">
        <f t="shared" si="29"/>
        <v>1</v>
      </c>
      <c r="K736" s="10"/>
      <c r="L736" s="10"/>
      <c r="M736" s="10">
        <f t="shared" si="31"/>
        <v>1</v>
      </c>
      <c r="N736" s="10"/>
      <c r="O736" s="10"/>
      <c r="P736" s="5" t="s">
        <v>6</v>
      </c>
      <c r="R736" s="10"/>
    </row>
    <row r="737" spans="1:18" ht="20" customHeight="1" x14ac:dyDescent="0.2">
      <c r="A737" s="10">
        <f t="shared" si="30"/>
        <v>434</v>
      </c>
      <c r="B737" s="10" t="s">
        <v>1150</v>
      </c>
      <c r="C737" s="10" t="s">
        <v>820</v>
      </c>
      <c r="D737" s="10" t="s">
        <v>817</v>
      </c>
      <c r="E737" s="10" t="s">
        <v>820</v>
      </c>
      <c r="F737" s="10" t="s">
        <v>3054</v>
      </c>
      <c r="G737" s="10" t="str">
        <f t="shared" ref="G737:G800" si="35">G736</f>
        <v>user_org</v>
      </c>
      <c r="H737" s="10" t="s">
        <v>821</v>
      </c>
      <c r="I737" s="10"/>
      <c r="J737" s="10">
        <f t="shared" si="29"/>
        <v>1</v>
      </c>
      <c r="K737" s="10"/>
      <c r="L737" s="10"/>
      <c r="M737" s="10">
        <f t="shared" si="31"/>
        <v>1</v>
      </c>
      <c r="N737" s="10"/>
      <c r="O737" s="10"/>
      <c r="P737" s="5" t="s">
        <v>6</v>
      </c>
      <c r="R737" s="10"/>
    </row>
    <row r="738" spans="1:18" ht="20" customHeight="1" x14ac:dyDescent="0.2">
      <c r="A738" s="10">
        <f t="shared" si="30"/>
        <v>435</v>
      </c>
      <c r="B738" s="10" t="s">
        <v>1150</v>
      </c>
      <c r="C738" s="10" t="s">
        <v>822</v>
      </c>
      <c r="D738" s="10" t="s">
        <v>817</v>
      </c>
      <c r="E738" s="10" t="s">
        <v>822</v>
      </c>
      <c r="F738" s="10" t="s">
        <v>3054</v>
      </c>
      <c r="G738" s="10" t="str">
        <f t="shared" si="35"/>
        <v>user_org</v>
      </c>
      <c r="H738" s="10" t="s">
        <v>825</v>
      </c>
      <c r="I738" s="10"/>
      <c r="J738" s="10">
        <f t="shared" si="29"/>
        <v>1</v>
      </c>
      <c r="K738" s="10"/>
      <c r="L738" s="10"/>
      <c r="M738" s="10">
        <f t="shared" si="31"/>
        <v>1</v>
      </c>
      <c r="N738" s="10"/>
      <c r="O738" s="10"/>
      <c r="P738" s="5" t="s">
        <v>6</v>
      </c>
      <c r="R738" s="10"/>
    </row>
    <row r="739" spans="1:18" ht="20" customHeight="1" x14ac:dyDescent="0.2">
      <c r="A739" s="10">
        <f t="shared" si="30"/>
        <v>436</v>
      </c>
      <c r="B739" s="10" t="s">
        <v>1150</v>
      </c>
      <c r="C739" s="10" t="s">
        <v>823</v>
      </c>
      <c r="D739" s="10" t="s">
        <v>817</v>
      </c>
      <c r="E739" s="10" t="s">
        <v>823</v>
      </c>
      <c r="F739" s="10" t="s">
        <v>3054</v>
      </c>
      <c r="G739" s="10" t="str">
        <f t="shared" si="35"/>
        <v>user_org</v>
      </c>
      <c r="H739" s="10" t="s">
        <v>825</v>
      </c>
      <c r="I739" s="10"/>
      <c r="J739" s="10">
        <f t="shared" si="29"/>
        <v>1</v>
      </c>
      <c r="K739" s="10"/>
      <c r="L739" s="10"/>
      <c r="M739" s="10">
        <f t="shared" si="31"/>
        <v>1</v>
      </c>
      <c r="N739" s="10"/>
      <c r="O739" s="10"/>
      <c r="P739" s="5" t="s">
        <v>6</v>
      </c>
      <c r="R739" s="10"/>
    </row>
    <row r="740" spans="1:18" ht="20" customHeight="1" x14ac:dyDescent="0.2">
      <c r="A740" s="10">
        <f t="shared" si="30"/>
        <v>437</v>
      </c>
      <c r="B740" s="10" t="s">
        <v>3311</v>
      </c>
      <c r="C740" s="10" t="s">
        <v>824</v>
      </c>
      <c r="D740" s="10" t="s">
        <v>817</v>
      </c>
      <c r="E740" s="10" t="s">
        <v>824</v>
      </c>
      <c r="F740" s="10" t="s">
        <v>3054</v>
      </c>
      <c r="G740" s="10" t="str">
        <f t="shared" si="35"/>
        <v>user_org</v>
      </c>
      <c r="H740" s="10" t="s">
        <v>825</v>
      </c>
      <c r="I740" s="10"/>
      <c r="J740" s="10">
        <f t="shared" si="29"/>
        <v>1</v>
      </c>
      <c r="K740" s="10"/>
      <c r="L740" s="10"/>
      <c r="M740" s="10">
        <f t="shared" si="31"/>
        <v>1</v>
      </c>
      <c r="N740" s="10"/>
      <c r="O740" s="10"/>
      <c r="P740" s="5" t="s">
        <v>6</v>
      </c>
      <c r="R740" s="10"/>
    </row>
    <row r="741" spans="1:18" ht="20" customHeight="1" x14ac:dyDescent="0.2">
      <c r="A741" s="10">
        <f t="shared" si="30"/>
        <v>438</v>
      </c>
      <c r="B741" s="10" t="s">
        <v>1150</v>
      </c>
      <c r="C741" s="10" t="s">
        <v>826</v>
      </c>
      <c r="D741" s="10" t="s">
        <v>817</v>
      </c>
      <c r="E741" s="10" t="s">
        <v>826</v>
      </c>
      <c r="F741" s="10" t="s">
        <v>3054</v>
      </c>
      <c r="G741" s="10" t="str">
        <f t="shared" si="35"/>
        <v>user_org</v>
      </c>
      <c r="H741" s="10" t="s">
        <v>831</v>
      </c>
      <c r="I741" s="10"/>
      <c r="J741" s="10">
        <f t="shared" si="29"/>
        <v>1</v>
      </c>
      <c r="K741" s="10"/>
      <c r="L741" s="10"/>
      <c r="M741" s="10">
        <f t="shared" si="31"/>
        <v>1</v>
      </c>
      <c r="N741" s="10"/>
      <c r="O741" s="10"/>
      <c r="P741" s="5" t="s">
        <v>6</v>
      </c>
      <c r="R741" s="10"/>
    </row>
    <row r="742" spans="1:18" ht="20" customHeight="1" x14ac:dyDescent="0.2">
      <c r="A742" s="10">
        <f t="shared" si="30"/>
        <v>439</v>
      </c>
      <c r="B742" s="10" t="s">
        <v>1150</v>
      </c>
      <c r="C742" s="10" t="s">
        <v>827</v>
      </c>
      <c r="D742" s="10" t="s">
        <v>817</v>
      </c>
      <c r="E742" s="10" t="s">
        <v>827</v>
      </c>
      <c r="F742" s="10" t="s">
        <v>3054</v>
      </c>
      <c r="G742" s="10" t="str">
        <f t="shared" si="35"/>
        <v>user_org</v>
      </c>
      <c r="H742" s="10" t="s">
        <v>831</v>
      </c>
      <c r="I742" s="10"/>
      <c r="J742" s="10">
        <f t="shared" si="29"/>
        <v>1</v>
      </c>
      <c r="K742" s="10"/>
      <c r="L742" s="10"/>
      <c r="M742" s="10">
        <f t="shared" si="31"/>
        <v>1</v>
      </c>
      <c r="N742" s="10"/>
      <c r="O742" s="10"/>
      <c r="P742" s="5" t="s">
        <v>6</v>
      </c>
      <c r="R742" s="10"/>
    </row>
    <row r="743" spans="1:18" ht="20" customHeight="1" x14ac:dyDescent="0.2">
      <c r="A743" s="10">
        <f t="shared" si="30"/>
        <v>440</v>
      </c>
      <c r="B743" s="10" t="s">
        <v>3311</v>
      </c>
      <c r="C743" s="10" t="s">
        <v>828</v>
      </c>
      <c r="D743" s="10" t="s">
        <v>817</v>
      </c>
      <c r="E743" s="10" t="s">
        <v>828</v>
      </c>
      <c r="F743" s="10" t="s">
        <v>3054</v>
      </c>
      <c r="G743" s="10" t="str">
        <f t="shared" si="35"/>
        <v>user_org</v>
      </c>
      <c r="H743" s="10" t="s">
        <v>831</v>
      </c>
      <c r="I743" s="10"/>
      <c r="J743" s="10">
        <f t="shared" si="29"/>
        <v>1</v>
      </c>
      <c r="K743" s="10"/>
      <c r="L743" s="10"/>
      <c r="M743" s="10">
        <f t="shared" si="31"/>
        <v>1</v>
      </c>
      <c r="N743" s="10"/>
      <c r="O743" s="10"/>
      <c r="P743" s="5" t="s">
        <v>6</v>
      </c>
      <c r="R743" s="10"/>
    </row>
    <row r="744" spans="1:18" ht="20" customHeight="1" x14ac:dyDescent="0.2">
      <c r="A744" s="10">
        <f t="shared" si="30"/>
        <v>441</v>
      </c>
      <c r="B744" s="10" t="s">
        <v>1150</v>
      </c>
      <c r="C744" s="10" t="s">
        <v>829</v>
      </c>
      <c r="D744" s="10" t="s">
        <v>817</v>
      </c>
      <c r="E744" s="10" t="s">
        <v>829</v>
      </c>
      <c r="F744" s="10" t="s">
        <v>3054</v>
      </c>
      <c r="G744" s="10" t="str">
        <f t="shared" si="35"/>
        <v>user_org</v>
      </c>
      <c r="H744" s="10" t="s">
        <v>831</v>
      </c>
      <c r="I744" s="10"/>
      <c r="J744" s="10">
        <f t="shared" si="29"/>
        <v>1</v>
      </c>
      <c r="K744" s="10"/>
      <c r="L744" s="10"/>
      <c r="M744" s="10">
        <f t="shared" si="31"/>
        <v>1</v>
      </c>
      <c r="N744" s="10"/>
      <c r="O744" s="10"/>
      <c r="P744" s="5" t="s">
        <v>6</v>
      </c>
      <c r="R744" s="10"/>
    </row>
    <row r="745" spans="1:18" ht="20" customHeight="1" x14ac:dyDescent="0.2">
      <c r="A745" s="10">
        <f t="shared" si="30"/>
        <v>442</v>
      </c>
      <c r="B745" s="10" t="s">
        <v>3373</v>
      </c>
      <c r="C745" s="10" t="s">
        <v>830</v>
      </c>
      <c r="D745" s="10" t="s">
        <v>817</v>
      </c>
      <c r="E745" s="10" t="s">
        <v>830</v>
      </c>
      <c r="F745" s="10" t="s">
        <v>3054</v>
      </c>
      <c r="G745" s="10" t="str">
        <f t="shared" si="35"/>
        <v>user_org</v>
      </c>
      <c r="H745" s="10" t="s">
        <v>831</v>
      </c>
      <c r="I745" s="10"/>
      <c r="J745" s="10">
        <f t="shared" si="29"/>
        <v>1</v>
      </c>
      <c r="K745" s="10"/>
      <c r="L745" s="10"/>
      <c r="M745" s="10">
        <f t="shared" si="31"/>
        <v>1</v>
      </c>
      <c r="N745" s="10"/>
      <c r="O745" s="10"/>
      <c r="P745" s="5" t="s">
        <v>6</v>
      </c>
      <c r="R745" s="10"/>
    </row>
    <row r="746" spans="1:18" ht="20" customHeight="1" x14ac:dyDescent="0.2">
      <c r="A746" s="10">
        <f t="shared" si="30"/>
        <v>443</v>
      </c>
      <c r="B746" s="10" t="s">
        <v>3321</v>
      </c>
      <c r="C746" s="10" t="s">
        <v>833</v>
      </c>
      <c r="D746" s="10" t="s">
        <v>817</v>
      </c>
      <c r="E746" s="10" t="s">
        <v>833</v>
      </c>
      <c r="F746" s="10" t="s">
        <v>3054</v>
      </c>
      <c r="G746" s="10" t="str">
        <f t="shared" si="35"/>
        <v>user_org</v>
      </c>
      <c r="H746" s="10" t="s">
        <v>832</v>
      </c>
      <c r="I746" s="10"/>
      <c r="J746" s="10">
        <f t="shared" si="29"/>
        <v>1</v>
      </c>
      <c r="K746" s="10"/>
      <c r="L746" s="10"/>
      <c r="M746" s="10">
        <f t="shared" si="31"/>
        <v>1</v>
      </c>
      <c r="N746" s="10"/>
      <c r="O746" s="10"/>
      <c r="P746" s="5" t="s">
        <v>6</v>
      </c>
      <c r="R746" s="10"/>
    </row>
    <row r="747" spans="1:18" ht="20" customHeight="1" x14ac:dyDescent="0.2">
      <c r="A747" s="10">
        <f t="shared" si="30"/>
        <v>444</v>
      </c>
      <c r="B747" s="10" t="s">
        <v>1150</v>
      </c>
      <c r="C747" s="10" t="s">
        <v>834</v>
      </c>
      <c r="D747" s="10" t="s">
        <v>817</v>
      </c>
      <c r="E747" s="10" t="s">
        <v>834</v>
      </c>
      <c r="F747" s="10" t="s">
        <v>3054</v>
      </c>
      <c r="G747" s="10" t="str">
        <f t="shared" si="35"/>
        <v>user_org</v>
      </c>
      <c r="H747" s="10" t="s">
        <v>832</v>
      </c>
      <c r="I747" s="10"/>
      <c r="J747" s="10">
        <f t="shared" si="29"/>
        <v>1</v>
      </c>
      <c r="K747" s="10"/>
      <c r="L747" s="10"/>
      <c r="M747" s="10">
        <f t="shared" si="31"/>
        <v>1</v>
      </c>
      <c r="N747" s="10"/>
      <c r="O747" s="10"/>
      <c r="P747" s="5" t="s">
        <v>6</v>
      </c>
      <c r="R747" s="10"/>
    </row>
    <row r="748" spans="1:18" ht="20" customHeight="1" x14ac:dyDescent="0.2">
      <c r="A748" s="10">
        <f t="shared" si="30"/>
        <v>445</v>
      </c>
      <c r="B748" s="10">
        <f>B646</f>
        <v>260</v>
      </c>
      <c r="C748" s="10" t="s">
        <v>835</v>
      </c>
      <c r="D748" s="10" t="s">
        <v>817</v>
      </c>
      <c r="E748" s="10" t="s">
        <v>835</v>
      </c>
      <c r="F748" s="10" t="s">
        <v>3054</v>
      </c>
      <c r="G748" s="10" t="str">
        <f t="shared" si="35"/>
        <v>user_org</v>
      </c>
      <c r="H748" s="10" t="s">
        <v>832</v>
      </c>
      <c r="I748" s="10"/>
      <c r="J748" s="10">
        <f t="shared" si="29"/>
        <v>0</v>
      </c>
      <c r="K748" s="10"/>
      <c r="L748" s="10"/>
      <c r="M748" s="10">
        <f t="shared" si="31"/>
        <v>1</v>
      </c>
      <c r="N748" s="10"/>
      <c r="O748" s="10"/>
      <c r="P748" s="5" t="s">
        <v>6</v>
      </c>
      <c r="R748" s="10"/>
    </row>
    <row r="749" spans="1:18" ht="20" customHeight="1" x14ac:dyDescent="0.2">
      <c r="A749" s="10">
        <f t="shared" si="30"/>
        <v>446</v>
      </c>
      <c r="B749" s="10" t="s">
        <v>1150</v>
      </c>
      <c r="C749" s="10" t="s">
        <v>836</v>
      </c>
      <c r="D749" s="10" t="s">
        <v>817</v>
      </c>
      <c r="E749" s="10" t="s">
        <v>836</v>
      </c>
      <c r="F749" s="10" t="s">
        <v>3054</v>
      </c>
      <c r="G749" s="10" t="str">
        <f t="shared" si="35"/>
        <v>user_org</v>
      </c>
      <c r="H749" s="10" t="s">
        <v>832</v>
      </c>
      <c r="I749" s="10"/>
      <c r="J749" s="10">
        <f t="shared" si="29"/>
        <v>1</v>
      </c>
      <c r="K749" s="10"/>
      <c r="L749" s="10"/>
      <c r="M749" s="10">
        <f t="shared" si="31"/>
        <v>1</v>
      </c>
      <c r="N749" s="10"/>
      <c r="O749" s="10"/>
      <c r="P749" s="5" t="s">
        <v>6</v>
      </c>
      <c r="R749" s="10"/>
    </row>
    <row r="750" spans="1:18" ht="20" customHeight="1" x14ac:dyDescent="0.2">
      <c r="A750" s="10">
        <f t="shared" si="30"/>
        <v>447</v>
      </c>
      <c r="B750" s="10" t="s">
        <v>3104</v>
      </c>
      <c r="C750" s="10" t="s">
        <v>838</v>
      </c>
      <c r="D750" s="10" t="s">
        <v>817</v>
      </c>
      <c r="E750" s="10" t="s">
        <v>838</v>
      </c>
      <c r="F750" s="10" t="s">
        <v>3054</v>
      </c>
      <c r="G750" s="10" t="str">
        <f t="shared" si="35"/>
        <v>user_org</v>
      </c>
      <c r="H750" s="10" t="s">
        <v>837</v>
      </c>
      <c r="I750" s="10"/>
      <c r="J750" s="10">
        <f t="shared" si="29"/>
        <v>1</v>
      </c>
      <c r="K750" s="10"/>
      <c r="L750" s="10"/>
      <c r="M750" s="10">
        <f t="shared" si="31"/>
        <v>1</v>
      </c>
      <c r="N750" s="10"/>
      <c r="O750" s="10"/>
      <c r="P750" s="5" t="s">
        <v>6</v>
      </c>
      <c r="R750" s="10"/>
    </row>
    <row r="751" spans="1:18" ht="20" customHeight="1" x14ac:dyDescent="0.2">
      <c r="A751" s="10">
        <f t="shared" si="30"/>
        <v>448</v>
      </c>
      <c r="B751" s="10" t="s">
        <v>3104</v>
      </c>
      <c r="C751" s="10" t="s">
        <v>839</v>
      </c>
      <c r="D751" s="10" t="s">
        <v>817</v>
      </c>
      <c r="E751" s="10" t="s">
        <v>839</v>
      </c>
      <c r="F751" s="10" t="s">
        <v>3054</v>
      </c>
      <c r="G751" s="10" t="str">
        <f t="shared" si="35"/>
        <v>user_org</v>
      </c>
      <c r="H751" s="10" t="s">
        <v>837</v>
      </c>
      <c r="I751" s="10"/>
      <c r="J751" s="10">
        <f t="shared" si="29"/>
        <v>1</v>
      </c>
      <c r="K751" s="10"/>
      <c r="L751" s="10"/>
      <c r="M751" s="10">
        <f t="shared" si="31"/>
        <v>1</v>
      </c>
      <c r="N751" s="10"/>
      <c r="O751" s="10"/>
      <c r="P751" s="5" t="s">
        <v>6</v>
      </c>
      <c r="R751" s="10"/>
    </row>
    <row r="752" spans="1:18" ht="20" customHeight="1" x14ac:dyDescent="0.2">
      <c r="A752" s="10">
        <f t="shared" si="30"/>
        <v>449</v>
      </c>
      <c r="B752" s="10" t="s">
        <v>3104</v>
      </c>
      <c r="C752" s="10" t="s">
        <v>841</v>
      </c>
      <c r="D752" s="10" t="s">
        <v>817</v>
      </c>
      <c r="E752" s="10" t="s">
        <v>841</v>
      </c>
      <c r="F752" s="10" t="s">
        <v>3054</v>
      </c>
      <c r="G752" s="10" t="str">
        <f t="shared" si="35"/>
        <v>user_org</v>
      </c>
      <c r="H752" s="10" t="s">
        <v>840</v>
      </c>
      <c r="I752" s="10"/>
      <c r="J752" s="10">
        <f t="shared" ref="J752:J815" si="36">IF(OR(ISNUMBER(B752),ISBLANK(B752)),0,1)</f>
        <v>1</v>
      </c>
      <c r="K752" s="10"/>
      <c r="L752" s="10"/>
      <c r="M752" s="10">
        <f t="shared" si="31"/>
        <v>1</v>
      </c>
      <c r="N752" s="10"/>
      <c r="O752" s="10"/>
      <c r="P752" s="5" t="s">
        <v>6</v>
      </c>
      <c r="R752" s="10"/>
    </row>
    <row r="753" spans="1:18" ht="20" customHeight="1" x14ac:dyDescent="0.2">
      <c r="A753" s="10">
        <f t="shared" ref="A753:A816" si="37">A752+1</f>
        <v>450</v>
      </c>
      <c r="B753" s="10" t="s">
        <v>3104</v>
      </c>
      <c r="C753" s="10" t="s">
        <v>842</v>
      </c>
      <c r="D753" s="10" t="s">
        <v>817</v>
      </c>
      <c r="E753" s="10" t="s">
        <v>842</v>
      </c>
      <c r="F753" s="10" t="s">
        <v>3054</v>
      </c>
      <c r="G753" s="10" t="str">
        <f t="shared" si="35"/>
        <v>user_org</v>
      </c>
      <c r="H753" s="10" t="s">
        <v>840</v>
      </c>
      <c r="I753" s="10"/>
      <c r="J753" s="10">
        <f t="shared" si="36"/>
        <v>1</v>
      </c>
      <c r="K753" s="10"/>
      <c r="L753" s="10"/>
      <c r="M753" s="10">
        <f t="shared" ref="M753:M816" si="38">IF(NOT(ISBLANK($B753)),1,0)</f>
        <v>1</v>
      </c>
      <c r="N753" s="10"/>
      <c r="O753" s="10"/>
      <c r="P753" s="5" t="s">
        <v>6</v>
      </c>
      <c r="R753" s="10"/>
    </row>
    <row r="754" spans="1:18" ht="20" customHeight="1" x14ac:dyDescent="0.2">
      <c r="A754" s="10">
        <f t="shared" si="37"/>
        <v>451</v>
      </c>
      <c r="B754" s="10" t="s">
        <v>3104</v>
      </c>
      <c r="C754" s="10" t="s">
        <v>843</v>
      </c>
      <c r="D754" s="10" t="s">
        <v>817</v>
      </c>
      <c r="E754" s="10" t="s">
        <v>843</v>
      </c>
      <c r="F754" s="10" t="s">
        <v>3054</v>
      </c>
      <c r="G754" s="10" t="str">
        <f t="shared" si="35"/>
        <v>user_org</v>
      </c>
      <c r="H754" s="10" t="s">
        <v>840</v>
      </c>
      <c r="I754" s="10"/>
      <c r="J754" s="10">
        <f t="shared" si="36"/>
        <v>1</v>
      </c>
      <c r="K754" s="10"/>
      <c r="L754" s="10"/>
      <c r="M754" s="10">
        <f t="shared" si="38"/>
        <v>1</v>
      </c>
      <c r="N754" s="10"/>
      <c r="O754" s="10"/>
      <c r="P754" s="5" t="s">
        <v>6</v>
      </c>
      <c r="R754" s="10"/>
    </row>
    <row r="755" spans="1:18" ht="20" customHeight="1" x14ac:dyDescent="0.2">
      <c r="A755" s="10">
        <f t="shared" si="37"/>
        <v>452</v>
      </c>
      <c r="B755" s="10" t="s">
        <v>3104</v>
      </c>
      <c r="C755" s="10" t="s">
        <v>845</v>
      </c>
      <c r="D755" s="10" t="s">
        <v>817</v>
      </c>
      <c r="E755" s="10" t="s">
        <v>845</v>
      </c>
      <c r="F755" s="10" t="s">
        <v>3054</v>
      </c>
      <c r="G755" s="10" t="str">
        <f t="shared" si="35"/>
        <v>user_org</v>
      </c>
      <c r="H755" s="10" t="s">
        <v>844</v>
      </c>
      <c r="I755" s="10"/>
      <c r="J755" s="10">
        <f t="shared" si="36"/>
        <v>1</v>
      </c>
      <c r="K755" s="10"/>
      <c r="L755" s="10"/>
      <c r="M755" s="10">
        <f t="shared" si="38"/>
        <v>1</v>
      </c>
      <c r="N755" s="10"/>
      <c r="O755" s="10"/>
      <c r="P755" s="5" t="s">
        <v>6</v>
      </c>
      <c r="R755" s="10"/>
    </row>
    <row r="756" spans="1:18" ht="20" customHeight="1" x14ac:dyDescent="0.2">
      <c r="A756" s="10">
        <f t="shared" si="37"/>
        <v>453</v>
      </c>
      <c r="B756" s="10" t="s">
        <v>3104</v>
      </c>
      <c r="C756" s="10" t="s">
        <v>846</v>
      </c>
      <c r="D756" s="10" t="s">
        <v>817</v>
      </c>
      <c r="E756" s="10" t="s">
        <v>846</v>
      </c>
      <c r="F756" s="10" t="s">
        <v>3054</v>
      </c>
      <c r="G756" s="10" t="str">
        <f t="shared" si="35"/>
        <v>user_org</v>
      </c>
      <c r="H756" s="10" t="s">
        <v>844</v>
      </c>
      <c r="I756" s="10"/>
      <c r="J756" s="10">
        <f t="shared" si="36"/>
        <v>1</v>
      </c>
      <c r="K756" s="10"/>
      <c r="L756" s="10"/>
      <c r="M756" s="10">
        <f t="shared" si="38"/>
        <v>1</v>
      </c>
      <c r="N756" s="10"/>
      <c r="O756" s="10"/>
      <c r="P756" s="5" t="s">
        <v>6</v>
      </c>
      <c r="R756" s="10"/>
    </row>
    <row r="757" spans="1:18" ht="20" customHeight="1" x14ac:dyDescent="0.2">
      <c r="A757" s="10">
        <f t="shared" si="37"/>
        <v>454</v>
      </c>
      <c r="B757" s="10" t="s">
        <v>3104</v>
      </c>
      <c r="C757" s="10" t="s">
        <v>848</v>
      </c>
      <c r="D757" s="10" t="s">
        <v>817</v>
      </c>
      <c r="E757" s="10" t="s">
        <v>848</v>
      </c>
      <c r="F757" s="10" t="s">
        <v>3054</v>
      </c>
      <c r="G757" s="10" t="str">
        <f t="shared" si="35"/>
        <v>user_org</v>
      </c>
      <c r="H757" s="10" t="s">
        <v>847</v>
      </c>
      <c r="I757" s="10"/>
      <c r="J757" s="10">
        <f t="shared" si="36"/>
        <v>1</v>
      </c>
      <c r="K757" s="10"/>
      <c r="L757" s="10"/>
      <c r="M757" s="10">
        <f t="shared" si="38"/>
        <v>1</v>
      </c>
      <c r="N757" s="10"/>
      <c r="O757" s="10"/>
      <c r="P757" s="5" t="s">
        <v>6</v>
      </c>
      <c r="R757" s="10"/>
    </row>
    <row r="758" spans="1:18" ht="20" customHeight="1" x14ac:dyDescent="0.2">
      <c r="A758" s="10">
        <f t="shared" si="37"/>
        <v>455</v>
      </c>
      <c r="B758" s="10" t="s">
        <v>3104</v>
      </c>
      <c r="C758" s="10" t="s">
        <v>849</v>
      </c>
      <c r="D758" s="10" t="s">
        <v>817</v>
      </c>
      <c r="E758" s="10" t="s">
        <v>849</v>
      </c>
      <c r="F758" s="10" t="s">
        <v>3054</v>
      </c>
      <c r="G758" s="10" t="str">
        <f t="shared" si="35"/>
        <v>user_org</v>
      </c>
      <c r="H758" s="10" t="s">
        <v>847</v>
      </c>
      <c r="I758" s="10"/>
      <c r="J758" s="10">
        <f t="shared" si="36"/>
        <v>1</v>
      </c>
      <c r="K758" s="10"/>
      <c r="L758" s="10"/>
      <c r="M758" s="10">
        <f t="shared" si="38"/>
        <v>1</v>
      </c>
      <c r="N758" s="10"/>
      <c r="O758" s="10"/>
      <c r="P758" s="5" t="s">
        <v>6</v>
      </c>
      <c r="R758" s="10"/>
    </row>
    <row r="759" spans="1:18" ht="20" customHeight="1" x14ac:dyDescent="0.2">
      <c r="A759" s="10">
        <f t="shared" si="37"/>
        <v>456</v>
      </c>
      <c r="B759" s="10" t="s">
        <v>3104</v>
      </c>
      <c r="C759" s="10" t="s">
        <v>850</v>
      </c>
      <c r="D759" s="10" t="s">
        <v>817</v>
      </c>
      <c r="E759" s="10" t="s">
        <v>850</v>
      </c>
      <c r="F759" s="10" t="s">
        <v>3054</v>
      </c>
      <c r="G759" s="10" t="str">
        <f t="shared" si="35"/>
        <v>user_org</v>
      </c>
      <c r="H759" s="10" t="s">
        <v>847</v>
      </c>
      <c r="I759" s="10"/>
      <c r="J759" s="10">
        <f t="shared" si="36"/>
        <v>1</v>
      </c>
      <c r="K759" s="10"/>
      <c r="L759" s="10"/>
      <c r="M759" s="10">
        <f t="shared" si="38"/>
        <v>1</v>
      </c>
      <c r="N759" s="10"/>
      <c r="O759" s="10"/>
      <c r="P759" s="5" t="s">
        <v>6</v>
      </c>
      <c r="R759" s="10"/>
    </row>
    <row r="760" spans="1:18" ht="20" customHeight="1" x14ac:dyDescent="0.2">
      <c r="A760" s="10">
        <f t="shared" si="37"/>
        <v>457</v>
      </c>
      <c r="B760" s="10" t="s">
        <v>3104</v>
      </c>
      <c r="C760" s="10" t="s">
        <v>851</v>
      </c>
      <c r="D760" s="10" t="s">
        <v>817</v>
      </c>
      <c r="E760" s="10" t="s">
        <v>851</v>
      </c>
      <c r="F760" s="10" t="s">
        <v>3054</v>
      </c>
      <c r="G760" s="10" t="str">
        <f t="shared" si="35"/>
        <v>user_org</v>
      </c>
      <c r="H760" s="10" t="s">
        <v>847</v>
      </c>
      <c r="I760" s="10"/>
      <c r="J760" s="10">
        <f t="shared" si="36"/>
        <v>1</v>
      </c>
      <c r="K760" s="10"/>
      <c r="L760" s="10"/>
      <c r="M760" s="10">
        <f t="shared" si="38"/>
        <v>1</v>
      </c>
      <c r="N760" s="10"/>
      <c r="O760" s="10"/>
      <c r="P760" s="5" t="s">
        <v>6</v>
      </c>
      <c r="R760" s="10"/>
    </row>
    <row r="761" spans="1:18" ht="20" customHeight="1" x14ac:dyDescent="0.2">
      <c r="A761" s="10">
        <f t="shared" si="37"/>
        <v>458</v>
      </c>
      <c r="B761" s="10" t="s">
        <v>3104</v>
      </c>
      <c r="C761" s="10" t="s">
        <v>3339</v>
      </c>
      <c r="D761" s="10" t="s">
        <v>817</v>
      </c>
      <c r="E761" s="10" t="s">
        <v>852</v>
      </c>
      <c r="F761" s="10" t="s">
        <v>3054</v>
      </c>
      <c r="G761" s="10" t="str">
        <f t="shared" si="35"/>
        <v>user_org</v>
      </c>
      <c r="H761" s="10" t="s">
        <v>847</v>
      </c>
      <c r="I761" s="10"/>
      <c r="J761" s="10">
        <f t="shared" si="36"/>
        <v>1</v>
      </c>
      <c r="K761" s="10"/>
      <c r="L761" s="10"/>
      <c r="M761" s="10">
        <f t="shared" si="38"/>
        <v>1</v>
      </c>
      <c r="N761" s="10"/>
      <c r="O761" s="10"/>
      <c r="P761" s="5" t="s">
        <v>6</v>
      </c>
      <c r="R761" s="10"/>
    </row>
    <row r="762" spans="1:18" ht="20" customHeight="1" x14ac:dyDescent="0.2">
      <c r="A762" s="10">
        <f t="shared" si="37"/>
        <v>459</v>
      </c>
      <c r="B762" s="10" t="s">
        <v>1151</v>
      </c>
      <c r="C762" s="10" t="s">
        <v>854</v>
      </c>
      <c r="D762" s="10" t="s">
        <v>817</v>
      </c>
      <c r="E762" s="10" t="s">
        <v>854</v>
      </c>
      <c r="F762" s="10" t="s">
        <v>3054</v>
      </c>
      <c r="G762" s="10" t="str">
        <f t="shared" si="35"/>
        <v>user_org</v>
      </c>
      <c r="H762" s="10" t="s">
        <v>853</v>
      </c>
      <c r="I762" s="10"/>
      <c r="J762" s="10">
        <f t="shared" si="36"/>
        <v>1</v>
      </c>
      <c r="K762" s="10"/>
      <c r="L762" s="10"/>
      <c r="M762" s="10">
        <f t="shared" si="38"/>
        <v>1</v>
      </c>
      <c r="N762" s="10"/>
      <c r="O762" s="10"/>
      <c r="P762" s="5" t="s">
        <v>6</v>
      </c>
      <c r="R762" s="10"/>
    </row>
    <row r="763" spans="1:18" ht="20" customHeight="1" x14ac:dyDescent="0.2">
      <c r="A763" s="10">
        <f t="shared" si="37"/>
        <v>460</v>
      </c>
      <c r="B763" s="10" t="s">
        <v>1151</v>
      </c>
      <c r="C763" s="10" t="s">
        <v>856</v>
      </c>
      <c r="D763" s="10" t="s">
        <v>817</v>
      </c>
      <c r="E763" s="10" t="s">
        <v>856</v>
      </c>
      <c r="F763" s="10" t="s">
        <v>3054</v>
      </c>
      <c r="G763" s="10" t="str">
        <f t="shared" si="35"/>
        <v>user_org</v>
      </c>
      <c r="H763" s="10" t="s">
        <v>855</v>
      </c>
      <c r="I763" s="10"/>
      <c r="J763" s="10">
        <f t="shared" si="36"/>
        <v>1</v>
      </c>
      <c r="K763" s="10"/>
      <c r="L763" s="10"/>
      <c r="M763" s="10">
        <f t="shared" si="38"/>
        <v>1</v>
      </c>
      <c r="N763" s="10"/>
      <c r="O763" s="10"/>
      <c r="P763" s="5" t="s">
        <v>6</v>
      </c>
      <c r="R763" s="10"/>
    </row>
    <row r="764" spans="1:18" ht="20" customHeight="1" x14ac:dyDescent="0.2">
      <c r="A764" s="10">
        <f t="shared" si="37"/>
        <v>461</v>
      </c>
      <c r="B764" s="10" t="s">
        <v>1151</v>
      </c>
      <c r="C764" s="10" t="s">
        <v>857</v>
      </c>
      <c r="D764" s="10" t="s">
        <v>817</v>
      </c>
      <c r="E764" s="10" t="s">
        <v>857</v>
      </c>
      <c r="F764" s="10" t="s">
        <v>3054</v>
      </c>
      <c r="G764" s="10" t="str">
        <f t="shared" si="35"/>
        <v>user_org</v>
      </c>
      <c r="H764" s="10" t="s">
        <v>855</v>
      </c>
      <c r="I764" s="10"/>
      <c r="J764" s="10">
        <f t="shared" si="36"/>
        <v>1</v>
      </c>
      <c r="K764" s="10"/>
      <c r="L764" s="10"/>
      <c r="M764" s="10">
        <f t="shared" si="38"/>
        <v>1</v>
      </c>
      <c r="N764" s="10"/>
      <c r="O764" s="10"/>
      <c r="P764" s="5" t="s">
        <v>6</v>
      </c>
      <c r="R764" s="10"/>
    </row>
    <row r="765" spans="1:18" ht="20" customHeight="1" x14ac:dyDescent="0.2">
      <c r="A765" s="10">
        <f t="shared" si="37"/>
        <v>462</v>
      </c>
      <c r="B765" s="10" t="s">
        <v>1151</v>
      </c>
      <c r="C765" s="10" t="s">
        <v>859</v>
      </c>
      <c r="D765" s="10" t="s">
        <v>817</v>
      </c>
      <c r="E765" s="10" t="s">
        <v>859</v>
      </c>
      <c r="F765" s="10" t="s">
        <v>3054</v>
      </c>
      <c r="G765" s="10" t="str">
        <f t="shared" si="35"/>
        <v>user_org</v>
      </c>
      <c r="H765" s="10" t="s">
        <v>858</v>
      </c>
      <c r="I765" s="10"/>
      <c r="J765" s="10">
        <f t="shared" si="36"/>
        <v>1</v>
      </c>
      <c r="K765" s="10"/>
      <c r="L765" s="10"/>
      <c r="M765" s="10">
        <f t="shared" si="38"/>
        <v>1</v>
      </c>
      <c r="N765" s="10"/>
      <c r="O765" s="10"/>
      <c r="P765" s="5" t="s">
        <v>6</v>
      </c>
      <c r="R765" s="10"/>
    </row>
    <row r="766" spans="1:18" ht="20" customHeight="1" x14ac:dyDescent="0.2">
      <c r="A766" s="10">
        <f t="shared" si="37"/>
        <v>463</v>
      </c>
      <c r="B766" s="10" t="s">
        <v>1151</v>
      </c>
      <c r="C766" s="10" t="s">
        <v>860</v>
      </c>
      <c r="D766" s="10" t="s">
        <v>817</v>
      </c>
      <c r="E766" s="10" t="s">
        <v>860</v>
      </c>
      <c r="F766" s="10" t="s">
        <v>3054</v>
      </c>
      <c r="G766" s="10" t="str">
        <f t="shared" si="35"/>
        <v>user_org</v>
      </c>
      <c r="H766" s="10" t="s">
        <v>858</v>
      </c>
      <c r="I766" s="10"/>
      <c r="J766" s="10">
        <f t="shared" si="36"/>
        <v>1</v>
      </c>
      <c r="K766" s="10"/>
      <c r="L766" s="10"/>
      <c r="M766" s="10">
        <f t="shared" si="38"/>
        <v>1</v>
      </c>
      <c r="N766" s="10"/>
      <c r="O766" s="10"/>
      <c r="P766" s="5" t="s">
        <v>6</v>
      </c>
      <c r="R766" s="10"/>
    </row>
    <row r="767" spans="1:18" ht="20" customHeight="1" x14ac:dyDescent="0.2">
      <c r="A767" s="10">
        <f t="shared" si="37"/>
        <v>464</v>
      </c>
      <c r="B767" s="10" t="s">
        <v>1151</v>
      </c>
      <c r="C767" s="10" t="s">
        <v>861</v>
      </c>
      <c r="D767" s="10" t="s">
        <v>817</v>
      </c>
      <c r="E767" s="10" t="s">
        <v>861</v>
      </c>
      <c r="F767" s="10" t="s">
        <v>3054</v>
      </c>
      <c r="G767" s="10" t="str">
        <f t="shared" si="35"/>
        <v>user_org</v>
      </c>
      <c r="H767" s="10" t="s">
        <v>858</v>
      </c>
      <c r="I767" s="10"/>
      <c r="J767" s="10">
        <f t="shared" si="36"/>
        <v>1</v>
      </c>
      <c r="K767" s="10"/>
      <c r="L767" s="10"/>
      <c r="M767" s="10">
        <f t="shared" si="38"/>
        <v>1</v>
      </c>
      <c r="N767" s="10"/>
      <c r="O767" s="10"/>
      <c r="P767" s="5" t="s">
        <v>6</v>
      </c>
      <c r="R767" s="10"/>
    </row>
    <row r="768" spans="1:18" ht="20" customHeight="1" x14ac:dyDescent="0.2">
      <c r="A768" s="10">
        <f t="shared" si="37"/>
        <v>465</v>
      </c>
      <c r="B768" s="10" t="s">
        <v>1151</v>
      </c>
      <c r="C768" s="10" t="s">
        <v>862</v>
      </c>
      <c r="D768" s="10" t="s">
        <v>817</v>
      </c>
      <c r="E768" s="10" t="s">
        <v>862</v>
      </c>
      <c r="F768" s="10" t="s">
        <v>3054</v>
      </c>
      <c r="G768" s="10" t="str">
        <f t="shared" si="35"/>
        <v>user_org</v>
      </c>
      <c r="H768" s="10" t="s">
        <v>858</v>
      </c>
      <c r="I768" s="10"/>
      <c r="J768" s="10">
        <f t="shared" si="36"/>
        <v>1</v>
      </c>
      <c r="K768" s="10"/>
      <c r="L768" s="10"/>
      <c r="M768" s="10">
        <f t="shared" si="38"/>
        <v>1</v>
      </c>
      <c r="N768" s="10"/>
      <c r="O768" s="10"/>
      <c r="P768" s="5" t="s">
        <v>6</v>
      </c>
      <c r="R768" s="10"/>
    </row>
    <row r="769" spans="1:18" ht="20" customHeight="1" x14ac:dyDescent="0.2">
      <c r="A769" s="10">
        <f t="shared" si="37"/>
        <v>466</v>
      </c>
      <c r="B769" s="10" t="s">
        <v>1151</v>
      </c>
      <c r="C769" s="10" t="s">
        <v>864</v>
      </c>
      <c r="D769" s="10" t="s">
        <v>817</v>
      </c>
      <c r="E769" s="10" t="s">
        <v>864</v>
      </c>
      <c r="F769" s="10" t="s">
        <v>3054</v>
      </c>
      <c r="G769" s="10" t="str">
        <f t="shared" si="35"/>
        <v>user_org</v>
      </c>
      <c r="H769" s="10" t="s">
        <v>863</v>
      </c>
      <c r="I769" s="10"/>
      <c r="J769" s="10">
        <f t="shared" si="36"/>
        <v>1</v>
      </c>
      <c r="K769" s="10"/>
      <c r="L769" s="10"/>
      <c r="M769" s="10">
        <f t="shared" si="38"/>
        <v>1</v>
      </c>
      <c r="N769" s="10"/>
      <c r="O769" s="10"/>
      <c r="P769" s="5" t="s">
        <v>6</v>
      </c>
      <c r="R769" s="10"/>
    </row>
    <row r="770" spans="1:18" ht="20" customHeight="1" x14ac:dyDescent="0.2">
      <c r="A770" s="10">
        <f t="shared" si="37"/>
        <v>467</v>
      </c>
      <c r="B770" s="10" t="s">
        <v>1151</v>
      </c>
      <c r="C770" s="10" t="s">
        <v>865</v>
      </c>
      <c r="D770" s="10" t="s">
        <v>817</v>
      </c>
      <c r="E770" s="10" t="s">
        <v>865</v>
      </c>
      <c r="F770" s="10" t="s">
        <v>3054</v>
      </c>
      <c r="G770" s="10" t="str">
        <f t="shared" si="35"/>
        <v>user_org</v>
      </c>
      <c r="H770" s="10" t="s">
        <v>863</v>
      </c>
      <c r="I770" s="10"/>
      <c r="J770" s="10">
        <f t="shared" si="36"/>
        <v>1</v>
      </c>
      <c r="K770" s="10"/>
      <c r="L770" s="10"/>
      <c r="M770" s="10">
        <f t="shared" si="38"/>
        <v>1</v>
      </c>
      <c r="N770" s="10"/>
      <c r="O770" s="10"/>
      <c r="P770" s="5" t="s">
        <v>6</v>
      </c>
      <c r="R770" s="10"/>
    </row>
    <row r="771" spans="1:18" ht="20" customHeight="1" x14ac:dyDescent="0.2">
      <c r="A771" s="10">
        <f t="shared" si="37"/>
        <v>468</v>
      </c>
      <c r="B771" s="10" t="s">
        <v>1151</v>
      </c>
      <c r="C771" s="10" t="s">
        <v>866</v>
      </c>
      <c r="D771" s="10" t="s">
        <v>817</v>
      </c>
      <c r="E771" s="10" t="s">
        <v>866</v>
      </c>
      <c r="F771" s="10" t="s">
        <v>3054</v>
      </c>
      <c r="G771" s="10" t="str">
        <f t="shared" si="35"/>
        <v>user_org</v>
      </c>
      <c r="H771" s="10" t="s">
        <v>863</v>
      </c>
      <c r="I771" s="10"/>
      <c r="J771" s="10">
        <f t="shared" si="36"/>
        <v>1</v>
      </c>
      <c r="K771" s="10"/>
      <c r="L771" s="10"/>
      <c r="M771" s="10">
        <f t="shared" si="38"/>
        <v>1</v>
      </c>
      <c r="N771" s="10"/>
      <c r="O771" s="10"/>
      <c r="P771" s="5" t="s">
        <v>6</v>
      </c>
      <c r="R771" s="10"/>
    </row>
    <row r="772" spans="1:18" ht="20" customHeight="1" x14ac:dyDescent="0.2">
      <c r="A772" s="10">
        <f t="shared" si="37"/>
        <v>469</v>
      </c>
      <c r="B772" s="10" t="s">
        <v>1151</v>
      </c>
      <c r="C772" s="10" t="s">
        <v>867</v>
      </c>
      <c r="D772" s="10" t="s">
        <v>817</v>
      </c>
      <c r="E772" s="10" t="s">
        <v>867</v>
      </c>
      <c r="F772" s="10" t="s">
        <v>3054</v>
      </c>
      <c r="G772" s="10" t="str">
        <f t="shared" si="35"/>
        <v>user_org</v>
      </c>
      <c r="H772" s="10" t="s">
        <v>863</v>
      </c>
      <c r="I772" s="10"/>
      <c r="J772" s="10">
        <f t="shared" si="36"/>
        <v>1</v>
      </c>
      <c r="K772" s="10"/>
      <c r="L772" s="10"/>
      <c r="M772" s="10">
        <f t="shared" si="38"/>
        <v>1</v>
      </c>
      <c r="N772" s="10"/>
      <c r="O772" s="10"/>
      <c r="P772" s="5" t="s">
        <v>6</v>
      </c>
      <c r="R772" s="10"/>
    </row>
    <row r="773" spans="1:18" ht="20" customHeight="1" x14ac:dyDescent="0.2">
      <c r="A773" s="10">
        <f t="shared" si="37"/>
        <v>470</v>
      </c>
      <c r="B773" s="10" t="s">
        <v>79</v>
      </c>
      <c r="C773" s="10" t="s">
        <v>869</v>
      </c>
      <c r="D773" s="10" t="s">
        <v>817</v>
      </c>
      <c r="E773" s="10" t="s">
        <v>869</v>
      </c>
      <c r="F773" s="10" t="s">
        <v>3054</v>
      </c>
      <c r="G773" s="10" t="str">
        <f t="shared" si="35"/>
        <v>user_org</v>
      </c>
      <c r="H773" s="10" t="s">
        <v>868</v>
      </c>
      <c r="I773" s="10"/>
      <c r="J773" s="10">
        <f t="shared" si="36"/>
        <v>1</v>
      </c>
      <c r="K773" s="10"/>
      <c r="L773" s="10"/>
      <c r="M773" s="10">
        <f t="shared" si="38"/>
        <v>1</v>
      </c>
      <c r="N773" s="10"/>
      <c r="O773" s="10"/>
      <c r="P773" s="5" t="s">
        <v>6</v>
      </c>
      <c r="R773" s="10"/>
    </row>
    <row r="774" spans="1:18" ht="20" customHeight="1" x14ac:dyDescent="0.2">
      <c r="A774" s="10">
        <f t="shared" si="37"/>
        <v>471</v>
      </c>
      <c r="B774" s="10" t="s">
        <v>79</v>
      </c>
      <c r="C774" s="10" t="s">
        <v>870</v>
      </c>
      <c r="D774" s="10" t="s">
        <v>817</v>
      </c>
      <c r="E774" s="10" t="s">
        <v>870</v>
      </c>
      <c r="F774" s="10" t="s">
        <v>3054</v>
      </c>
      <c r="G774" s="10" t="str">
        <f t="shared" si="35"/>
        <v>user_org</v>
      </c>
      <c r="H774" s="10" t="s">
        <v>868</v>
      </c>
      <c r="I774" s="10"/>
      <c r="J774" s="10">
        <f t="shared" si="36"/>
        <v>1</v>
      </c>
      <c r="K774" s="10"/>
      <c r="L774" s="10"/>
      <c r="M774" s="10">
        <f t="shared" si="38"/>
        <v>1</v>
      </c>
      <c r="N774" s="10"/>
      <c r="O774" s="10"/>
      <c r="P774" s="5" t="s">
        <v>6</v>
      </c>
      <c r="R774" s="10"/>
    </row>
    <row r="775" spans="1:18" s="18" customFormat="1" ht="20" customHeight="1" x14ac:dyDescent="0.2">
      <c r="A775" s="10">
        <f t="shared" si="37"/>
        <v>472</v>
      </c>
      <c r="B775" s="10"/>
      <c r="C775" s="10"/>
      <c r="D775" s="10" t="s">
        <v>817</v>
      </c>
      <c r="E775" s="10" t="s">
        <v>872</v>
      </c>
      <c r="F775" s="10" t="s">
        <v>3054</v>
      </c>
      <c r="G775" s="10" t="str">
        <f t="shared" si="35"/>
        <v>user_org</v>
      </c>
      <c r="H775" s="10" t="s">
        <v>871</v>
      </c>
      <c r="I775" s="10"/>
      <c r="J775" s="10">
        <f t="shared" si="36"/>
        <v>0</v>
      </c>
      <c r="K775" s="10"/>
      <c r="L775" s="10"/>
      <c r="M775" s="10">
        <f t="shared" si="38"/>
        <v>0</v>
      </c>
      <c r="N775" s="10"/>
      <c r="O775" s="10"/>
      <c r="P775" s="5"/>
      <c r="R775" s="10"/>
    </row>
    <row r="776" spans="1:18" ht="20" customHeight="1" x14ac:dyDescent="0.2">
      <c r="A776" s="10">
        <f t="shared" si="37"/>
        <v>473</v>
      </c>
      <c r="B776" s="10" t="s">
        <v>1151</v>
      </c>
      <c r="C776" s="10" t="s">
        <v>1153</v>
      </c>
      <c r="D776" s="10" t="s">
        <v>817</v>
      </c>
      <c r="E776" s="10" t="s">
        <v>3438</v>
      </c>
      <c r="F776" s="10" t="s">
        <v>3054</v>
      </c>
      <c r="G776" s="10" t="str">
        <f t="shared" si="35"/>
        <v>user_org</v>
      </c>
      <c r="H776" s="10" t="s">
        <v>871</v>
      </c>
      <c r="I776" s="10"/>
      <c r="J776" s="10">
        <f t="shared" si="36"/>
        <v>1</v>
      </c>
      <c r="K776" s="10"/>
      <c r="L776" s="10"/>
      <c r="M776" s="10">
        <f t="shared" si="38"/>
        <v>1</v>
      </c>
      <c r="N776" s="10"/>
      <c r="O776" s="10"/>
      <c r="P776" s="5" t="s">
        <v>6</v>
      </c>
      <c r="R776" s="10"/>
    </row>
    <row r="777" spans="1:18" ht="20" customHeight="1" x14ac:dyDescent="0.2">
      <c r="A777" s="10">
        <f t="shared" si="37"/>
        <v>474</v>
      </c>
      <c r="B777" s="10"/>
      <c r="C777" s="10"/>
      <c r="D777" s="10" t="s">
        <v>817</v>
      </c>
      <c r="F777" s="10" t="s">
        <v>3054</v>
      </c>
      <c r="G777" s="10" t="str">
        <f t="shared" si="35"/>
        <v>user_org</v>
      </c>
      <c r="H777" s="10" t="s">
        <v>871</v>
      </c>
      <c r="I777" s="10"/>
      <c r="J777" s="10">
        <f t="shared" si="36"/>
        <v>0</v>
      </c>
      <c r="K777" s="10"/>
      <c r="L777" s="10"/>
      <c r="M777" s="10">
        <f t="shared" si="38"/>
        <v>0</v>
      </c>
      <c r="N777" s="10"/>
      <c r="O777" s="10"/>
      <c r="R777" s="10"/>
    </row>
    <row r="778" spans="1:18" ht="20" customHeight="1" x14ac:dyDescent="0.2">
      <c r="A778" s="10">
        <f>A777+1</f>
        <v>475</v>
      </c>
      <c r="B778" s="10" t="s">
        <v>79</v>
      </c>
      <c r="C778" s="10" t="s">
        <v>875</v>
      </c>
      <c r="D778" s="10" t="s">
        <v>817</v>
      </c>
      <c r="E778" s="10" t="s">
        <v>875</v>
      </c>
      <c r="F778" s="10" t="s">
        <v>3054</v>
      </c>
      <c r="G778" s="10" t="str">
        <f t="shared" si="35"/>
        <v>user_org</v>
      </c>
      <c r="H778" s="10" t="s">
        <v>871</v>
      </c>
      <c r="I778" s="10"/>
      <c r="J778" s="10">
        <f t="shared" si="36"/>
        <v>1</v>
      </c>
      <c r="K778" s="10"/>
      <c r="L778" s="10"/>
      <c r="M778" s="10">
        <f t="shared" si="38"/>
        <v>1</v>
      </c>
      <c r="N778" s="10"/>
      <c r="O778" s="10"/>
      <c r="P778" s="5" t="s">
        <v>6</v>
      </c>
      <c r="R778" s="10"/>
    </row>
    <row r="779" spans="1:18" ht="20" customHeight="1" x14ac:dyDescent="0.2">
      <c r="A779" s="10">
        <f t="shared" si="37"/>
        <v>476</v>
      </c>
      <c r="B779" s="10" t="s">
        <v>1141</v>
      </c>
      <c r="C779" s="10" t="s">
        <v>876</v>
      </c>
      <c r="D779" s="10" t="s">
        <v>817</v>
      </c>
      <c r="E779" s="10" t="s">
        <v>876</v>
      </c>
      <c r="F779" s="10" t="s">
        <v>3054</v>
      </c>
      <c r="G779" s="10" t="str">
        <f t="shared" si="35"/>
        <v>user_org</v>
      </c>
      <c r="H779" s="10" t="s">
        <v>871</v>
      </c>
      <c r="I779" s="10"/>
      <c r="J779" s="10">
        <f t="shared" si="36"/>
        <v>1</v>
      </c>
      <c r="K779" s="10"/>
      <c r="L779" s="10"/>
      <c r="M779" s="10">
        <f t="shared" si="38"/>
        <v>1</v>
      </c>
      <c r="N779" s="10"/>
      <c r="O779" s="10"/>
      <c r="P779" s="5" t="s">
        <v>6</v>
      </c>
      <c r="R779" s="10"/>
    </row>
    <row r="780" spans="1:18" ht="20" customHeight="1" x14ac:dyDescent="0.2">
      <c r="A780" s="10">
        <f t="shared" si="37"/>
        <v>477</v>
      </c>
      <c r="B780" s="10" t="s">
        <v>79</v>
      </c>
      <c r="C780" s="10" t="s">
        <v>877</v>
      </c>
      <c r="D780" s="10" t="s">
        <v>817</v>
      </c>
      <c r="E780" s="10" t="s">
        <v>877</v>
      </c>
      <c r="F780" s="10" t="s">
        <v>3054</v>
      </c>
      <c r="G780" s="10" t="str">
        <f t="shared" si="35"/>
        <v>user_org</v>
      </c>
      <c r="H780" s="10" t="s">
        <v>871</v>
      </c>
      <c r="I780" s="10"/>
      <c r="J780" s="10">
        <f t="shared" si="36"/>
        <v>1</v>
      </c>
      <c r="K780" s="10"/>
      <c r="L780" s="10"/>
      <c r="M780" s="10">
        <f t="shared" si="38"/>
        <v>1</v>
      </c>
      <c r="N780" s="10"/>
      <c r="O780" s="10"/>
      <c r="P780" s="5" t="s">
        <v>6</v>
      </c>
      <c r="R780" s="10"/>
    </row>
    <row r="781" spans="1:18" ht="20" customHeight="1" x14ac:dyDescent="0.2">
      <c r="A781" s="10">
        <f t="shared" si="37"/>
        <v>478</v>
      </c>
      <c r="B781" s="10" t="s">
        <v>79</v>
      </c>
      <c r="C781" s="10" t="s">
        <v>878</v>
      </c>
      <c r="D781" s="10" t="s">
        <v>817</v>
      </c>
      <c r="E781" s="10" t="s">
        <v>878</v>
      </c>
      <c r="F781" s="10" t="s">
        <v>3054</v>
      </c>
      <c r="G781" s="10" t="str">
        <f t="shared" si="35"/>
        <v>user_org</v>
      </c>
      <c r="H781" s="10" t="s">
        <v>871</v>
      </c>
      <c r="I781" s="10"/>
      <c r="J781" s="10">
        <f t="shared" si="36"/>
        <v>1</v>
      </c>
      <c r="K781" s="10"/>
      <c r="L781" s="10"/>
      <c r="M781" s="10">
        <f t="shared" si="38"/>
        <v>1</v>
      </c>
      <c r="N781" s="10"/>
      <c r="O781" s="10"/>
      <c r="P781" s="5" t="s">
        <v>6</v>
      </c>
      <c r="R781" s="10"/>
    </row>
    <row r="782" spans="1:18" s="18" customFormat="1" ht="20" customHeight="1" x14ac:dyDescent="0.2">
      <c r="A782" s="10">
        <f t="shared" si="37"/>
        <v>479</v>
      </c>
      <c r="B782" s="10"/>
      <c r="C782" s="10"/>
      <c r="D782" s="10" t="s">
        <v>817</v>
      </c>
      <c r="E782" s="10" t="s">
        <v>880</v>
      </c>
      <c r="F782" s="10" t="s">
        <v>3054</v>
      </c>
      <c r="G782" s="10" t="str">
        <f t="shared" si="35"/>
        <v>user_org</v>
      </c>
      <c r="H782" s="10" t="s">
        <v>879</v>
      </c>
      <c r="I782" s="10"/>
      <c r="J782" s="10">
        <f t="shared" si="36"/>
        <v>0</v>
      </c>
      <c r="K782" s="10"/>
      <c r="L782" s="10"/>
      <c r="M782" s="10">
        <f t="shared" si="38"/>
        <v>0</v>
      </c>
      <c r="N782" s="10"/>
      <c r="O782" s="10"/>
      <c r="P782" s="5"/>
      <c r="R782" s="10"/>
    </row>
    <row r="783" spans="1:18" ht="20" customHeight="1" x14ac:dyDescent="0.2">
      <c r="A783" s="10">
        <f t="shared" si="37"/>
        <v>480</v>
      </c>
      <c r="B783" s="10" t="s">
        <v>79</v>
      </c>
      <c r="C783" s="10" t="s">
        <v>881</v>
      </c>
      <c r="D783" s="10" t="s">
        <v>817</v>
      </c>
      <c r="E783" s="10" t="s">
        <v>881</v>
      </c>
      <c r="F783" s="10" t="s">
        <v>3054</v>
      </c>
      <c r="G783" s="10" t="str">
        <f t="shared" si="35"/>
        <v>user_org</v>
      </c>
      <c r="H783" s="10" t="s">
        <v>879</v>
      </c>
      <c r="I783" s="10"/>
      <c r="J783" s="10">
        <f t="shared" si="36"/>
        <v>1</v>
      </c>
      <c r="K783" s="10"/>
      <c r="L783" s="10"/>
      <c r="M783" s="10">
        <f t="shared" si="38"/>
        <v>1</v>
      </c>
      <c r="N783" s="10"/>
      <c r="O783" s="10"/>
      <c r="P783" s="5" t="s">
        <v>6</v>
      </c>
      <c r="R783" s="10"/>
    </row>
    <row r="784" spans="1:18" ht="20" customHeight="1" x14ac:dyDescent="0.2">
      <c r="A784" s="10">
        <f t="shared" si="37"/>
        <v>481</v>
      </c>
      <c r="B784" s="10" t="s">
        <v>79</v>
      </c>
      <c r="C784" s="10" t="s">
        <v>882</v>
      </c>
      <c r="D784" s="10" t="s">
        <v>817</v>
      </c>
      <c r="E784" s="10" t="s">
        <v>882</v>
      </c>
      <c r="F784" s="10" t="s">
        <v>3054</v>
      </c>
      <c r="G784" s="10" t="str">
        <f t="shared" si="35"/>
        <v>user_org</v>
      </c>
      <c r="H784" s="10" t="s">
        <v>879</v>
      </c>
      <c r="I784" s="10"/>
      <c r="J784" s="10">
        <f t="shared" si="36"/>
        <v>1</v>
      </c>
      <c r="K784" s="10"/>
      <c r="L784" s="10"/>
      <c r="M784" s="10">
        <f t="shared" si="38"/>
        <v>1</v>
      </c>
      <c r="N784" s="10"/>
      <c r="O784" s="10"/>
      <c r="P784" s="5" t="s">
        <v>6</v>
      </c>
      <c r="R784" s="10"/>
    </row>
    <row r="785" spans="1:18" s="25" customFormat="1" ht="20" customHeight="1" x14ac:dyDescent="0.2">
      <c r="A785" s="10">
        <f t="shared" si="37"/>
        <v>482</v>
      </c>
      <c r="B785" s="10"/>
      <c r="C785" s="10"/>
      <c r="D785" s="10" t="s">
        <v>817</v>
      </c>
      <c r="E785" s="10" t="s">
        <v>883</v>
      </c>
      <c r="F785" s="10" t="s">
        <v>3054</v>
      </c>
      <c r="G785" s="10" t="str">
        <f t="shared" si="35"/>
        <v>user_org</v>
      </c>
      <c r="H785" s="10" t="s">
        <v>879</v>
      </c>
      <c r="I785" s="10"/>
      <c r="J785" s="10">
        <f t="shared" si="36"/>
        <v>0</v>
      </c>
      <c r="K785" s="10"/>
      <c r="L785" s="10"/>
      <c r="M785" s="10">
        <f t="shared" si="38"/>
        <v>0</v>
      </c>
      <c r="N785" s="10"/>
      <c r="O785" s="10"/>
      <c r="P785" s="5"/>
      <c r="R785" s="10"/>
    </row>
    <row r="786" spans="1:18" ht="20" customHeight="1" x14ac:dyDescent="0.2">
      <c r="A786" s="10">
        <f t="shared" si="37"/>
        <v>483</v>
      </c>
      <c r="B786" s="10" t="s">
        <v>79</v>
      </c>
      <c r="C786" s="10" t="s">
        <v>885</v>
      </c>
      <c r="D786" s="10" t="s">
        <v>817</v>
      </c>
      <c r="E786" s="10" t="s">
        <v>885</v>
      </c>
      <c r="F786" s="10" t="s">
        <v>3054</v>
      </c>
      <c r="G786" s="10" t="str">
        <f t="shared" si="35"/>
        <v>user_org</v>
      </c>
      <c r="H786" s="10" t="s">
        <v>884</v>
      </c>
      <c r="I786" s="10"/>
      <c r="J786" s="10">
        <f t="shared" si="36"/>
        <v>1</v>
      </c>
      <c r="K786" s="10"/>
      <c r="L786" s="10"/>
      <c r="M786" s="10">
        <f t="shared" si="38"/>
        <v>1</v>
      </c>
      <c r="N786" s="10"/>
      <c r="O786" s="10"/>
      <c r="P786" s="5" t="s">
        <v>6</v>
      </c>
      <c r="R786" s="10"/>
    </row>
    <row r="787" spans="1:18" ht="20" customHeight="1" x14ac:dyDescent="0.2">
      <c r="A787" s="10">
        <f t="shared" si="37"/>
        <v>484</v>
      </c>
      <c r="B787" s="10" t="s">
        <v>79</v>
      </c>
      <c r="C787" s="10" t="s">
        <v>886</v>
      </c>
      <c r="D787" s="10" t="s">
        <v>817</v>
      </c>
      <c r="E787" s="10" t="s">
        <v>886</v>
      </c>
      <c r="F787" s="10" t="s">
        <v>3054</v>
      </c>
      <c r="G787" s="10" t="str">
        <f t="shared" si="35"/>
        <v>user_org</v>
      </c>
      <c r="H787" s="10" t="s">
        <v>884</v>
      </c>
      <c r="I787" s="10"/>
      <c r="J787" s="10">
        <f t="shared" si="36"/>
        <v>1</v>
      </c>
      <c r="K787" s="10"/>
      <c r="L787" s="10"/>
      <c r="M787" s="10">
        <f t="shared" si="38"/>
        <v>1</v>
      </c>
      <c r="N787" s="10"/>
      <c r="O787" s="10"/>
      <c r="P787" s="5" t="s">
        <v>6</v>
      </c>
      <c r="R787" s="10"/>
    </row>
    <row r="788" spans="1:18" ht="20" customHeight="1" x14ac:dyDescent="0.2">
      <c r="A788" s="10">
        <f t="shared" si="37"/>
        <v>485</v>
      </c>
      <c r="B788" s="10" t="s">
        <v>79</v>
      </c>
      <c r="C788" s="10" t="s">
        <v>3437</v>
      </c>
      <c r="D788" s="10" t="s">
        <v>817</v>
      </c>
      <c r="E788" s="10" t="s">
        <v>887</v>
      </c>
      <c r="F788" s="10" t="s">
        <v>3054</v>
      </c>
      <c r="G788" s="10" t="str">
        <f t="shared" si="35"/>
        <v>user_org</v>
      </c>
      <c r="H788" s="10" t="s">
        <v>884</v>
      </c>
      <c r="I788" s="10"/>
      <c r="J788" s="10">
        <f t="shared" si="36"/>
        <v>1</v>
      </c>
      <c r="K788" s="10"/>
      <c r="L788" s="10"/>
      <c r="M788" s="10">
        <f t="shared" si="38"/>
        <v>1</v>
      </c>
      <c r="N788" s="10"/>
      <c r="O788" s="10"/>
      <c r="P788" s="5" t="s">
        <v>6</v>
      </c>
      <c r="R788" s="10"/>
    </row>
    <row r="789" spans="1:18" ht="20" customHeight="1" x14ac:dyDescent="0.2">
      <c r="A789" s="10">
        <f t="shared" si="37"/>
        <v>486</v>
      </c>
      <c r="B789" s="10" t="s">
        <v>79</v>
      </c>
      <c r="C789" s="10" t="s">
        <v>888</v>
      </c>
      <c r="D789" s="10" t="s">
        <v>817</v>
      </c>
      <c r="E789" s="10" t="s">
        <v>888</v>
      </c>
      <c r="F789" s="10" t="s">
        <v>3054</v>
      </c>
      <c r="G789" s="10" t="str">
        <f t="shared" si="35"/>
        <v>user_org</v>
      </c>
      <c r="H789" s="10" t="s">
        <v>884</v>
      </c>
      <c r="I789" s="10"/>
      <c r="J789" s="10">
        <f t="shared" si="36"/>
        <v>1</v>
      </c>
      <c r="K789" s="10"/>
      <c r="L789" s="10"/>
      <c r="M789" s="10">
        <f t="shared" si="38"/>
        <v>1</v>
      </c>
      <c r="N789" s="10"/>
      <c r="O789" s="10"/>
      <c r="P789" s="5" t="s">
        <v>6</v>
      </c>
      <c r="R789" s="10"/>
    </row>
    <row r="790" spans="1:18" ht="20" customHeight="1" x14ac:dyDescent="0.2">
      <c r="A790" s="10">
        <f t="shared" si="37"/>
        <v>487</v>
      </c>
      <c r="B790" s="10" t="s">
        <v>1141</v>
      </c>
      <c r="C790" s="10" t="s">
        <v>890</v>
      </c>
      <c r="D790" s="10" t="s">
        <v>817</v>
      </c>
      <c r="E790" s="10" t="s">
        <v>890</v>
      </c>
      <c r="F790" s="10" t="s">
        <v>3054</v>
      </c>
      <c r="G790" s="10" t="str">
        <f t="shared" si="35"/>
        <v>user_org</v>
      </c>
      <c r="H790" s="10" t="s">
        <v>889</v>
      </c>
      <c r="I790" s="10"/>
      <c r="J790" s="10">
        <f t="shared" si="36"/>
        <v>1</v>
      </c>
      <c r="K790" s="10"/>
      <c r="L790" s="10"/>
      <c r="M790" s="10">
        <f t="shared" si="38"/>
        <v>1</v>
      </c>
      <c r="N790" s="10"/>
      <c r="O790" s="10"/>
      <c r="P790" s="5" t="s">
        <v>6</v>
      </c>
      <c r="R790" s="10"/>
    </row>
    <row r="791" spans="1:18" ht="20" customHeight="1" x14ac:dyDescent="0.2">
      <c r="A791" s="10">
        <f t="shared" si="37"/>
        <v>488</v>
      </c>
      <c r="B791" s="62" t="s">
        <v>3494</v>
      </c>
      <c r="C791" s="10" t="s">
        <v>891</v>
      </c>
      <c r="D791" s="10" t="s">
        <v>817</v>
      </c>
      <c r="E791" s="10" t="s">
        <v>891</v>
      </c>
      <c r="F791" s="10" t="s">
        <v>3054</v>
      </c>
      <c r="G791" s="10" t="str">
        <f t="shared" si="35"/>
        <v>user_org</v>
      </c>
      <c r="H791" s="10" t="s">
        <v>889</v>
      </c>
      <c r="I791" s="10"/>
      <c r="J791" s="10">
        <f t="shared" si="36"/>
        <v>1</v>
      </c>
      <c r="K791" s="10"/>
      <c r="L791" s="10"/>
      <c r="M791" s="10">
        <f t="shared" si="38"/>
        <v>1</v>
      </c>
      <c r="N791" s="10"/>
      <c r="O791" s="10"/>
      <c r="P791" s="5" t="s">
        <v>6</v>
      </c>
      <c r="R791" s="10"/>
    </row>
    <row r="792" spans="1:18" ht="20" customHeight="1" x14ac:dyDescent="0.2">
      <c r="A792" s="10">
        <f t="shared" si="37"/>
        <v>489</v>
      </c>
      <c r="B792" s="10" t="s">
        <v>1141</v>
      </c>
      <c r="C792" s="10" t="s">
        <v>893</v>
      </c>
      <c r="D792" s="10" t="s">
        <v>817</v>
      </c>
      <c r="E792" s="10" t="s">
        <v>893</v>
      </c>
      <c r="F792" s="10" t="s">
        <v>3054</v>
      </c>
      <c r="G792" s="10" t="str">
        <f t="shared" si="35"/>
        <v>user_org</v>
      </c>
      <c r="H792" s="10" t="s">
        <v>892</v>
      </c>
      <c r="I792" s="10"/>
      <c r="J792" s="10">
        <f t="shared" si="36"/>
        <v>1</v>
      </c>
      <c r="K792" s="10"/>
      <c r="L792" s="10"/>
      <c r="M792" s="10">
        <f t="shared" si="38"/>
        <v>1</v>
      </c>
      <c r="N792" s="10"/>
      <c r="O792" s="10"/>
      <c r="P792" s="5" t="s">
        <v>6</v>
      </c>
      <c r="R792" s="10"/>
    </row>
    <row r="793" spans="1:18" ht="20" customHeight="1" x14ac:dyDescent="0.2">
      <c r="A793" s="10">
        <f t="shared" si="37"/>
        <v>490</v>
      </c>
      <c r="B793" s="10" t="s">
        <v>1141</v>
      </c>
      <c r="C793" s="10" t="s">
        <v>894</v>
      </c>
      <c r="D793" s="10" t="s">
        <v>817</v>
      </c>
      <c r="E793" s="10" t="s">
        <v>894</v>
      </c>
      <c r="F793" s="10" t="s">
        <v>3054</v>
      </c>
      <c r="G793" s="10" t="str">
        <f t="shared" si="35"/>
        <v>user_org</v>
      </c>
      <c r="H793" s="10" t="s">
        <v>892</v>
      </c>
      <c r="I793" s="10"/>
      <c r="J793" s="10">
        <f t="shared" si="36"/>
        <v>1</v>
      </c>
      <c r="K793" s="10"/>
      <c r="L793" s="10"/>
      <c r="M793" s="10">
        <f t="shared" si="38"/>
        <v>1</v>
      </c>
      <c r="N793" s="10"/>
      <c r="O793" s="10"/>
      <c r="P793" s="5" t="s">
        <v>6</v>
      </c>
      <c r="R793" s="10"/>
    </row>
    <row r="794" spans="1:18" ht="20" customHeight="1" x14ac:dyDescent="0.2">
      <c r="A794" s="10">
        <f t="shared" si="37"/>
        <v>491</v>
      </c>
      <c r="B794" s="10" t="s">
        <v>1123</v>
      </c>
      <c r="C794" s="10" t="s">
        <v>895</v>
      </c>
      <c r="D794" s="10" t="s">
        <v>817</v>
      </c>
      <c r="E794" s="10" t="s">
        <v>895</v>
      </c>
      <c r="F794" s="10" t="s">
        <v>3054</v>
      </c>
      <c r="G794" s="10" t="str">
        <f t="shared" si="35"/>
        <v>user_org</v>
      </c>
      <c r="H794" s="10" t="s">
        <v>892</v>
      </c>
      <c r="I794" s="10"/>
      <c r="J794" s="10">
        <f t="shared" si="36"/>
        <v>1</v>
      </c>
      <c r="K794" s="10"/>
      <c r="L794" s="10"/>
      <c r="M794" s="10">
        <f t="shared" si="38"/>
        <v>1</v>
      </c>
      <c r="N794" s="10"/>
      <c r="O794" s="10"/>
      <c r="P794" s="5" t="s">
        <v>6</v>
      </c>
      <c r="R794" s="10"/>
    </row>
    <row r="795" spans="1:18" ht="20" customHeight="1" x14ac:dyDescent="0.2">
      <c r="A795" s="10">
        <f t="shared" si="37"/>
        <v>492</v>
      </c>
      <c r="B795" s="10" t="s">
        <v>1141</v>
      </c>
      <c r="C795" s="10" t="s">
        <v>896</v>
      </c>
      <c r="D795" s="10" t="s">
        <v>817</v>
      </c>
      <c r="E795" s="10" t="s">
        <v>896</v>
      </c>
      <c r="F795" s="10" t="s">
        <v>3054</v>
      </c>
      <c r="G795" s="10" t="str">
        <f t="shared" si="35"/>
        <v>user_org</v>
      </c>
      <c r="H795" s="10" t="s">
        <v>892</v>
      </c>
      <c r="I795" s="10"/>
      <c r="J795" s="10">
        <f t="shared" si="36"/>
        <v>1</v>
      </c>
      <c r="K795" s="10"/>
      <c r="L795" s="10"/>
      <c r="M795" s="10">
        <f t="shared" si="38"/>
        <v>1</v>
      </c>
      <c r="N795" s="10"/>
      <c r="O795" s="10"/>
      <c r="P795" s="5" t="s">
        <v>6</v>
      </c>
      <c r="R795" s="10"/>
    </row>
    <row r="796" spans="1:18" ht="20" customHeight="1" x14ac:dyDescent="0.2">
      <c r="A796" s="10">
        <f t="shared" si="37"/>
        <v>493</v>
      </c>
      <c r="B796" s="10" t="s">
        <v>1141</v>
      </c>
      <c r="C796" s="10" t="s">
        <v>897</v>
      </c>
      <c r="D796" s="10" t="s">
        <v>817</v>
      </c>
      <c r="E796" s="10" t="s">
        <v>897</v>
      </c>
      <c r="F796" s="10" t="s">
        <v>3054</v>
      </c>
      <c r="G796" s="10" t="str">
        <f t="shared" si="35"/>
        <v>user_org</v>
      </c>
      <c r="H796" s="10" t="s">
        <v>892</v>
      </c>
      <c r="I796" s="10"/>
      <c r="J796" s="10">
        <f t="shared" si="36"/>
        <v>1</v>
      </c>
      <c r="K796" s="10"/>
      <c r="L796" s="10"/>
      <c r="M796" s="10">
        <f t="shared" si="38"/>
        <v>1</v>
      </c>
      <c r="N796" s="10"/>
      <c r="O796" s="10"/>
      <c r="P796" s="5" t="s">
        <v>6</v>
      </c>
      <c r="R796" s="10"/>
    </row>
    <row r="797" spans="1:18" ht="20" customHeight="1" x14ac:dyDescent="0.2">
      <c r="A797" s="10">
        <f t="shared" si="37"/>
        <v>494</v>
      </c>
      <c r="B797" s="10" t="s">
        <v>1141</v>
      </c>
      <c r="C797" s="10" t="s">
        <v>3071</v>
      </c>
      <c r="D797" s="10" t="s">
        <v>817</v>
      </c>
      <c r="E797" s="10" t="s">
        <v>899</v>
      </c>
      <c r="F797" s="10" t="s">
        <v>3054</v>
      </c>
      <c r="G797" s="10" t="str">
        <f t="shared" si="35"/>
        <v>user_org</v>
      </c>
      <c r="H797" s="10" t="s">
        <v>898</v>
      </c>
      <c r="I797" s="10"/>
      <c r="J797" s="10">
        <f t="shared" si="36"/>
        <v>1</v>
      </c>
      <c r="K797" s="10"/>
      <c r="L797" s="10"/>
      <c r="M797" s="10">
        <f t="shared" si="38"/>
        <v>1</v>
      </c>
      <c r="N797" s="10"/>
      <c r="O797" s="10"/>
      <c r="P797" s="5" t="s">
        <v>6</v>
      </c>
      <c r="R797" s="10"/>
    </row>
    <row r="798" spans="1:18" ht="20" customHeight="1" x14ac:dyDescent="0.2">
      <c r="A798" s="10">
        <f t="shared" si="37"/>
        <v>495</v>
      </c>
      <c r="B798" s="10" t="s">
        <v>1141</v>
      </c>
      <c r="C798" s="10" t="s">
        <v>900</v>
      </c>
      <c r="D798" s="10" t="s">
        <v>817</v>
      </c>
      <c r="E798" s="10" t="s">
        <v>900</v>
      </c>
      <c r="F798" s="10" t="s">
        <v>3054</v>
      </c>
      <c r="G798" s="10" t="str">
        <f t="shared" si="35"/>
        <v>user_org</v>
      </c>
      <c r="H798" s="10" t="s">
        <v>898</v>
      </c>
      <c r="I798" s="10"/>
      <c r="J798" s="10">
        <f t="shared" si="36"/>
        <v>1</v>
      </c>
      <c r="K798" s="10"/>
      <c r="L798" s="10"/>
      <c r="M798" s="10">
        <f t="shared" si="38"/>
        <v>1</v>
      </c>
      <c r="N798" s="10"/>
      <c r="O798" s="10"/>
      <c r="P798" s="5" t="s">
        <v>6</v>
      </c>
      <c r="R798" s="10"/>
    </row>
    <row r="799" spans="1:18" ht="20" customHeight="1" x14ac:dyDescent="0.2">
      <c r="A799" s="10">
        <f t="shared" si="37"/>
        <v>496</v>
      </c>
      <c r="B799" s="10" t="s">
        <v>1141</v>
      </c>
      <c r="C799" s="10" t="s">
        <v>901</v>
      </c>
      <c r="D799" s="10" t="s">
        <v>817</v>
      </c>
      <c r="E799" s="10" t="s">
        <v>901</v>
      </c>
      <c r="F799" s="10" t="s">
        <v>3054</v>
      </c>
      <c r="G799" s="10" t="str">
        <f t="shared" si="35"/>
        <v>user_org</v>
      </c>
      <c r="H799" s="10" t="s">
        <v>898</v>
      </c>
      <c r="I799" s="10"/>
      <c r="J799" s="10">
        <f t="shared" si="36"/>
        <v>1</v>
      </c>
      <c r="K799" s="10"/>
      <c r="L799" s="10"/>
      <c r="M799" s="10">
        <f t="shared" si="38"/>
        <v>1</v>
      </c>
      <c r="N799" s="10"/>
      <c r="O799" s="10"/>
      <c r="P799" s="5" t="s">
        <v>6</v>
      </c>
      <c r="R799" s="10"/>
    </row>
    <row r="800" spans="1:18" ht="20" customHeight="1" x14ac:dyDescent="0.2">
      <c r="A800" s="10">
        <f t="shared" si="37"/>
        <v>497</v>
      </c>
      <c r="B800" s="10" t="s">
        <v>451</v>
      </c>
      <c r="C800" s="10" t="s">
        <v>902</v>
      </c>
      <c r="D800" s="10" t="s">
        <v>817</v>
      </c>
      <c r="E800" s="10" t="s">
        <v>902</v>
      </c>
      <c r="F800" s="10" t="s">
        <v>3054</v>
      </c>
      <c r="G800" s="10" t="str">
        <f t="shared" si="35"/>
        <v>user_org</v>
      </c>
      <c r="H800" s="10" t="s">
        <v>898</v>
      </c>
      <c r="I800" s="10"/>
      <c r="J800" s="10">
        <f t="shared" si="36"/>
        <v>1</v>
      </c>
      <c r="K800" s="10"/>
      <c r="L800" s="10"/>
      <c r="M800" s="10">
        <f t="shared" si="38"/>
        <v>1</v>
      </c>
      <c r="N800" s="10"/>
      <c r="O800" s="10"/>
      <c r="P800" s="5" t="s">
        <v>6</v>
      </c>
      <c r="R800" s="10"/>
    </row>
    <row r="801" spans="1:18" ht="20" customHeight="1" x14ac:dyDescent="0.2">
      <c r="A801" s="10">
        <f t="shared" si="37"/>
        <v>498</v>
      </c>
      <c r="B801" s="10" t="s">
        <v>1141</v>
      </c>
      <c r="C801" s="10" t="s">
        <v>903</v>
      </c>
      <c r="D801" s="10" t="s">
        <v>817</v>
      </c>
      <c r="E801" s="10" t="s">
        <v>903</v>
      </c>
      <c r="F801" s="10" t="s">
        <v>3054</v>
      </c>
      <c r="G801" s="10" t="str">
        <f t="shared" ref="G801:G864" si="39">G800</f>
        <v>user_org</v>
      </c>
      <c r="H801" s="10" t="s">
        <v>898</v>
      </c>
      <c r="I801" s="10"/>
      <c r="J801" s="10">
        <f t="shared" si="36"/>
        <v>1</v>
      </c>
      <c r="K801" s="10"/>
      <c r="L801" s="10"/>
      <c r="M801" s="10">
        <f t="shared" si="38"/>
        <v>1</v>
      </c>
      <c r="N801" s="10"/>
      <c r="O801" s="10"/>
      <c r="P801" s="5" t="s">
        <v>6</v>
      </c>
      <c r="R801" s="10"/>
    </row>
    <row r="802" spans="1:18" ht="20" customHeight="1" x14ac:dyDescent="0.2">
      <c r="A802" s="10">
        <f t="shared" si="37"/>
        <v>499</v>
      </c>
      <c r="B802" s="10" t="s">
        <v>1141</v>
      </c>
      <c r="C802" s="10" t="s">
        <v>905</v>
      </c>
      <c r="D802" s="10" t="s">
        <v>817</v>
      </c>
      <c r="E802" s="10" t="s">
        <v>905</v>
      </c>
      <c r="F802" s="10" t="s">
        <v>3054</v>
      </c>
      <c r="G802" s="10" t="str">
        <f t="shared" si="39"/>
        <v>user_org</v>
      </c>
      <c r="H802" s="10" t="s">
        <v>904</v>
      </c>
      <c r="I802" s="10"/>
      <c r="J802" s="10">
        <f t="shared" si="36"/>
        <v>1</v>
      </c>
      <c r="K802" s="10"/>
      <c r="L802" s="10"/>
      <c r="M802" s="10">
        <f t="shared" si="38"/>
        <v>1</v>
      </c>
      <c r="N802" s="10"/>
      <c r="O802" s="10"/>
      <c r="P802" s="5" t="s">
        <v>6</v>
      </c>
      <c r="R802" s="10"/>
    </row>
    <row r="803" spans="1:18" ht="20" customHeight="1" x14ac:dyDescent="0.2">
      <c r="A803" s="10">
        <f t="shared" si="37"/>
        <v>500</v>
      </c>
      <c r="B803" s="10" t="s">
        <v>1141</v>
      </c>
      <c r="C803" s="10" t="s">
        <v>906</v>
      </c>
      <c r="D803" s="10" t="s">
        <v>817</v>
      </c>
      <c r="E803" s="10" t="s">
        <v>906</v>
      </c>
      <c r="F803" s="10" t="s">
        <v>3054</v>
      </c>
      <c r="G803" s="10" t="str">
        <f t="shared" si="39"/>
        <v>user_org</v>
      </c>
      <c r="H803" s="10" t="s">
        <v>904</v>
      </c>
      <c r="I803" s="10"/>
      <c r="J803" s="10">
        <f t="shared" si="36"/>
        <v>1</v>
      </c>
      <c r="K803" s="10"/>
      <c r="L803" s="10"/>
      <c r="M803" s="10">
        <f t="shared" si="38"/>
        <v>1</v>
      </c>
      <c r="N803" s="10"/>
      <c r="O803" s="10"/>
      <c r="P803" s="5" t="s">
        <v>6</v>
      </c>
      <c r="R803" s="10"/>
    </row>
    <row r="804" spans="1:18" ht="20" customHeight="1" x14ac:dyDescent="0.2">
      <c r="A804" s="10">
        <f t="shared" si="37"/>
        <v>501</v>
      </c>
      <c r="B804" s="10" t="s">
        <v>1141</v>
      </c>
      <c r="C804" s="10" t="s">
        <v>907</v>
      </c>
      <c r="D804" s="10" t="s">
        <v>817</v>
      </c>
      <c r="E804" s="10" t="s">
        <v>907</v>
      </c>
      <c r="F804" s="10" t="s">
        <v>3054</v>
      </c>
      <c r="G804" s="10" t="str">
        <f t="shared" si="39"/>
        <v>user_org</v>
      </c>
      <c r="H804" s="10" t="s">
        <v>904</v>
      </c>
      <c r="I804" s="10"/>
      <c r="J804" s="10">
        <f t="shared" si="36"/>
        <v>1</v>
      </c>
      <c r="K804" s="10"/>
      <c r="L804" s="10"/>
      <c r="M804" s="10">
        <f t="shared" si="38"/>
        <v>1</v>
      </c>
      <c r="N804" s="10"/>
      <c r="O804" s="10"/>
      <c r="P804" s="5" t="s">
        <v>6</v>
      </c>
      <c r="R804" s="10"/>
    </row>
    <row r="805" spans="1:18" ht="20" customHeight="1" x14ac:dyDescent="0.2">
      <c r="A805" s="10">
        <f t="shared" si="37"/>
        <v>502</v>
      </c>
      <c r="B805" s="10" t="s">
        <v>1141</v>
      </c>
      <c r="C805" s="10" t="s">
        <v>908</v>
      </c>
      <c r="D805" s="10" t="s">
        <v>817</v>
      </c>
      <c r="E805" s="10" t="s">
        <v>908</v>
      </c>
      <c r="F805" s="10" t="s">
        <v>3054</v>
      </c>
      <c r="G805" s="10" t="str">
        <f t="shared" si="39"/>
        <v>user_org</v>
      </c>
      <c r="H805" s="10" t="s">
        <v>904</v>
      </c>
      <c r="I805" s="10"/>
      <c r="J805" s="10">
        <f t="shared" si="36"/>
        <v>1</v>
      </c>
      <c r="K805" s="10"/>
      <c r="L805" s="10"/>
      <c r="M805" s="10">
        <f t="shared" si="38"/>
        <v>1</v>
      </c>
      <c r="N805" s="10"/>
      <c r="O805" s="10"/>
      <c r="P805" s="5" t="s">
        <v>6</v>
      </c>
      <c r="R805" s="10"/>
    </row>
    <row r="806" spans="1:18" ht="20" customHeight="1" x14ac:dyDescent="0.2">
      <c r="A806" s="10">
        <f t="shared" si="37"/>
        <v>503</v>
      </c>
      <c r="B806" s="10" t="s">
        <v>1141</v>
      </c>
      <c r="C806" s="10" t="s">
        <v>909</v>
      </c>
      <c r="D806" s="10" t="s">
        <v>817</v>
      </c>
      <c r="E806" s="10" t="s">
        <v>909</v>
      </c>
      <c r="F806" s="10" t="s">
        <v>3054</v>
      </c>
      <c r="G806" s="10" t="str">
        <f t="shared" si="39"/>
        <v>user_org</v>
      </c>
      <c r="H806" s="10" t="s">
        <v>904</v>
      </c>
      <c r="I806" s="10"/>
      <c r="J806" s="10">
        <f t="shared" si="36"/>
        <v>1</v>
      </c>
      <c r="K806" s="10"/>
      <c r="L806" s="10"/>
      <c r="M806" s="10">
        <f t="shared" si="38"/>
        <v>1</v>
      </c>
      <c r="N806" s="10"/>
      <c r="O806" s="10"/>
      <c r="P806" s="5" t="s">
        <v>6</v>
      </c>
      <c r="R806" s="10"/>
    </row>
    <row r="807" spans="1:18" ht="20" customHeight="1" x14ac:dyDescent="0.2">
      <c r="A807" s="10">
        <f t="shared" si="37"/>
        <v>504</v>
      </c>
      <c r="B807" s="10" t="s">
        <v>1123</v>
      </c>
      <c r="C807" s="10" t="s">
        <v>911</v>
      </c>
      <c r="D807" s="10" t="s">
        <v>817</v>
      </c>
      <c r="E807" s="10" t="s">
        <v>911</v>
      </c>
      <c r="F807" s="10" t="s">
        <v>3054</v>
      </c>
      <c r="G807" s="10" t="str">
        <f t="shared" si="39"/>
        <v>user_org</v>
      </c>
      <c r="H807" s="10" t="s">
        <v>910</v>
      </c>
      <c r="I807" s="10"/>
      <c r="J807" s="10">
        <f t="shared" si="36"/>
        <v>1</v>
      </c>
      <c r="K807" s="10"/>
      <c r="L807" s="10"/>
      <c r="M807" s="10">
        <f t="shared" si="38"/>
        <v>1</v>
      </c>
      <c r="N807" s="10"/>
      <c r="O807" s="10"/>
      <c r="P807" s="5" t="s">
        <v>6</v>
      </c>
      <c r="R807" s="10"/>
    </row>
    <row r="808" spans="1:18" ht="20" customHeight="1" x14ac:dyDescent="0.2">
      <c r="A808" s="10">
        <f t="shared" si="37"/>
        <v>505</v>
      </c>
      <c r="B808" s="10" t="s">
        <v>1123</v>
      </c>
      <c r="C808" s="10" t="s">
        <v>912</v>
      </c>
      <c r="D808" s="10" t="s">
        <v>817</v>
      </c>
      <c r="E808" s="10" t="s">
        <v>912</v>
      </c>
      <c r="F808" s="10" t="s">
        <v>3054</v>
      </c>
      <c r="G808" s="10" t="str">
        <f t="shared" si="39"/>
        <v>user_org</v>
      </c>
      <c r="H808" s="10" t="s">
        <v>910</v>
      </c>
      <c r="I808" s="10"/>
      <c r="J808" s="10">
        <f t="shared" si="36"/>
        <v>1</v>
      </c>
      <c r="K808" s="10"/>
      <c r="L808" s="10"/>
      <c r="M808" s="10">
        <f t="shared" si="38"/>
        <v>1</v>
      </c>
      <c r="N808" s="10"/>
      <c r="O808" s="10"/>
      <c r="P808" s="5" t="s">
        <v>6</v>
      </c>
      <c r="R808" s="10"/>
    </row>
    <row r="809" spans="1:18" ht="20" customHeight="1" x14ac:dyDescent="0.2">
      <c r="A809" s="10">
        <f t="shared" si="37"/>
        <v>506</v>
      </c>
      <c r="B809" s="10" t="s">
        <v>1123</v>
      </c>
      <c r="C809" s="10" t="s">
        <v>914</v>
      </c>
      <c r="D809" s="10" t="s">
        <v>817</v>
      </c>
      <c r="E809" s="10" t="s">
        <v>914</v>
      </c>
      <c r="F809" s="10" t="s">
        <v>3054</v>
      </c>
      <c r="G809" s="10" t="str">
        <f t="shared" si="39"/>
        <v>user_org</v>
      </c>
      <c r="H809" s="10" t="s">
        <v>913</v>
      </c>
      <c r="I809" s="10"/>
      <c r="J809" s="10">
        <f t="shared" si="36"/>
        <v>1</v>
      </c>
      <c r="K809" s="10"/>
      <c r="L809" s="10"/>
      <c r="M809" s="10">
        <f t="shared" si="38"/>
        <v>1</v>
      </c>
      <c r="N809" s="10"/>
      <c r="O809" s="10"/>
      <c r="P809" s="5" t="s">
        <v>6</v>
      </c>
      <c r="R809" s="10"/>
    </row>
    <row r="810" spans="1:18" ht="20" customHeight="1" x14ac:dyDescent="0.2">
      <c r="A810" s="10">
        <f t="shared" si="37"/>
        <v>507</v>
      </c>
      <c r="B810" s="10" t="s">
        <v>1123</v>
      </c>
      <c r="C810" s="10" t="s">
        <v>915</v>
      </c>
      <c r="D810" s="10" t="s">
        <v>817</v>
      </c>
      <c r="E810" s="10" t="s">
        <v>915</v>
      </c>
      <c r="F810" s="10" t="s">
        <v>3054</v>
      </c>
      <c r="G810" s="10" t="str">
        <f t="shared" si="39"/>
        <v>user_org</v>
      </c>
      <c r="H810" s="10" t="s">
        <v>913</v>
      </c>
      <c r="I810" s="10"/>
      <c r="J810" s="10">
        <f t="shared" si="36"/>
        <v>1</v>
      </c>
      <c r="K810" s="10"/>
      <c r="L810" s="10"/>
      <c r="M810" s="10">
        <f t="shared" si="38"/>
        <v>1</v>
      </c>
      <c r="N810" s="10"/>
      <c r="O810" s="10"/>
      <c r="P810" s="5" t="s">
        <v>6</v>
      </c>
      <c r="R810" s="10"/>
    </row>
    <row r="811" spans="1:18" ht="20" customHeight="1" x14ac:dyDescent="0.2">
      <c r="A811" s="10">
        <f t="shared" si="37"/>
        <v>508</v>
      </c>
      <c r="B811" s="10" t="s">
        <v>1123</v>
      </c>
      <c r="C811" s="10" t="s">
        <v>916</v>
      </c>
      <c r="D811" s="10" t="s">
        <v>817</v>
      </c>
      <c r="E811" s="10" t="s">
        <v>916</v>
      </c>
      <c r="F811" s="10" t="s">
        <v>3054</v>
      </c>
      <c r="G811" s="10" t="str">
        <f t="shared" si="39"/>
        <v>user_org</v>
      </c>
      <c r="H811" s="10" t="s">
        <v>913</v>
      </c>
      <c r="I811" s="10"/>
      <c r="J811" s="10">
        <f t="shared" si="36"/>
        <v>1</v>
      </c>
      <c r="K811" s="10"/>
      <c r="L811" s="10"/>
      <c r="M811" s="10">
        <f t="shared" si="38"/>
        <v>1</v>
      </c>
      <c r="N811" s="10"/>
      <c r="O811" s="10"/>
      <c r="P811" s="5" t="s">
        <v>6</v>
      </c>
      <c r="R811" s="10"/>
    </row>
    <row r="812" spans="1:18" ht="20" customHeight="1" x14ac:dyDescent="0.2">
      <c r="A812" s="10">
        <f t="shared" si="37"/>
        <v>509</v>
      </c>
      <c r="B812" s="10" t="s">
        <v>1125</v>
      </c>
      <c r="C812" s="10" t="s">
        <v>918</v>
      </c>
      <c r="D812" s="10" t="s">
        <v>817</v>
      </c>
      <c r="E812" s="10" t="s">
        <v>918</v>
      </c>
      <c r="F812" s="10" t="s">
        <v>3054</v>
      </c>
      <c r="G812" s="10" t="str">
        <f t="shared" si="39"/>
        <v>user_org</v>
      </c>
      <c r="H812" s="10" t="s">
        <v>917</v>
      </c>
      <c r="I812" s="10"/>
      <c r="J812" s="10">
        <f t="shared" si="36"/>
        <v>1</v>
      </c>
      <c r="K812" s="10"/>
      <c r="L812" s="10"/>
      <c r="M812" s="10">
        <f t="shared" si="38"/>
        <v>1</v>
      </c>
      <c r="N812" s="10"/>
      <c r="O812" s="10"/>
      <c r="P812" s="5" t="s">
        <v>6</v>
      </c>
      <c r="R812" s="10"/>
    </row>
    <row r="813" spans="1:18" ht="20" customHeight="1" x14ac:dyDescent="0.2">
      <c r="A813" s="10">
        <f t="shared" si="37"/>
        <v>510</v>
      </c>
      <c r="B813" s="10" t="s">
        <v>1125</v>
      </c>
      <c r="C813" s="10" t="s">
        <v>919</v>
      </c>
      <c r="D813" s="10" t="s">
        <v>817</v>
      </c>
      <c r="E813" s="10" t="s">
        <v>919</v>
      </c>
      <c r="F813" s="10" t="s">
        <v>3054</v>
      </c>
      <c r="G813" s="10" t="str">
        <f t="shared" si="39"/>
        <v>user_org</v>
      </c>
      <c r="H813" s="10" t="s">
        <v>917</v>
      </c>
      <c r="I813" s="10"/>
      <c r="J813" s="10">
        <f t="shared" si="36"/>
        <v>1</v>
      </c>
      <c r="K813" s="10"/>
      <c r="L813" s="10"/>
      <c r="M813" s="10">
        <f t="shared" si="38"/>
        <v>1</v>
      </c>
      <c r="N813" s="10"/>
      <c r="O813" s="10"/>
      <c r="P813" s="5" t="s">
        <v>6</v>
      </c>
      <c r="R813" s="10"/>
    </row>
    <row r="814" spans="1:18" ht="20" customHeight="1" x14ac:dyDescent="0.2">
      <c r="A814" s="10">
        <f t="shared" si="37"/>
        <v>511</v>
      </c>
      <c r="B814" s="10" t="s">
        <v>1125</v>
      </c>
      <c r="C814" s="10" t="s">
        <v>920</v>
      </c>
      <c r="D814" s="10" t="s">
        <v>817</v>
      </c>
      <c r="E814" s="10" t="s">
        <v>920</v>
      </c>
      <c r="F814" s="10" t="s">
        <v>3054</v>
      </c>
      <c r="G814" s="10" t="str">
        <f t="shared" si="39"/>
        <v>user_org</v>
      </c>
      <c r="H814" s="10" t="s">
        <v>917</v>
      </c>
      <c r="I814" s="10"/>
      <c r="J814" s="10">
        <f t="shared" si="36"/>
        <v>1</v>
      </c>
      <c r="K814" s="10"/>
      <c r="L814" s="10"/>
      <c r="M814" s="10">
        <f t="shared" si="38"/>
        <v>1</v>
      </c>
      <c r="N814" s="10"/>
      <c r="O814" s="10"/>
      <c r="P814" s="5" t="s">
        <v>6</v>
      </c>
      <c r="R814" s="10"/>
    </row>
    <row r="815" spans="1:18" ht="20" customHeight="1" x14ac:dyDescent="0.2">
      <c r="A815" s="10">
        <f t="shared" si="37"/>
        <v>512</v>
      </c>
      <c r="B815" s="10" t="s">
        <v>1125</v>
      </c>
      <c r="C815" s="10" t="s">
        <v>921</v>
      </c>
      <c r="D815" s="10" t="s">
        <v>817</v>
      </c>
      <c r="E815" s="10" t="s">
        <v>921</v>
      </c>
      <c r="F815" s="10" t="s">
        <v>3054</v>
      </c>
      <c r="G815" s="10" t="str">
        <f t="shared" si="39"/>
        <v>user_org</v>
      </c>
      <c r="H815" s="10" t="s">
        <v>917</v>
      </c>
      <c r="I815" s="10"/>
      <c r="J815" s="10">
        <f t="shared" si="36"/>
        <v>1</v>
      </c>
      <c r="K815" s="10"/>
      <c r="L815" s="10"/>
      <c r="M815" s="10">
        <f t="shared" si="38"/>
        <v>1</v>
      </c>
      <c r="N815" s="10"/>
      <c r="O815" s="10"/>
      <c r="P815" s="5" t="s">
        <v>6</v>
      </c>
      <c r="R815" s="10"/>
    </row>
    <row r="816" spans="1:18" ht="20" customHeight="1" x14ac:dyDescent="0.2">
      <c r="A816" s="10">
        <f t="shared" si="37"/>
        <v>513</v>
      </c>
      <c r="B816" s="10" t="s">
        <v>1125</v>
      </c>
      <c r="C816" s="10" t="s">
        <v>922</v>
      </c>
      <c r="D816" s="10" t="s">
        <v>817</v>
      </c>
      <c r="E816" s="10" t="s">
        <v>922</v>
      </c>
      <c r="F816" s="10" t="s">
        <v>3054</v>
      </c>
      <c r="G816" s="10" t="str">
        <f t="shared" si="39"/>
        <v>user_org</v>
      </c>
      <c r="H816" s="10" t="s">
        <v>917</v>
      </c>
      <c r="I816" s="10"/>
      <c r="J816" s="10">
        <f t="shared" ref="J816:J879" si="40">IF(OR(ISNUMBER(B816),ISBLANK(B816)),0,1)</f>
        <v>1</v>
      </c>
      <c r="K816" s="10"/>
      <c r="L816" s="10"/>
      <c r="M816" s="10">
        <f t="shared" si="38"/>
        <v>1</v>
      </c>
      <c r="N816" s="10"/>
      <c r="O816" s="10"/>
      <c r="P816" s="5" t="s">
        <v>6</v>
      </c>
      <c r="R816" s="10"/>
    </row>
    <row r="817" spans="1:18" ht="20" customHeight="1" x14ac:dyDescent="0.2">
      <c r="A817" s="10">
        <f t="shared" ref="A817:A880" si="41">A816+1</f>
        <v>514</v>
      </c>
      <c r="B817" s="10" t="s">
        <v>1125</v>
      </c>
      <c r="C817" s="10" t="s">
        <v>923</v>
      </c>
      <c r="D817" s="10" t="s">
        <v>817</v>
      </c>
      <c r="E817" s="10" t="s">
        <v>923</v>
      </c>
      <c r="F817" s="10" t="s">
        <v>3054</v>
      </c>
      <c r="G817" s="10" t="str">
        <f t="shared" si="39"/>
        <v>user_org</v>
      </c>
      <c r="H817" s="10" t="s">
        <v>917</v>
      </c>
      <c r="I817" s="10"/>
      <c r="J817" s="10">
        <f t="shared" si="40"/>
        <v>1</v>
      </c>
      <c r="K817" s="10"/>
      <c r="L817" s="10"/>
      <c r="M817" s="10">
        <f t="shared" ref="M817:M880" si="42">IF(NOT(ISBLANK($B817)),1,0)</f>
        <v>1</v>
      </c>
      <c r="N817" s="10"/>
      <c r="O817" s="10"/>
      <c r="P817" s="5" t="s">
        <v>6</v>
      </c>
      <c r="R817" s="10"/>
    </row>
    <row r="818" spans="1:18" ht="20" customHeight="1" x14ac:dyDescent="0.2">
      <c r="A818" s="10">
        <f t="shared" si="41"/>
        <v>515</v>
      </c>
      <c r="B818" s="10" t="s">
        <v>1127</v>
      </c>
      <c r="C818" s="10" t="s">
        <v>925</v>
      </c>
      <c r="D818" s="10" t="s">
        <v>817</v>
      </c>
      <c r="E818" s="10" t="s">
        <v>925</v>
      </c>
      <c r="F818" s="10" t="s">
        <v>3054</v>
      </c>
      <c r="G818" s="10" t="str">
        <f t="shared" si="39"/>
        <v>user_org</v>
      </c>
      <c r="H818" s="10" t="s">
        <v>924</v>
      </c>
      <c r="I818" s="10"/>
      <c r="J818" s="10">
        <f t="shared" si="40"/>
        <v>1</v>
      </c>
      <c r="K818" s="10"/>
      <c r="L818" s="10"/>
      <c r="M818" s="10">
        <f t="shared" si="42"/>
        <v>1</v>
      </c>
      <c r="N818" s="10"/>
      <c r="O818" s="10"/>
      <c r="P818" s="5" t="s">
        <v>6</v>
      </c>
      <c r="R818" s="10"/>
    </row>
    <row r="819" spans="1:18" ht="20" customHeight="1" x14ac:dyDescent="0.2">
      <c r="A819" s="10">
        <f t="shared" si="41"/>
        <v>516</v>
      </c>
      <c r="B819" s="10" t="s">
        <v>1127</v>
      </c>
      <c r="C819" s="10" t="s">
        <v>926</v>
      </c>
      <c r="D819" s="10" t="s">
        <v>817</v>
      </c>
      <c r="E819" s="10" t="s">
        <v>926</v>
      </c>
      <c r="F819" s="10" t="s">
        <v>3054</v>
      </c>
      <c r="G819" s="10" t="str">
        <f t="shared" si="39"/>
        <v>user_org</v>
      </c>
      <c r="H819" s="10" t="s">
        <v>924</v>
      </c>
      <c r="I819" s="10"/>
      <c r="J819" s="10">
        <f t="shared" si="40"/>
        <v>1</v>
      </c>
      <c r="K819" s="10"/>
      <c r="L819" s="10"/>
      <c r="M819" s="10">
        <f t="shared" si="42"/>
        <v>1</v>
      </c>
      <c r="N819" s="10"/>
      <c r="O819" s="10"/>
      <c r="P819" s="5" t="s">
        <v>6</v>
      </c>
      <c r="R819" s="10"/>
    </row>
    <row r="820" spans="1:18" ht="20" customHeight="1" x14ac:dyDescent="0.2">
      <c r="A820" s="10">
        <f t="shared" si="41"/>
        <v>517</v>
      </c>
      <c r="B820" s="10" t="s">
        <v>1127</v>
      </c>
      <c r="C820" s="10" t="s">
        <v>927</v>
      </c>
      <c r="D820" s="10" t="s">
        <v>817</v>
      </c>
      <c r="E820" s="10" t="s">
        <v>927</v>
      </c>
      <c r="F820" s="10" t="s">
        <v>3054</v>
      </c>
      <c r="G820" s="10" t="str">
        <f t="shared" si="39"/>
        <v>user_org</v>
      </c>
      <c r="H820" s="10" t="s">
        <v>924</v>
      </c>
      <c r="I820" s="10"/>
      <c r="J820" s="10">
        <f t="shared" si="40"/>
        <v>1</v>
      </c>
      <c r="K820" s="10"/>
      <c r="L820" s="10"/>
      <c r="M820" s="10">
        <f t="shared" si="42"/>
        <v>1</v>
      </c>
      <c r="N820" s="10"/>
      <c r="O820" s="10"/>
      <c r="P820" s="5" t="s">
        <v>6</v>
      </c>
      <c r="R820" s="10"/>
    </row>
    <row r="821" spans="1:18" ht="20" customHeight="1" x14ac:dyDescent="0.2">
      <c r="A821" s="10">
        <f t="shared" si="41"/>
        <v>518</v>
      </c>
      <c r="B821" s="10" t="s">
        <v>1127</v>
      </c>
      <c r="C821" s="10" t="s">
        <v>928</v>
      </c>
      <c r="D821" s="10" t="s">
        <v>817</v>
      </c>
      <c r="E821" s="10" t="s">
        <v>928</v>
      </c>
      <c r="F821" s="10" t="s">
        <v>3054</v>
      </c>
      <c r="G821" s="10" t="str">
        <f t="shared" si="39"/>
        <v>user_org</v>
      </c>
      <c r="H821" s="10" t="s">
        <v>924</v>
      </c>
      <c r="I821" s="10"/>
      <c r="J821" s="10">
        <f t="shared" si="40"/>
        <v>1</v>
      </c>
      <c r="K821" s="10"/>
      <c r="L821" s="10"/>
      <c r="M821" s="10">
        <f t="shared" si="42"/>
        <v>1</v>
      </c>
      <c r="N821" s="10"/>
      <c r="O821" s="10"/>
      <c r="P821" s="5" t="s">
        <v>6</v>
      </c>
      <c r="R821" s="10"/>
    </row>
    <row r="822" spans="1:18" ht="20" customHeight="1" x14ac:dyDescent="0.2">
      <c r="A822" s="10">
        <f t="shared" si="41"/>
        <v>519</v>
      </c>
      <c r="B822" s="10" t="s">
        <v>1127</v>
      </c>
      <c r="C822" s="10" t="s">
        <v>929</v>
      </c>
      <c r="D822" s="10" t="s">
        <v>817</v>
      </c>
      <c r="E822" s="10" t="s">
        <v>929</v>
      </c>
      <c r="F822" s="10" t="s">
        <v>3054</v>
      </c>
      <c r="G822" s="10" t="str">
        <f t="shared" si="39"/>
        <v>user_org</v>
      </c>
      <c r="H822" s="10" t="s">
        <v>924</v>
      </c>
      <c r="I822" s="10"/>
      <c r="J822" s="10">
        <f t="shared" si="40"/>
        <v>1</v>
      </c>
      <c r="K822" s="10"/>
      <c r="L822" s="10"/>
      <c r="M822" s="10">
        <f t="shared" si="42"/>
        <v>1</v>
      </c>
      <c r="N822" s="10"/>
      <c r="O822" s="10"/>
      <c r="P822" s="5" t="s">
        <v>6</v>
      </c>
      <c r="R822" s="10"/>
    </row>
    <row r="823" spans="1:18" ht="20" customHeight="1" x14ac:dyDescent="0.2">
      <c r="A823" s="10">
        <f t="shared" si="41"/>
        <v>520</v>
      </c>
      <c r="B823" s="7" t="s">
        <v>3258</v>
      </c>
      <c r="C823" s="10" t="s">
        <v>931</v>
      </c>
      <c r="D823" s="10" t="s">
        <v>817</v>
      </c>
      <c r="E823" s="10" t="s">
        <v>931</v>
      </c>
      <c r="F823" s="10" t="s">
        <v>3054</v>
      </c>
      <c r="G823" s="10" t="str">
        <f t="shared" si="39"/>
        <v>user_org</v>
      </c>
      <c r="H823" s="10" t="s">
        <v>930</v>
      </c>
      <c r="I823" s="10"/>
      <c r="J823" s="10">
        <f t="shared" si="40"/>
        <v>1</v>
      </c>
      <c r="K823" s="10"/>
      <c r="L823" s="10"/>
      <c r="M823" s="10">
        <f t="shared" si="42"/>
        <v>1</v>
      </c>
      <c r="N823" s="10"/>
      <c r="O823" s="10"/>
      <c r="P823" s="5" t="s">
        <v>5</v>
      </c>
      <c r="Q823" s="5">
        <v>1</v>
      </c>
      <c r="R823" s="10"/>
    </row>
    <row r="824" spans="1:18" ht="20" customHeight="1" x14ac:dyDescent="0.2">
      <c r="A824" s="10">
        <f t="shared" si="41"/>
        <v>521</v>
      </c>
      <c r="B824" s="10" t="s">
        <v>1134</v>
      </c>
      <c r="C824" s="10" t="s">
        <v>932</v>
      </c>
      <c r="D824" s="10" t="s">
        <v>817</v>
      </c>
      <c r="E824" s="10" t="s">
        <v>932</v>
      </c>
      <c r="F824" s="10" t="s">
        <v>3054</v>
      </c>
      <c r="G824" s="10" t="str">
        <f t="shared" si="39"/>
        <v>user_org</v>
      </c>
      <c r="H824" s="10" t="s">
        <v>930</v>
      </c>
      <c r="I824" s="10"/>
      <c r="J824" s="10">
        <f t="shared" si="40"/>
        <v>1</v>
      </c>
      <c r="K824" s="10"/>
      <c r="L824" s="10"/>
      <c r="M824" s="10">
        <f t="shared" si="42"/>
        <v>1</v>
      </c>
      <c r="N824" s="10"/>
      <c r="O824" s="10"/>
      <c r="P824" s="5" t="s">
        <v>6</v>
      </c>
      <c r="R824" s="10"/>
    </row>
    <row r="825" spans="1:18" ht="20" customHeight="1" x14ac:dyDescent="0.2">
      <c r="A825" s="10">
        <f t="shared" si="41"/>
        <v>522</v>
      </c>
      <c r="B825" s="7" t="s">
        <v>3258</v>
      </c>
      <c r="C825" s="10" t="s">
        <v>934</v>
      </c>
      <c r="D825" s="10" t="s">
        <v>817</v>
      </c>
      <c r="E825" s="10" t="s">
        <v>934</v>
      </c>
      <c r="F825" s="10" t="s">
        <v>3054</v>
      </c>
      <c r="G825" s="10" t="str">
        <f t="shared" si="39"/>
        <v>user_org</v>
      </c>
      <c r="H825" s="10" t="s">
        <v>933</v>
      </c>
      <c r="I825" s="10"/>
      <c r="J825" s="10">
        <f t="shared" si="40"/>
        <v>1</v>
      </c>
      <c r="K825" s="10"/>
      <c r="L825" s="10"/>
      <c r="M825" s="10">
        <f t="shared" si="42"/>
        <v>1</v>
      </c>
      <c r="N825" s="10"/>
      <c r="O825" s="10"/>
      <c r="P825" s="5" t="s">
        <v>5</v>
      </c>
      <c r="Q825" s="5">
        <v>1</v>
      </c>
      <c r="R825" s="10"/>
    </row>
    <row r="826" spans="1:18" ht="20" customHeight="1" x14ac:dyDescent="0.2">
      <c r="A826" s="10">
        <f t="shared" si="41"/>
        <v>523</v>
      </c>
      <c r="B826" s="10" t="s">
        <v>348</v>
      </c>
      <c r="C826" s="10" t="s">
        <v>2630</v>
      </c>
      <c r="D826" s="10" t="s">
        <v>817</v>
      </c>
      <c r="E826" s="10" t="s">
        <v>935</v>
      </c>
      <c r="F826" s="10" t="s">
        <v>3054</v>
      </c>
      <c r="G826" s="10" t="str">
        <f t="shared" si="39"/>
        <v>user_org</v>
      </c>
      <c r="H826" s="10" t="s">
        <v>933</v>
      </c>
      <c r="I826" s="10"/>
      <c r="J826" s="10">
        <f t="shared" si="40"/>
        <v>1</v>
      </c>
      <c r="K826" s="10"/>
      <c r="L826" s="10"/>
      <c r="M826" s="10">
        <f t="shared" si="42"/>
        <v>1</v>
      </c>
      <c r="N826" s="10"/>
      <c r="O826" s="10"/>
      <c r="P826" s="5" t="s">
        <v>5</v>
      </c>
      <c r="Q826" s="5">
        <v>1</v>
      </c>
      <c r="R826" s="10"/>
    </row>
    <row r="827" spans="1:18" ht="20" customHeight="1" x14ac:dyDescent="0.2">
      <c r="A827" s="10">
        <f t="shared" si="41"/>
        <v>524</v>
      </c>
      <c r="B827" s="10" t="s">
        <v>3316</v>
      </c>
      <c r="C827" s="10" t="s">
        <v>936</v>
      </c>
      <c r="D827" s="10" t="s">
        <v>817</v>
      </c>
      <c r="E827" s="10" t="s">
        <v>936</v>
      </c>
      <c r="F827" s="10" t="s">
        <v>3054</v>
      </c>
      <c r="G827" s="10" t="str">
        <f t="shared" si="39"/>
        <v>user_org</v>
      </c>
      <c r="H827" s="10" t="s">
        <v>933</v>
      </c>
      <c r="I827" s="10"/>
      <c r="J827" s="10">
        <f t="shared" si="40"/>
        <v>1</v>
      </c>
      <c r="K827" s="10"/>
      <c r="L827" s="10"/>
      <c r="M827" s="10">
        <f t="shared" si="42"/>
        <v>1</v>
      </c>
      <c r="N827" s="10"/>
      <c r="O827" s="10"/>
      <c r="P827" s="5" t="s">
        <v>6</v>
      </c>
      <c r="R827" s="10"/>
    </row>
    <row r="828" spans="1:18" ht="20" customHeight="1" x14ac:dyDescent="0.2">
      <c r="A828" s="10">
        <f t="shared" si="41"/>
        <v>525</v>
      </c>
      <c r="B828" s="10">
        <f>A831</f>
        <v>528</v>
      </c>
      <c r="C828" s="10" t="s">
        <v>938</v>
      </c>
      <c r="D828" s="10" t="s">
        <v>817</v>
      </c>
      <c r="E828" s="10" t="s">
        <v>938</v>
      </c>
      <c r="F828" s="10" t="s">
        <v>3054</v>
      </c>
      <c r="G828" s="10" t="str">
        <f t="shared" si="39"/>
        <v>user_org</v>
      </c>
      <c r="H828" s="10" t="s">
        <v>937</v>
      </c>
      <c r="I828" s="10"/>
      <c r="J828" s="10">
        <f t="shared" si="40"/>
        <v>0</v>
      </c>
      <c r="K828" s="10"/>
      <c r="L828" s="10"/>
      <c r="M828" s="10">
        <f t="shared" si="42"/>
        <v>1</v>
      </c>
      <c r="N828" s="10"/>
      <c r="O828" s="10"/>
      <c r="P828" s="5" t="s">
        <v>6</v>
      </c>
      <c r="R828" s="10"/>
    </row>
    <row r="829" spans="1:18" ht="20" customHeight="1" x14ac:dyDescent="0.2">
      <c r="A829" s="10">
        <f t="shared" si="41"/>
        <v>526</v>
      </c>
      <c r="B829" s="10" t="s">
        <v>3407</v>
      </c>
      <c r="C829" s="10" t="s">
        <v>939</v>
      </c>
      <c r="D829" s="10" t="s">
        <v>817</v>
      </c>
      <c r="E829" s="10" t="s">
        <v>939</v>
      </c>
      <c r="F829" s="10" t="s">
        <v>3054</v>
      </c>
      <c r="G829" s="10" t="str">
        <f t="shared" si="39"/>
        <v>user_org</v>
      </c>
      <c r="H829" s="10" t="s">
        <v>937</v>
      </c>
      <c r="I829" s="10"/>
      <c r="J829" s="10">
        <f t="shared" si="40"/>
        <v>1</v>
      </c>
      <c r="K829" s="10"/>
      <c r="L829" s="10"/>
      <c r="M829" s="10">
        <f t="shared" si="42"/>
        <v>1</v>
      </c>
      <c r="N829" s="10"/>
      <c r="O829" s="10"/>
      <c r="P829" s="5" t="s">
        <v>6</v>
      </c>
      <c r="R829" s="10"/>
    </row>
    <row r="830" spans="1:18" ht="20" customHeight="1" x14ac:dyDescent="0.2">
      <c r="A830" s="10">
        <f t="shared" si="41"/>
        <v>527</v>
      </c>
      <c r="B830" s="10" t="s">
        <v>1134</v>
      </c>
      <c r="C830" s="10" t="s">
        <v>1137</v>
      </c>
      <c r="D830" s="10" t="s">
        <v>817</v>
      </c>
      <c r="E830" s="10" t="s">
        <v>1136</v>
      </c>
      <c r="F830" s="10" t="s">
        <v>3054</v>
      </c>
      <c r="G830" s="10" t="str">
        <f t="shared" si="39"/>
        <v>user_org</v>
      </c>
      <c r="H830" s="10" t="s">
        <v>937</v>
      </c>
      <c r="I830" s="10"/>
      <c r="J830" s="10">
        <f t="shared" si="40"/>
        <v>1</v>
      </c>
      <c r="K830" s="10"/>
      <c r="L830" s="10"/>
      <c r="M830" s="10">
        <f t="shared" si="42"/>
        <v>1</v>
      </c>
      <c r="N830" s="10"/>
      <c r="O830" s="10"/>
      <c r="P830" s="5" t="s">
        <v>6</v>
      </c>
      <c r="R830" s="10"/>
    </row>
    <row r="831" spans="1:18" ht="20" customHeight="1" x14ac:dyDescent="0.2">
      <c r="A831" s="10">
        <f t="shared" si="41"/>
        <v>528</v>
      </c>
      <c r="B831" s="10" t="s">
        <v>1134</v>
      </c>
      <c r="C831" s="10" t="s">
        <v>941</v>
      </c>
      <c r="D831" s="10" t="s">
        <v>817</v>
      </c>
      <c r="E831" s="10" t="s">
        <v>941</v>
      </c>
      <c r="F831" s="10" t="s">
        <v>3054</v>
      </c>
      <c r="G831" s="10" t="str">
        <f t="shared" si="39"/>
        <v>user_org</v>
      </c>
      <c r="H831" s="10" t="s">
        <v>940</v>
      </c>
      <c r="I831" s="10"/>
      <c r="J831" s="10">
        <f t="shared" si="40"/>
        <v>1</v>
      </c>
      <c r="K831" s="10"/>
      <c r="L831" s="10"/>
      <c r="M831" s="10">
        <f t="shared" si="42"/>
        <v>1</v>
      </c>
      <c r="N831" s="10"/>
      <c r="O831" s="10"/>
      <c r="P831" s="5" t="s">
        <v>6</v>
      </c>
      <c r="R831" s="10"/>
    </row>
    <row r="832" spans="1:18" ht="20" customHeight="1" x14ac:dyDescent="0.2">
      <c r="A832" s="10">
        <f t="shared" si="41"/>
        <v>529</v>
      </c>
      <c r="B832" s="10" t="s">
        <v>1134</v>
      </c>
      <c r="C832" s="10" t="s">
        <v>942</v>
      </c>
      <c r="D832" s="10" t="s">
        <v>817</v>
      </c>
      <c r="E832" s="10" t="s">
        <v>942</v>
      </c>
      <c r="F832" s="10" t="s">
        <v>3054</v>
      </c>
      <c r="G832" s="10" t="str">
        <f t="shared" si="39"/>
        <v>user_org</v>
      </c>
      <c r="H832" s="10" t="s">
        <v>940</v>
      </c>
      <c r="I832" s="10"/>
      <c r="J832" s="10">
        <f t="shared" si="40"/>
        <v>1</v>
      </c>
      <c r="K832" s="10"/>
      <c r="L832" s="10"/>
      <c r="M832" s="10">
        <f t="shared" si="42"/>
        <v>1</v>
      </c>
      <c r="N832" s="10"/>
      <c r="O832" s="10"/>
      <c r="P832" s="5" t="s">
        <v>6</v>
      </c>
      <c r="R832" s="10"/>
    </row>
    <row r="833" spans="1:18" ht="20" customHeight="1" x14ac:dyDescent="0.2">
      <c r="A833" s="10">
        <f t="shared" si="41"/>
        <v>530</v>
      </c>
      <c r="B833" s="10" t="s">
        <v>1134</v>
      </c>
      <c r="C833" s="10" t="s">
        <v>943</v>
      </c>
      <c r="D833" s="10" t="s">
        <v>817</v>
      </c>
      <c r="E833" s="10" t="s">
        <v>943</v>
      </c>
      <c r="F833" s="10" t="s">
        <v>3054</v>
      </c>
      <c r="G833" s="10" t="str">
        <f t="shared" si="39"/>
        <v>user_org</v>
      </c>
      <c r="H833" s="10" t="s">
        <v>940</v>
      </c>
      <c r="I833" s="10"/>
      <c r="J833" s="10">
        <f t="shared" si="40"/>
        <v>1</v>
      </c>
      <c r="K833" s="10"/>
      <c r="L833" s="10"/>
      <c r="M833" s="10">
        <f t="shared" si="42"/>
        <v>1</v>
      </c>
      <c r="N833" s="10"/>
      <c r="O833" s="10"/>
      <c r="P833" s="5" t="s">
        <v>6</v>
      </c>
      <c r="R833" s="10"/>
    </row>
    <row r="834" spans="1:18" ht="20" customHeight="1" x14ac:dyDescent="0.2">
      <c r="A834" s="10">
        <f t="shared" si="41"/>
        <v>531</v>
      </c>
      <c r="B834" s="10" t="s">
        <v>1140</v>
      </c>
      <c r="C834" s="10" t="s">
        <v>951</v>
      </c>
      <c r="D834" s="10" t="s">
        <v>817</v>
      </c>
      <c r="E834" s="10" t="s">
        <v>951</v>
      </c>
      <c r="F834" s="10" t="s">
        <v>3054</v>
      </c>
      <c r="G834" s="10" t="str">
        <f t="shared" si="39"/>
        <v>user_org</v>
      </c>
      <c r="H834" s="10" t="s">
        <v>950</v>
      </c>
      <c r="I834" s="10"/>
      <c r="J834" s="10">
        <f t="shared" si="40"/>
        <v>1</v>
      </c>
      <c r="K834" s="10"/>
      <c r="L834" s="10"/>
      <c r="M834" s="10">
        <f t="shared" si="42"/>
        <v>1</v>
      </c>
      <c r="N834" s="10"/>
      <c r="O834" s="10"/>
      <c r="P834" s="5" t="s">
        <v>6</v>
      </c>
      <c r="R834" s="10"/>
    </row>
    <row r="835" spans="1:18" ht="20" customHeight="1" x14ac:dyDescent="0.2">
      <c r="A835" s="10">
        <f t="shared" si="41"/>
        <v>532</v>
      </c>
      <c r="B835" s="10" t="s">
        <v>1140</v>
      </c>
      <c r="C835" s="10" t="s">
        <v>952</v>
      </c>
      <c r="D835" s="10" t="s">
        <v>817</v>
      </c>
      <c r="E835" s="10" t="s">
        <v>952</v>
      </c>
      <c r="F835" s="10" t="s">
        <v>3054</v>
      </c>
      <c r="G835" s="10" t="str">
        <f t="shared" si="39"/>
        <v>user_org</v>
      </c>
      <c r="H835" s="10" t="s">
        <v>950</v>
      </c>
      <c r="I835" s="10"/>
      <c r="J835" s="10">
        <f t="shared" si="40"/>
        <v>1</v>
      </c>
      <c r="K835" s="10"/>
      <c r="L835" s="10"/>
      <c r="M835" s="10">
        <f t="shared" si="42"/>
        <v>1</v>
      </c>
      <c r="N835" s="10"/>
      <c r="O835" s="10"/>
      <c r="P835" s="5" t="s">
        <v>6</v>
      </c>
      <c r="R835" s="10"/>
    </row>
    <row r="836" spans="1:18" ht="20" customHeight="1" x14ac:dyDescent="0.2">
      <c r="A836" s="10">
        <f t="shared" si="41"/>
        <v>533</v>
      </c>
      <c r="B836" s="10" t="s">
        <v>1140</v>
      </c>
      <c r="C836" s="10" t="s">
        <v>954</v>
      </c>
      <c r="D836" s="10" t="s">
        <v>817</v>
      </c>
      <c r="E836" s="10" t="s">
        <v>954</v>
      </c>
      <c r="F836" s="10" t="s">
        <v>3054</v>
      </c>
      <c r="G836" s="10" t="str">
        <f t="shared" si="39"/>
        <v>user_org</v>
      </c>
      <c r="H836" s="10" t="s">
        <v>953</v>
      </c>
      <c r="I836" s="10"/>
      <c r="J836" s="10">
        <f t="shared" si="40"/>
        <v>1</v>
      </c>
      <c r="K836" s="10"/>
      <c r="L836" s="10"/>
      <c r="M836" s="10">
        <f t="shared" si="42"/>
        <v>1</v>
      </c>
      <c r="N836" s="10"/>
      <c r="O836" s="10"/>
      <c r="P836" s="5" t="s">
        <v>6</v>
      </c>
      <c r="R836" s="10"/>
    </row>
    <row r="837" spans="1:18" ht="20" customHeight="1" x14ac:dyDescent="0.2">
      <c r="A837" s="10">
        <f t="shared" si="41"/>
        <v>534</v>
      </c>
      <c r="B837" s="10" t="s">
        <v>1140</v>
      </c>
      <c r="C837" s="10" t="s">
        <v>955</v>
      </c>
      <c r="D837" s="10" t="s">
        <v>817</v>
      </c>
      <c r="E837" s="10" t="s">
        <v>955</v>
      </c>
      <c r="F837" s="10" t="s">
        <v>3054</v>
      </c>
      <c r="G837" s="10" t="str">
        <f t="shared" si="39"/>
        <v>user_org</v>
      </c>
      <c r="H837" s="10" t="s">
        <v>953</v>
      </c>
      <c r="I837" s="10"/>
      <c r="J837" s="10">
        <f t="shared" si="40"/>
        <v>1</v>
      </c>
      <c r="K837" s="10"/>
      <c r="L837" s="10"/>
      <c r="M837" s="10">
        <f t="shared" si="42"/>
        <v>1</v>
      </c>
      <c r="N837" s="10"/>
      <c r="O837" s="10"/>
      <c r="P837" s="5" t="s">
        <v>6</v>
      </c>
      <c r="R837" s="10"/>
    </row>
    <row r="838" spans="1:18" ht="20" customHeight="1" x14ac:dyDescent="0.2">
      <c r="A838" s="10">
        <f t="shared" si="41"/>
        <v>535</v>
      </c>
      <c r="B838" s="10" t="s">
        <v>1140</v>
      </c>
      <c r="C838" s="10" t="s">
        <v>956</v>
      </c>
      <c r="D838" s="10" t="s">
        <v>817</v>
      </c>
      <c r="E838" s="10" t="s">
        <v>956</v>
      </c>
      <c r="F838" s="10" t="s">
        <v>3054</v>
      </c>
      <c r="G838" s="10" t="str">
        <f t="shared" si="39"/>
        <v>user_org</v>
      </c>
      <c r="H838" s="10" t="s">
        <v>953</v>
      </c>
      <c r="I838" s="10"/>
      <c r="J838" s="10">
        <f t="shared" si="40"/>
        <v>1</v>
      </c>
      <c r="K838" s="10"/>
      <c r="L838" s="10"/>
      <c r="M838" s="10">
        <f t="shared" si="42"/>
        <v>1</v>
      </c>
      <c r="N838" s="10"/>
      <c r="O838" s="10"/>
      <c r="P838" s="5" t="s">
        <v>6</v>
      </c>
      <c r="R838" s="10"/>
    </row>
    <row r="839" spans="1:18" ht="20" customHeight="1" x14ac:dyDescent="0.2">
      <c r="A839" s="10">
        <f t="shared" si="41"/>
        <v>536</v>
      </c>
      <c r="B839" s="10" t="s">
        <v>1140</v>
      </c>
      <c r="C839" s="10" t="s">
        <v>958</v>
      </c>
      <c r="D839" s="10" t="s">
        <v>817</v>
      </c>
      <c r="E839" s="10" t="s">
        <v>958</v>
      </c>
      <c r="F839" s="10" t="s">
        <v>3054</v>
      </c>
      <c r="G839" s="10" t="str">
        <f t="shared" si="39"/>
        <v>user_org</v>
      </c>
      <c r="H839" s="10" t="s">
        <v>957</v>
      </c>
      <c r="I839" s="10"/>
      <c r="J839" s="10">
        <f t="shared" si="40"/>
        <v>1</v>
      </c>
      <c r="K839" s="10"/>
      <c r="L839" s="10"/>
      <c r="M839" s="10">
        <f t="shared" si="42"/>
        <v>1</v>
      </c>
      <c r="N839" s="10"/>
      <c r="O839" s="10"/>
      <c r="P839" s="5" t="s">
        <v>6</v>
      </c>
      <c r="R839" s="10"/>
    </row>
    <row r="840" spans="1:18" ht="20" customHeight="1" x14ac:dyDescent="0.2">
      <c r="A840" s="10">
        <f t="shared" si="41"/>
        <v>537</v>
      </c>
      <c r="B840" s="10" t="s">
        <v>1140</v>
      </c>
      <c r="C840" s="10" t="s">
        <v>959</v>
      </c>
      <c r="D840" s="10" t="s">
        <v>817</v>
      </c>
      <c r="E840" s="10" t="s">
        <v>959</v>
      </c>
      <c r="F840" s="10" t="s">
        <v>3054</v>
      </c>
      <c r="G840" s="10" t="str">
        <f t="shared" si="39"/>
        <v>user_org</v>
      </c>
      <c r="H840" s="10" t="s">
        <v>957</v>
      </c>
      <c r="I840" s="10"/>
      <c r="J840" s="10">
        <f t="shared" si="40"/>
        <v>1</v>
      </c>
      <c r="K840" s="10"/>
      <c r="L840" s="10"/>
      <c r="M840" s="10">
        <f t="shared" si="42"/>
        <v>1</v>
      </c>
      <c r="N840" s="10"/>
      <c r="O840" s="10"/>
      <c r="P840" s="5" t="s">
        <v>6</v>
      </c>
      <c r="R840" s="10"/>
    </row>
    <row r="841" spans="1:18" ht="20" customHeight="1" x14ac:dyDescent="0.2">
      <c r="A841" s="10">
        <f t="shared" si="41"/>
        <v>538</v>
      </c>
      <c r="B841" s="10" t="s">
        <v>3316</v>
      </c>
      <c r="C841" s="10" t="s">
        <v>960</v>
      </c>
      <c r="D841" s="10" t="s">
        <v>817</v>
      </c>
      <c r="E841" s="10" t="s">
        <v>960</v>
      </c>
      <c r="F841" s="10" t="s">
        <v>3054</v>
      </c>
      <c r="G841" s="10" t="str">
        <f t="shared" si="39"/>
        <v>user_org</v>
      </c>
      <c r="H841" s="10" t="s">
        <v>957</v>
      </c>
      <c r="I841" s="10"/>
      <c r="J841" s="10">
        <f t="shared" si="40"/>
        <v>1</v>
      </c>
      <c r="K841" s="10"/>
      <c r="L841" s="10"/>
      <c r="M841" s="10">
        <f t="shared" si="42"/>
        <v>1</v>
      </c>
      <c r="N841" s="10"/>
      <c r="O841" s="10"/>
      <c r="P841" s="5" t="s">
        <v>6</v>
      </c>
      <c r="R841" s="10"/>
    </row>
    <row r="842" spans="1:18" ht="20" customHeight="1" x14ac:dyDescent="0.2">
      <c r="A842" s="10">
        <f t="shared" si="41"/>
        <v>539</v>
      </c>
      <c r="B842" s="10" t="s">
        <v>1140</v>
      </c>
      <c r="C842" s="10" t="s">
        <v>962</v>
      </c>
      <c r="D842" s="10" t="s">
        <v>817</v>
      </c>
      <c r="E842" s="10" t="s">
        <v>962</v>
      </c>
      <c r="F842" s="10" t="s">
        <v>3054</v>
      </c>
      <c r="G842" s="10" t="str">
        <f t="shared" si="39"/>
        <v>user_org</v>
      </c>
      <c r="H842" s="10" t="s">
        <v>961</v>
      </c>
      <c r="I842" s="10"/>
      <c r="J842" s="10">
        <f t="shared" si="40"/>
        <v>1</v>
      </c>
      <c r="K842" s="10"/>
      <c r="L842" s="10"/>
      <c r="M842" s="10">
        <f t="shared" si="42"/>
        <v>1</v>
      </c>
      <c r="N842" s="10"/>
      <c r="O842" s="10"/>
      <c r="P842" s="5" t="s">
        <v>6</v>
      </c>
      <c r="R842" s="10"/>
    </row>
    <row r="843" spans="1:18" ht="20" customHeight="1" x14ac:dyDescent="0.2">
      <c r="A843" s="10">
        <f t="shared" si="41"/>
        <v>540</v>
      </c>
      <c r="B843" s="10" t="s">
        <v>1140</v>
      </c>
      <c r="C843" s="10" t="s">
        <v>963</v>
      </c>
      <c r="D843" s="10" t="s">
        <v>817</v>
      </c>
      <c r="E843" s="10" t="s">
        <v>963</v>
      </c>
      <c r="F843" s="10" t="s">
        <v>3054</v>
      </c>
      <c r="G843" s="10" t="str">
        <f t="shared" si="39"/>
        <v>user_org</v>
      </c>
      <c r="H843" s="10" t="s">
        <v>961</v>
      </c>
      <c r="I843" s="10"/>
      <c r="J843" s="10">
        <f t="shared" si="40"/>
        <v>1</v>
      </c>
      <c r="K843" s="10"/>
      <c r="L843" s="10"/>
      <c r="M843" s="10">
        <f t="shared" si="42"/>
        <v>1</v>
      </c>
      <c r="N843" s="10"/>
      <c r="O843" s="10"/>
      <c r="P843" s="5" t="s">
        <v>6</v>
      </c>
      <c r="R843" s="10"/>
    </row>
    <row r="844" spans="1:18" ht="20" customHeight="1" x14ac:dyDescent="0.2">
      <c r="A844" s="10">
        <f t="shared" si="41"/>
        <v>541</v>
      </c>
      <c r="B844" s="10" t="s">
        <v>3470</v>
      </c>
      <c r="C844" s="10" t="s">
        <v>964</v>
      </c>
      <c r="D844" s="10" t="s">
        <v>817</v>
      </c>
      <c r="E844" s="10" t="s">
        <v>964</v>
      </c>
      <c r="F844" s="10" t="s">
        <v>3054</v>
      </c>
      <c r="G844" s="10" t="str">
        <f t="shared" si="39"/>
        <v>user_org</v>
      </c>
      <c r="H844" s="10" t="s">
        <v>961</v>
      </c>
      <c r="I844" s="10"/>
      <c r="J844" s="10">
        <f t="shared" si="40"/>
        <v>1</v>
      </c>
      <c r="K844" s="10"/>
      <c r="L844" s="10"/>
      <c r="M844" s="10">
        <f t="shared" si="42"/>
        <v>1</v>
      </c>
      <c r="N844" s="10"/>
      <c r="O844" s="10"/>
      <c r="P844" s="5" t="s">
        <v>6</v>
      </c>
      <c r="R844" s="10"/>
    </row>
    <row r="845" spans="1:18" ht="20" customHeight="1" x14ac:dyDescent="0.2">
      <c r="A845" s="10">
        <f t="shared" si="41"/>
        <v>542</v>
      </c>
      <c r="B845" s="10" t="s">
        <v>3453</v>
      </c>
      <c r="C845" s="10" t="s">
        <v>966</v>
      </c>
      <c r="D845" s="10" t="s">
        <v>817</v>
      </c>
      <c r="E845" s="10" t="s">
        <v>966</v>
      </c>
      <c r="F845" s="10" t="s">
        <v>3054</v>
      </c>
      <c r="G845" s="10" t="str">
        <f t="shared" si="39"/>
        <v>user_org</v>
      </c>
      <c r="H845" s="10" t="s">
        <v>965</v>
      </c>
      <c r="I845" s="10"/>
      <c r="J845" s="10">
        <f t="shared" si="40"/>
        <v>1</v>
      </c>
      <c r="K845" s="10"/>
      <c r="L845" s="10"/>
      <c r="M845" s="10">
        <f t="shared" si="42"/>
        <v>1</v>
      </c>
      <c r="N845" s="10"/>
      <c r="O845" s="10"/>
      <c r="P845" s="5" t="s">
        <v>6</v>
      </c>
      <c r="R845" s="10"/>
    </row>
    <row r="846" spans="1:18" ht="20" customHeight="1" x14ac:dyDescent="0.2">
      <c r="A846" s="10">
        <f t="shared" si="41"/>
        <v>543</v>
      </c>
      <c r="B846" s="10" t="s">
        <v>3453</v>
      </c>
      <c r="C846" s="10" t="s">
        <v>967</v>
      </c>
      <c r="D846" s="10" t="s">
        <v>817</v>
      </c>
      <c r="E846" s="10" t="s">
        <v>967</v>
      </c>
      <c r="F846" s="10" t="s">
        <v>3054</v>
      </c>
      <c r="G846" s="10" t="str">
        <f t="shared" si="39"/>
        <v>user_org</v>
      </c>
      <c r="H846" s="10" t="s">
        <v>965</v>
      </c>
      <c r="I846" s="10"/>
      <c r="J846" s="10">
        <f t="shared" si="40"/>
        <v>1</v>
      </c>
      <c r="K846" s="10"/>
      <c r="L846" s="10"/>
      <c r="M846" s="10">
        <f t="shared" si="42"/>
        <v>1</v>
      </c>
      <c r="N846" s="10"/>
      <c r="O846" s="10"/>
      <c r="P846" s="5" t="s">
        <v>6</v>
      </c>
      <c r="R846" s="10"/>
    </row>
    <row r="847" spans="1:18" ht="20" customHeight="1" x14ac:dyDescent="0.2">
      <c r="A847" s="10">
        <f t="shared" si="41"/>
        <v>544</v>
      </c>
      <c r="B847" s="10">
        <f>A373</f>
        <v>70</v>
      </c>
      <c r="C847" s="10" t="s">
        <v>1131</v>
      </c>
      <c r="D847" s="10" t="s">
        <v>817</v>
      </c>
      <c r="E847" s="10" t="s">
        <v>968</v>
      </c>
      <c r="F847" s="10" t="s">
        <v>3054</v>
      </c>
      <c r="G847" s="10" t="str">
        <f t="shared" si="39"/>
        <v>user_org</v>
      </c>
      <c r="H847" s="10" t="s">
        <v>972</v>
      </c>
      <c r="I847" s="10"/>
      <c r="J847" s="10">
        <f t="shared" si="40"/>
        <v>0</v>
      </c>
      <c r="K847" s="10"/>
      <c r="L847" s="10"/>
      <c r="M847" s="10">
        <f t="shared" si="42"/>
        <v>1</v>
      </c>
      <c r="N847" s="10"/>
      <c r="O847" s="10"/>
      <c r="P847" s="5" t="s">
        <v>6</v>
      </c>
      <c r="R847" s="10"/>
    </row>
    <row r="848" spans="1:18" ht="20" customHeight="1" x14ac:dyDescent="0.2">
      <c r="A848" s="10">
        <f t="shared" si="41"/>
        <v>545</v>
      </c>
      <c r="B848" s="10" t="s">
        <v>3407</v>
      </c>
      <c r="C848" s="10" t="s">
        <v>1132</v>
      </c>
      <c r="D848" s="10" t="s">
        <v>817</v>
      </c>
      <c r="E848" s="10" t="s">
        <v>968</v>
      </c>
      <c r="F848" s="10" t="s">
        <v>3054</v>
      </c>
      <c r="G848" s="10" t="str">
        <f t="shared" si="39"/>
        <v>user_org</v>
      </c>
      <c r="H848" s="10" t="s">
        <v>972</v>
      </c>
      <c r="I848" s="10"/>
      <c r="J848" s="10">
        <f t="shared" si="40"/>
        <v>1</v>
      </c>
      <c r="K848" s="10"/>
      <c r="L848" s="10"/>
      <c r="M848" s="10">
        <f t="shared" si="42"/>
        <v>1</v>
      </c>
      <c r="N848" s="10"/>
      <c r="O848" s="10"/>
      <c r="P848" s="5" t="s">
        <v>6</v>
      </c>
      <c r="R848" s="10"/>
    </row>
    <row r="849" spans="1:18" ht="20" customHeight="1" x14ac:dyDescent="0.2">
      <c r="A849" s="10">
        <f t="shared" si="41"/>
        <v>546</v>
      </c>
      <c r="B849" s="10" t="s">
        <v>1134</v>
      </c>
      <c r="C849" s="10" t="s">
        <v>969</v>
      </c>
      <c r="D849" s="10" t="s">
        <v>817</v>
      </c>
      <c r="E849" s="10" t="s">
        <v>969</v>
      </c>
      <c r="F849" s="10" t="s">
        <v>3054</v>
      </c>
      <c r="G849" s="10" t="str">
        <f t="shared" si="39"/>
        <v>user_org</v>
      </c>
      <c r="H849" s="10" t="s">
        <v>972</v>
      </c>
      <c r="I849" s="10"/>
      <c r="J849" s="10">
        <f t="shared" si="40"/>
        <v>1</v>
      </c>
      <c r="K849" s="10"/>
      <c r="L849" s="10"/>
      <c r="M849" s="10">
        <f t="shared" si="42"/>
        <v>1</v>
      </c>
      <c r="N849" s="10"/>
      <c r="O849" s="10"/>
      <c r="P849" s="5" t="s">
        <v>6</v>
      </c>
      <c r="R849" s="10"/>
    </row>
    <row r="850" spans="1:18" ht="20" customHeight="1" x14ac:dyDescent="0.2">
      <c r="A850" s="10">
        <f t="shared" si="41"/>
        <v>547</v>
      </c>
      <c r="B850" s="10" t="s">
        <v>3453</v>
      </c>
      <c r="C850" s="10" t="s">
        <v>970</v>
      </c>
      <c r="D850" s="10" t="s">
        <v>817</v>
      </c>
      <c r="E850" s="10" t="s">
        <v>970</v>
      </c>
      <c r="F850" s="10" t="s">
        <v>3054</v>
      </c>
      <c r="G850" s="10" t="str">
        <f t="shared" si="39"/>
        <v>user_org</v>
      </c>
      <c r="H850" s="10" t="s">
        <v>972</v>
      </c>
      <c r="I850" s="10"/>
      <c r="J850" s="10">
        <f t="shared" si="40"/>
        <v>1</v>
      </c>
      <c r="K850" s="10"/>
      <c r="L850" s="10"/>
      <c r="M850" s="10">
        <f t="shared" si="42"/>
        <v>1</v>
      </c>
      <c r="N850" s="10"/>
      <c r="O850" s="10"/>
      <c r="P850" s="5" t="s">
        <v>6</v>
      </c>
      <c r="R850" s="10"/>
    </row>
    <row r="851" spans="1:18" ht="20" customHeight="1" x14ac:dyDescent="0.2">
      <c r="A851" s="10">
        <f t="shared" si="41"/>
        <v>548</v>
      </c>
      <c r="B851" s="10" t="s">
        <v>3453</v>
      </c>
      <c r="C851" s="10" t="s">
        <v>971</v>
      </c>
      <c r="D851" s="10" t="s">
        <v>817</v>
      </c>
      <c r="E851" s="10" t="s">
        <v>971</v>
      </c>
      <c r="F851" s="10" t="s">
        <v>3054</v>
      </c>
      <c r="G851" s="10" t="str">
        <f t="shared" si="39"/>
        <v>user_org</v>
      </c>
      <c r="H851" s="10" t="s">
        <v>972</v>
      </c>
      <c r="I851" s="10"/>
      <c r="J851" s="10">
        <f t="shared" si="40"/>
        <v>1</v>
      </c>
      <c r="K851" s="10"/>
      <c r="L851" s="10"/>
      <c r="M851" s="10">
        <f t="shared" si="42"/>
        <v>1</v>
      </c>
      <c r="N851" s="10"/>
      <c r="O851" s="10"/>
      <c r="P851" s="5" t="s">
        <v>6</v>
      </c>
      <c r="R851" s="10"/>
    </row>
    <row r="852" spans="1:18" ht="20" customHeight="1" x14ac:dyDescent="0.2">
      <c r="A852" s="10">
        <f t="shared" si="41"/>
        <v>549</v>
      </c>
      <c r="B852" s="10" t="s">
        <v>3453</v>
      </c>
      <c r="C852" s="10" t="s">
        <v>974</v>
      </c>
      <c r="D852" s="10" t="s">
        <v>817</v>
      </c>
      <c r="E852" s="10" t="s">
        <v>974</v>
      </c>
      <c r="F852" s="10" t="s">
        <v>3054</v>
      </c>
      <c r="G852" s="10" t="str">
        <f t="shared" si="39"/>
        <v>user_org</v>
      </c>
      <c r="H852" s="10" t="s">
        <v>973</v>
      </c>
      <c r="I852" s="10"/>
      <c r="J852" s="10">
        <f t="shared" si="40"/>
        <v>1</v>
      </c>
      <c r="K852" s="10"/>
      <c r="L852" s="10"/>
      <c r="M852" s="10">
        <f t="shared" si="42"/>
        <v>1</v>
      </c>
      <c r="N852" s="10"/>
      <c r="O852" s="10"/>
      <c r="P852" s="5" t="s">
        <v>6</v>
      </c>
      <c r="R852" s="10"/>
    </row>
    <row r="853" spans="1:18" ht="20" customHeight="1" x14ac:dyDescent="0.2">
      <c r="A853" s="10">
        <f t="shared" si="41"/>
        <v>550</v>
      </c>
      <c r="B853" s="10" t="s">
        <v>3073</v>
      </c>
      <c r="C853" s="10" t="s">
        <v>975</v>
      </c>
      <c r="D853" s="10" t="s">
        <v>817</v>
      </c>
      <c r="E853" s="10" t="s">
        <v>975</v>
      </c>
      <c r="F853" s="10" t="s">
        <v>3054</v>
      </c>
      <c r="G853" s="10" t="str">
        <f t="shared" si="39"/>
        <v>user_org</v>
      </c>
      <c r="H853" s="10" t="s">
        <v>973</v>
      </c>
      <c r="I853" s="10"/>
      <c r="J853" s="10">
        <f t="shared" si="40"/>
        <v>1</v>
      </c>
      <c r="K853" s="10"/>
      <c r="L853" s="10"/>
      <c r="M853" s="10">
        <f t="shared" si="42"/>
        <v>1</v>
      </c>
      <c r="N853" s="10"/>
      <c r="O853" s="10"/>
      <c r="P853" s="5" t="s">
        <v>6</v>
      </c>
      <c r="R853" s="10"/>
    </row>
    <row r="854" spans="1:18" ht="20" customHeight="1" x14ac:dyDescent="0.2">
      <c r="A854" s="10">
        <f t="shared" si="41"/>
        <v>551</v>
      </c>
      <c r="B854" s="10">
        <f>A399</f>
        <v>96</v>
      </c>
      <c r="C854" s="10" t="s">
        <v>976</v>
      </c>
      <c r="D854" s="10" t="s">
        <v>817</v>
      </c>
      <c r="E854" s="10" t="s">
        <v>976</v>
      </c>
      <c r="F854" s="10" t="s">
        <v>3054</v>
      </c>
      <c r="G854" s="10" t="str">
        <f t="shared" si="39"/>
        <v>user_org</v>
      </c>
      <c r="H854" s="10" t="s">
        <v>973</v>
      </c>
      <c r="I854" s="10"/>
      <c r="J854" s="10">
        <f t="shared" si="40"/>
        <v>0</v>
      </c>
      <c r="K854" s="10"/>
      <c r="L854" s="10"/>
      <c r="M854" s="10">
        <f t="shared" si="42"/>
        <v>1</v>
      </c>
      <c r="N854" s="10"/>
      <c r="O854" s="10"/>
      <c r="P854" s="5" t="s">
        <v>6</v>
      </c>
      <c r="R854" s="10"/>
    </row>
    <row r="855" spans="1:18" ht="20" customHeight="1" x14ac:dyDescent="0.2">
      <c r="A855" s="10">
        <f t="shared" si="41"/>
        <v>552</v>
      </c>
      <c r="B855" s="10" t="s">
        <v>3453</v>
      </c>
      <c r="C855" s="10" t="s">
        <v>978</v>
      </c>
      <c r="D855" s="10" t="s">
        <v>817</v>
      </c>
      <c r="E855" s="10" t="s">
        <v>978</v>
      </c>
      <c r="F855" s="10" t="s">
        <v>3054</v>
      </c>
      <c r="G855" s="10" t="str">
        <f t="shared" si="39"/>
        <v>user_org</v>
      </c>
      <c r="H855" s="10" t="s">
        <v>977</v>
      </c>
      <c r="I855" s="10"/>
      <c r="J855" s="10">
        <f t="shared" si="40"/>
        <v>1</v>
      </c>
      <c r="K855" s="10"/>
      <c r="L855" s="10"/>
      <c r="M855" s="10">
        <f t="shared" si="42"/>
        <v>1</v>
      </c>
      <c r="N855" s="10"/>
      <c r="O855" s="10"/>
      <c r="P855" s="5" t="s">
        <v>6</v>
      </c>
      <c r="R855" s="10"/>
    </row>
    <row r="856" spans="1:18" ht="20" customHeight="1" x14ac:dyDescent="0.2">
      <c r="A856" s="10">
        <f t="shared" si="41"/>
        <v>553</v>
      </c>
      <c r="B856" s="10" t="s">
        <v>3453</v>
      </c>
      <c r="C856" s="10" t="s">
        <v>979</v>
      </c>
      <c r="D856" s="10" t="s">
        <v>817</v>
      </c>
      <c r="E856" s="10" t="s">
        <v>979</v>
      </c>
      <c r="F856" s="10" t="s">
        <v>3054</v>
      </c>
      <c r="G856" s="10" t="str">
        <f t="shared" si="39"/>
        <v>user_org</v>
      </c>
      <c r="H856" s="10" t="s">
        <v>977</v>
      </c>
      <c r="I856" s="10"/>
      <c r="J856" s="10">
        <f t="shared" si="40"/>
        <v>1</v>
      </c>
      <c r="K856" s="10"/>
      <c r="L856" s="10"/>
      <c r="M856" s="10">
        <f t="shared" si="42"/>
        <v>1</v>
      </c>
      <c r="N856" s="10"/>
      <c r="O856" s="10"/>
      <c r="P856" s="5" t="s">
        <v>6</v>
      </c>
      <c r="R856" s="10"/>
    </row>
    <row r="857" spans="1:18" ht="20" customHeight="1" x14ac:dyDescent="0.2">
      <c r="A857" s="10">
        <f t="shared" si="41"/>
        <v>554</v>
      </c>
      <c r="B857" s="10">
        <f>A375</f>
        <v>72</v>
      </c>
      <c r="C857" s="10" t="s">
        <v>981</v>
      </c>
      <c r="D857" s="10" t="s">
        <v>817</v>
      </c>
      <c r="E857" s="10" t="s">
        <v>981</v>
      </c>
      <c r="F857" s="10" t="s">
        <v>3054</v>
      </c>
      <c r="G857" s="10" t="str">
        <f t="shared" si="39"/>
        <v>user_org</v>
      </c>
      <c r="H857" s="10" t="s">
        <v>980</v>
      </c>
      <c r="I857" s="10"/>
      <c r="J857" s="10">
        <f t="shared" si="40"/>
        <v>0</v>
      </c>
      <c r="K857" s="10"/>
      <c r="L857" s="10"/>
      <c r="M857" s="10">
        <f t="shared" si="42"/>
        <v>1</v>
      </c>
      <c r="N857" s="10"/>
      <c r="O857" s="10"/>
      <c r="P857" s="5" t="s">
        <v>6</v>
      </c>
      <c r="R857" s="10"/>
    </row>
    <row r="858" spans="1:18" ht="20" customHeight="1" x14ac:dyDescent="0.2">
      <c r="A858" s="10">
        <f t="shared" si="41"/>
        <v>555</v>
      </c>
      <c r="B858" s="10" t="s">
        <v>107</v>
      </c>
      <c r="C858" s="10" t="s">
        <v>983</v>
      </c>
      <c r="D858" s="10" t="s">
        <v>817</v>
      </c>
      <c r="E858" s="10" t="s">
        <v>983</v>
      </c>
      <c r="F858" s="10" t="s">
        <v>3054</v>
      </c>
      <c r="G858" s="10" t="str">
        <f t="shared" si="39"/>
        <v>user_org</v>
      </c>
      <c r="H858" s="10" t="s">
        <v>982</v>
      </c>
      <c r="I858" s="10"/>
      <c r="J858" s="10">
        <f t="shared" si="40"/>
        <v>1</v>
      </c>
      <c r="K858" s="10"/>
      <c r="L858" s="10"/>
      <c r="M858" s="10">
        <f t="shared" si="42"/>
        <v>1</v>
      </c>
      <c r="N858" s="10"/>
      <c r="O858" s="10"/>
      <c r="P858" s="5" t="s">
        <v>6</v>
      </c>
      <c r="R858" s="10"/>
    </row>
    <row r="859" spans="1:18" ht="20" customHeight="1" x14ac:dyDescent="0.2">
      <c r="A859" s="10">
        <f t="shared" si="41"/>
        <v>556</v>
      </c>
      <c r="B859" s="10" t="s">
        <v>107</v>
      </c>
      <c r="C859" s="10" t="s">
        <v>985</v>
      </c>
      <c r="D859" s="10" t="s">
        <v>817</v>
      </c>
      <c r="E859" s="10" t="s">
        <v>985</v>
      </c>
      <c r="F859" s="10" t="s">
        <v>3054</v>
      </c>
      <c r="G859" s="10" t="str">
        <f t="shared" si="39"/>
        <v>user_org</v>
      </c>
      <c r="H859" s="10" t="s">
        <v>984</v>
      </c>
      <c r="I859" s="10"/>
      <c r="J859" s="10">
        <f t="shared" si="40"/>
        <v>1</v>
      </c>
      <c r="K859" s="10"/>
      <c r="L859" s="10"/>
      <c r="M859" s="10">
        <f t="shared" si="42"/>
        <v>1</v>
      </c>
      <c r="N859" s="10"/>
      <c r="O859" s="10"/>
      <c r="P859" s="5" t="s">
        <v>6</v>
      </c>
      <c r="R859" s="10"/>
    </row>
    <row r="860" spans="1:18" ht="20" customHeight="1" x14ac:dyDescent="0.2">
      <c r="A860" s="10">
        <f t="shared" si="41"/>
        <v>557</v>
      </c>
      <c r="B860" s="10" t="s">
        <v>107</v>
      </c>
      <c r="C860" s="10" t="s">
        <v>986</v>
      </c>
      <c r="D860" s="10" t="s">
        <v>817</v>
      </c>
      <c r="E860" s="10" t="s">
        <v>986</v>
      </c>
      <c r="F860" s="10" t="s">
        <v>3054</v>
      </c>
      <c r="G860" s="10" t="str">
        <f t="shared" si="39"/>
        <v>user_org</v>
      </c>
      <c r="H860" s="10" t="s">
        <v>984</v>
      </c>
      <c r="I860" s="10"/>
      <c r="J860" s="10">
        <f t="shared" si="40"/>
        <v>1</v>
      </c>
      <c r="K860" s="10"/>
      <c r="L860" s="10"/>
      <c r="M860" s="10">
        <f t="shared" si="42"/>
        <v>1</v>
      </c>
      <c r="N860" s="10"/>
      <c r="O860" s="10"/>
      <c r="P860" s="5" t="s">
        <v>6</v>
      </c>
      <c r="R860" s="10"/>
    </row>
    <row r="861" spans="1:18" ht="20" customHeight="1" x14ac:dyDescent="0.2">
      <c r="A861" s="10">
        <f t="shared" si="41"/>
        <v>558</v>
      </c>
      <c r="B861" s="10" t="s">
        <v>107</v>
      </c>
      <c r="C861" s="10" t="s">
        <v>988</v>
      </c>
      <c r="D861" s="10" t="s">
        <v>817</v>
      </c>
      <c r="E861" s="10" t="s">
        <v>988</v>
      </c>
      <c r="F861" s="10" t="s">
        <v>3054</v>
      </c>
      <c r="G861" s="10" t="str">
        <f t="shared" si="39"/>
        <v>user_org</v>
      </c>
      <c r="H861" s="10" t="s">
        <v>987</v>
      </c>
      <c r="I861" s="10"/>
      <c r="J861" s="10">
        <f t="shared" si="40"/>
        <v>1</v>
      </c>
      <c r="K861" s="10"/>
      <c r="L861" s="10"/>
      <c r="M861" s="10">
        <f t="shared" si="42"/>
        <v>1</v>
      </c>
      <c r="N861" s="10"/>
      <c r="O861" s="10"/>
      <c r="P861" s="5" t="s">
        <v>6</v>
      </c>
      <c r="R861" s="10"/>
    </row>
    <row r="862" spans="1:18" ht="20" customHeight="1" x14ac:dyDescent="0.2">
      <c r="A862" s="10">
        <f t="shared" si="41"/>
        <v>559</v>
      </c>
      <c r="B862" s="10" t="s">
        <v>3363</v>
      </c>
      <c r="C862" s="10" t="s">
        <v>991</v>
      </c>
      <c r="D862" s="10" t="s">
        <v>817</v>
      </c>
      <c r="E862" s="10" t="s">
        <v>991</v>
      </c>
      <c r="F862" s="10" t="s">
        <v>3054</v>
      </c>
      <c r="G862" s="10" t="str">
        <f t="shared" si="39"/>
        <v>user_org</v>
      </c>
      <c r="H862" s="10" t="s">
        <v>989</v>
      </c>
      <c r="I862" s="10"/>
      <c r="J862" s="10">
        <f t="shared" si="40"/>
        <v>1</v>
      </c>
      <c r="K862" s="10"/>
      <c r="L862" s="10"/>
      <c r="M862" s="10">
        <f t="shared" si="42"/>
        <v>1</v>
      </c>
      <c r="N862" s="10"/>
      <c r="O862" s="10"/>
      <c r="P862" s="5" t="s">
        <v>6</v>
      </c>
      <c r="R862" s="10"/>
    </row>
    <row r="863" spans="1:18" ht="20" customHeight="1" x14ac:dyDescent="0.2">
      <c r="A863" s="10">
        <f t="shared" si="41"/>
        <v>560</v>
      </c>
      <c r="B863" s="10">
        <f>A307</f>
        <v>4</v>
      </c>
      <c r="C863" s="10" t="s">
        <v>992</v>
      </c>
      <c r="D863" s="10" t="s">
        <v>817</v>
      </c>
      <c r="E863" s="10" t="s">
        <v>992</v>
      </c>
      <c r="F863" s="10" t="s">
        <v>3054</v>
      </c>
      <c r="G863" s="10" t="str">
        <f t="shared" si="39"/>
        <v>user_org</v>
      </c>
      <c r="H863" s="10" t="s">
        <v>990</v>
      </c>
      <c r="I863" s="10"/>
      <c r="J863" s="10">
        <f t="shared" si="40"/>
        <v>0</v>
      </c>
      <c r="K863" s="10"/>
      <c r="L863" s="10"/>
      <c r="M863" s="10">
        <f t="shared" si="42"/>
        <v>1</v>
      </c>
      <c r="N863" s="10"/>
      <c r="O863" s="10"/>
      <c r="P863" s="5" t="s">
        <v>6</v>
      </c>
      <c r="R863" s="10"/>
    </row>
    <row r="864" spans="1:18" ht="20" customHeight="1" x14ac:dyDescent="0.2">
      <c r="A864" s="10">
        <f t="shared" si="41"/>
        <v>561</v>
      </c>
      <c r="B864" s="10" t="s">
        <v>3363</v>
      </c>
      <c r="C864" s="10" t="s">
        <v>993</v>
      </c>
      <c r="D864" s="10" t="s">
        <v>817</v>
      </c>
      <c r="E864" s="10" t="s">
        <v>993</v>
      </c>
      <c r="F864" s="10" t="s">
        <v>3054</v>
      </c>
      <c r="G864" s="10" t="str">
        <f t="shared" si="39"/>
        <v>user_org</v>
      </c>
      <c r="H864" s="10" t="s">
        <v>990</v>
      </c>
      <c r="I864" s="10"/>
      <c r="J864" s="10">
        <f t="shared" si="40"/>
        <v>1</v>
      </c>
      <c r="K864" s="10"/>
      <c r="L864" s="10"/>
      <c r="M864" s="10">
        <f t="shared" si="42"/>
        <v>1</v>
      </c>
      <c r="N864" s="10"/>
      <c r="O864" s="10"/>
      <c r="P864" s="5" t="s">
        <v>6</v>
      </c>
      <c r="R864" s="10"/>
    </row>
    <row r="865" spans="1:18" ht="20" customHeight="1" x14ac:dyDescent="0.2">
      <c r="A865" s="10">
        <f t="shared" si="41"/>
        <v>562</v>
      </c>
      <c r="B865" s="10" t="s">
        <v>3366</v>
      </c>
      <c r="C865" s="10" t="s">
        <v>994</v>
      </c>
      <c r="D865" s="10" t="s">
        <v>817</v>
      </c>
      <c r="E865" s="10" t="s">
        <v>994</v>
      </c>
      <c r="F865" s="10" t="s">
        <v>3054</v>
      </c>
      <c r="G865" s="10" t="str">
        <f t="shared" ref="G865:G928" si="43">G864</f>
        <v>user_org</v>
      </c>
      <c r="H865" s="10" t="s">
        <v>990</v>
      </c>
      <c r="I865" s="10"/>
      <c r="J865" s="10">
        <f t="shared" si="40"/>
        <v>1</v>
      </c>
      <c r="K865" s="10"/>
      <c r="L865" s="10"/>
      <c r="M865" s="10">
        <f t="shared" si="42"/>
        <v>1</v>
      </c>
      <c r="N865" s="10"/>
      <c r="O865" s="10"/>
      <c r="P865" s="5" t="s">
        <v>6</v>
      </c>
      <c r="R865" s="10"/>
    </row>
    <row r="866" spans="1:18" ht="20" customHeight="1" x14ac:dyDescent="0.2">
      <c r="A866" s="10">
        <f t="shared" si="41"/>
        <v>563</v>
      </c>
      <c r="B866" s="10" t="s">
        <v>3363</v>
      </c>
      <c r="C866" s="10" t="s">
        <v>996</v>
      </c>
      <c r="D866" s="10" t="s">
        <v>817</v>
      </c>
      <c r="E866" s="10" t="s">
        <v>996</v>
      </c>
      <c r="F866" s="10" t="s">
        <v>3054</v>
      </c>
      <c r="G866" s="10" t="str">
        <f t="shared" si="43"/>
        <v>user_org</v>
      </c>
      <c r="H866" s="10" t="s">
        <v>995</v>
      </c>
      <c r="I866" s="10"/>
      <c r="J866" s="10">
        <f t="shared" si="40"/>
        <v>1</v>
      </c>
      <c r="K866" s="10"/>
      <c r="L866" s="10"/>
      <c r="M866" s="10">
        <f t="shared" si="42"/>
        <v>1</v>
      </c>
      <c r="N866" s="10"/>
      <c r="O866" s="10"/>
      <c r="P866" s="5" t="s">
        <v>6</v>
      </c>
      <c r="R866" s="10"/>
    </row>
    <row r="867" spans="1:18" ht="20" customHeight="1" x14ac:dyDescent="0.2">
      <c r="A867" s="10">
        <f t="shared" si="41"/>
        <v>564</v>
      </c>
      <c r="B867" s="10" t="s">
        <v>3363</v>
      </c>
      <c r="C867" s="10" t="s">
        <v>997</v>
      </c>
      <c r="D867" s="10" t="s">
        <v>817</v>
      </c>
      <c r="E867" s="10" t="s">
        <v>997</v>
      </c>
      <c r="F867" s="10" t="s">
        <v>3054</v>
      </c>
      <c r="G867" s="10" t="str">
        <f t="shared" si="43"/>
        <v>user_org</v>
      </c>
      <c r="H867" s="10" t="s">
        <v>995</v>
      </c>
      <c r="I867" s="10"/>
      <c r="J867" s="10">
        <f t="shared" si="40"/>
        <v>1</v>
      </c>
      <c r="K867" s="10"/>
      <c r="L867" s="10"/>
      <c r="M867" s="10">
        <f t="shared" si="42"/>
        <v>1</v>
      </c>
      <c r="N867" s="10"/>
      <c r="O867" s="10"/>
      <c r="P867" s="5" t="s">
        <v>6</v>
      </c>
      <c r="R867" s="10"/>
    </row>
    <row r="868" spans="1:18" ht="20" customHeight="1" x14ac:dyDescent="0.2">
      <c r="A868" s="10">
        <f t="shared" si="41"/>
        <v>565</v>
      </c>
      <c r="B868" s="10" t="s">
        <v>3363</v>
      </c>
      <c r="C868" s="10" t="s">
        <v>999</v>
      </c>
      <c r="D868" s="10" t="s">
        <v>817</v>
      </c>
      <c r="E868" s="10" t="s">
        <v>999</v>
      </c>
      <c r="F868" s="10" t="s">
        <v>3054</v>
      </c>
      <c r="G868" s="10" t="str">
        <f t="shared" si="43"/>
        <v>user_org</v>
      </c>
      <c r="H868" s="10" t="s">
        <v>998</v>
      </c>
      <c r="I868" s="10"/>
      <c r="J868" s="10">
        <f t="shared" si="40"/>
        <v>1</v>
      </c>
      <c r="K868" s="10"/>
      <c r="L868" s="10"/>
      <c r="M868" s="10">
        <f t="shared" si="42"/>
        <v>1</v>
      </c>
      <c r="N868" s="10"/>
      <c r="O868" s="10"/>
      <c r="P868" s="5" t="s">
        <v>6</v>
      </c>
      <c r="R868" s="10"/>
    </row>
    <row r="869" spans="1:18" ht="20" customHeight="1" x14ac:dyDescent="0.2">
      <c r="A869" s="10">
        <f t="shared" si="41"/>
        <v>566</v>
      </c>
      <c r="B869" s="10" t="s">
        <v>3363</v>
      </c>
      <c r="C869" s="10" t="s">
        <v>1000</v>
      </c>
      <c r="D869" s="10" t="s">
        <v>817</v>
      </c>
      <c r="E869" s="10" t="s">
        <v>1000</v>
      </c>
      <c r="F869" s="10" t="s">
        <v>3054</v>
      </c>
      <c r="G869" s="10" t="str">
        <f t="shared" si="43"/>
        <v>user_org</v>
      </c>
      <c r="H869" s="10" t="s">
        <v>998</v>
      </c>
      <c r="I869" s="10"/>
      <c r="J869" s="10">
        <f t="shared" si="40"/>
        <v>1</v>
      </c>
      <c r="K869" s="10"/>
      <c r="L869" s="10"/>
      <c r="M869" s="10">
        <f t="shared" si="42"/>
        <v>1</v>
      </c>
      <c r="N869" s="10"/>
      <c r="O869" s="10"/>
      <c r="P869" s="5" t="s">
        <v>6</v>
      </c>
      <c r="R869" s="10"/>
    </row>
    <row r="870" spans="1:18" ht="20" customHeight="1" x14ac:dyDescent="0.2">
      <c r="A870" s="10">
        <f t="shared" si="41"/>
        <v>567</v>
      </c>
      <c r="B870" s="10" t="s">
        <v>2603</v>
      </c>
      <c r="C870" s="10" t="s">
        <v>1002</v>
      </c>
      <c r="D870" s="10" t="s">
        <v>817</v>
      </c>
      <c r="E870" s="10" t="s">
        <v>1002</v>
      </c>
      <c r="F870" s="10" t="s">
        <v>3054</v>
      </c>
      <c r="G870" s="10" t="str">
        <f t="shared" si="43"/>
        <v>user_org</v>
      </c>
      <c r="H870" s="10" t="s">
        <v>1001</v>
      </c>
      <c r="I870" s="10"/>
      <c r="J870" s="10">
        <f t="shared" si="40"/>
        <v>1</v>
      </c>
      <c r="K870" s="10"/>
      <c r="L870" s="10"/>
      <c r="M870" s="10">
        <f t="shared" si="42"/>
        <v>1</v>
      </c>
      <c r="N870" s="10"/>
      <c r="O870" s="10"/>
      <c r="P870" s="5" t="s">
        <v>5</v>
      </c>
      <c r="Q870" s="5">
        <v>1</v>
      </c>
      <c r="R870" s="10"/>
    </row>
    <row r="871" spans="1:18" ht="20" customHeight="1" x14ac:dyDescent="0.2">
      <c r="A871" s="10">
        <f t="shared" si="41"/>
        <v>568</v>
      </c>
      <c r="B871" s="10">
        <f>A377</f>
        <v>74</v>
      </c>
      <c r="C871" s="10" t="s">
        <v>1003</v>
      </c>
      <c r="D871" s="10" t="s">
        <v>817</v>
      </c>
      <c r="E871" s="10" t="s">
        <v>1003</v>
      </c>
      <c r="F871" s="10" t="s">
        <v>3054</v>
      </c>
      <c r="G871" s="10" t="str">
        <f t="shared" si="43"/>
        <v>user_org</v>
      </c>
      <c r="H871" s="10" t="s">
        <v>1001</v>
      </c>
      <c r="I871" s="10"/>
      <c r="J871" s="10">
        <f t="shared" si="40"/>
        <v>0</v>
      </c>
      <c r="K871" s="10"/>
      <c r="L871" s="10"/>
      <c r="M871" s="10">
        <f t="shared" si="42"/>
        <v>1</v>
      </c>
      <c r="N871" s="10"/>
      <c r="O871" s="10"/>
      <c r="P871" s="5" t="s">
        <v>5</v>
      </c>
      <c r="R871" s="10"/>
    </row>
    <row r="872" spans="1:18" ht="20" customHeight="1" x14ac:dyDescent="0.2">
      <c r="A872" s="10">
        <f t="shared" si="41"/>
        <v>569</v>
      </c>
      <c r="B872" s="10" t="s">
        <v>3366</v>
      </c>
      <c r="C872" s="10" t="s">
        <v>1005</v>
      </c>
      <c r="D872" s="10" t="s">
        <v>817</v>
      </c>
      <c r="E872" s="10" t="s">
        <v>1005</v>
      </c>
      <c r="F872" s="10" t="s">
        <v>3054</v>
      </c>
      <c r="G872" s="10" t="str">
        <f t="shared" si="43"/>
        <v>user_org</v>
      </c>
      <c r="H872" s="10" t="s">
        <v>1004</v>
      </c>
      <c r="I872" s="10"/>
      <c r="J872" s="10">
        <f t="shared" si="40"/>
        <v>1</v>
      </c>
      <c r="K872" s="10"/>
      <c r="L872" s="10"/>
      <c r="M872" s="10">
        <f t="shared" si="42"/>
        <v>1</v>
      </c>
      <c r="N872" s="10"/>
      <c r="O872" s="10"/>
      <c r="P872" s="5" t="s">
        <v>6</v>
      </c>
      <c r="R872" s="10"/>
    </row>
    <row r="873" spans="1:18" ht="20" customHeight="1" x14ac:dyDescent="0.2">
      <c r="A873" s="10">
        <f t="shared" si="41"/>
        <v>570</v>
      </c>
      <c r="B873" s="10">
        <f>A378</f>
        <v>75</v>
      </c>
      <c r="C873" s="10" t="s">
        <v>1006</v>
      </c>
      <c r="D873" s="10" t="s">
        <v>817</v>
      </c>
      <c r="E873" s="10" t="s">
        <v>1006</v>
      </c>
      <c r="F873" s="10" t="s">
        <v>3054</v>
      </c>
      <c r="G873" s="10" t="str">
        <f t="shared" si="43"/>
        <v>user_org</v>
      </c>
      <c r="H873" s="10" t="s">
        <v>1004</v>
      </c>
      <c r="I873" s="10"/>
      <c r="J873" s="10">
        <f t="shared" si="40"/>
        <v>0</v>
      </c>
      <c r="K873" s="10"/>
      <c r="L873" s="10"/>
      <c r="M873" s="10">
        <f t="shared" si="42"/>
        <v>1</v>
      </c>
      <c r="N873" s="10"/>
      <c r="O873" s="10"/>
      <c r="P873" s="5" t="s">
        <v>6</v>
      </c>
      <c r="R873" s="10"/>
    </row>
    <row r="874" spans="1:18" ht="20" customHeight="1" x14ac:dyDescent="0.2">
      <c r="A874" s="10">
        <f t="shared" si="41"/>
        <v>571</v>
      </c>
      <c r="B874" s="10" t="s">
        <v>3367</v>
      </c>
      <c r="C874" s="10" t="s">
        <v>1008</v>
      </c>
      <c r="D874" s="10" t="s">
        <v>817</v>
      </c>
      <c r="E874" s="10" t="s">
        <v>1008</v>
      </c>
      <c r="F874" s="10" t="s">
        <v>3054</v>
      </c>
      <c r="G874" s="10" t="str">
        <f t="shared" si="43"/>
        <v>user_org</v>
      </c>
      <c r="H874" s="10" t="s">
        <v>1007</v>
      </c>
      <c r="I874" s="10"/>
      <c r="J874" s="10">
        <f t="shared" si="40"/>
        <v>1</v>
      </c>
      <c r="K874" s="10"/>
      <c r="L874" s="10"/>
      <c r="M874" s="10">
        <f t="shared" si="42"/>
        <v>1</v>
      </c>
      <c r="N874" s="10"/>
      <c r="O874" s="10"/>
      <c r="P874" s="5" t="s">
        <v>6</v>
      </c>
      <c r="R874" s="10"/>
    </row>
    <row r="875" spans="1:18" ht="20" customHeight="1" x14ac:dyDescent="0.2">
      <c r="A875" s="10">
        <f t="shared" si="41"/>
        <v>572</v>
      </c>
      <c r="B875" s="10" t="s">
        <v>3363</v>
      </c>
      <c r="C875" s="10" t="s">
        <v>1009</v>
      </c>
      <c r="D875" s="10" t="s">
        <v>817</v>
      </c>
      <c r="E875" s="10" t="s">
        <v>1009</v>
      </c>
      <c r="F875" s="10" t="s">
        <v>3054</v>
      </c>
      <c r="G875" s="10" t="str">
        <f t="shared" si="43"/>
        <v>user_org</v>
      </c>
      <c r="H875" s="10" t="s">
        <v>1007</v>
      </c>
      <c r="I875" s="10"/>
      <c r="J875" s="10">
        <f t="shared" si="40"/>
        <v>1</v>
      </c>
      <c r="K875" s="10"/>
      <c r="L875" s="10"/>
      <c r="M875" s="10">
        <f t="shared" si="42"/>
        <v>1</v>
      </c>
      <c r="N875" s="10"/>
      <c r="O875" s="10"/>
      <c r="P875" s="5" t="s">
        <v>6</v>
      </c>
      <c r="R875" s="10"/>
    </row>
    <row r="876" spans="1:18" s="18" customFormat="1" ht="20" customHeight="1" x14ac:dyDescent="0.2">
      <c r="A876" s="10">
        <f t="shared" si="41"/>
        <v>573</v>
      </c>
      <c r="B876" s="10" t="s">
        <v>3367</v>
      </c>
      <c r="C876" s="10" t="s">
        <v>3093</v>
      </c>
      <c r="D876" s="10" t="s">
        <v>817</v>
      </c>
      <c r="E876" s="10" t="s">
        <v>1010</v>
      </c>
      <c r="F876" s="10" t="s">
        <v>3054</v>
      </c>
      <c r="G876" s="10" t="str">
        <f t="shared" si="43"/>
        <v>user_org</v>
      </c>
      <c r="H876" s="10" t="s">
        <v>1007</v>
      </c>
      <c r="I876" s="10"/>
      <c r="J876" s="10">
        <f t="shared" si="40"/>
        <v>1</v>
      </c>
      <c r="K876" s="10"/>
      <c r="L876" s="10"/>
      <c r="M876" s="10">
        <f t="shared" si="42"/>
        <v>1</v>
      </c>
      <c r="N876" s="10"/>
      <c r="O876" s="10"/>
      <c r="P876" s="5" t="s">
        <v>6</v>
      </c>
      <c r="R876" s="10"/>
    </row>
    <row r="877" spans="1:18" ht="20" customHeight="1" x14ac:dyDescent="0.2">
      <c r="A877" s="10">
        <f t="shared" si="41"/>
        <v>574</v>
      </c>
      <c r="B877" s="10">
        <f>A619</f>
        <v>316</v>
      </c>
      <c r="C877" s="10" t="s">
        <v>1012</v>
      </c>
      <c r="D877" s="10" t="s">
        <v>817</v>
      </c>
      <c r="E877" s="10" t="s">
        <v>1012</v>
      </c>
      <c r="F877" s="10" t="s">
        <v>3054</v>
      </c>
      <c r="G877" s="10" t="str">
        <f t="shared" si="43"/>
        <v>user_org</v>
      </c>
      <c r="H877" s="10" t="s">
        <v>1011</v>
      </c>
      <c r="I877" s="10"/>
      <c r="J877" s="10">
        <f t="shared" si="40"/>
        <v>0</v>
      </c>
      <c r="K877" s="10"/>
      <c r="L877" s="10"/>
      <c r="M877" s="10">
        <f t="shared" si="42"/>
        <v>1</v>
      </c>
      <c r="N877" s="10"/>
      <c r="O877" s="10"/>
      <c r="P877" s="5" t="s">
        <v>5</v>
      </c>
      <c r="R877" s="10"/>
    </row>
    <row r="878" spans="1:18" ht="20" customHeight="1" x14ac:dyDescent="0.2">
      <c r="A878" s="10">
        <f t="shared" si="41"/>
        <v>575</v>
      </c>
      <c r="B878" s="10" t="s">
        <v>3366</v>
      </c>
      <c r="C878" s="10" t="s">
        <v>1013</v>
      </c>
      <c r="D878" s="10" t="s">
        <v>817</v>
      </c>
      <c r="E878" s="10" t="s">
        <v>1013</v>
      </c>
      <c r="F878" s="10" t="s">
        <v>3054</v>
      </c>
      <c r="G878" s="10" t="str">
        <f t="shared" si="43"/>
        <v>user_org</v>
      </c>
      <c r="H878" s="10" t="s">
        <v>1011</v>
      </c>
      <c r="I878" s="10"/>
      <c r="J878" s="10">
        <f t="shared" si="40"/>
        <v>1</v>
      </c>
      <c r="K878" s="10"/>
      <c r="L878" s="10"/>
      <c r="M878" s="10">
        <f t="shared" si="42"/>
        <v>1</v>
      </c>
      <c r="N878" s="10"/>
      <c r="O878" s="10"/>
      <c r="P878" s="5" t="s">
        <v>6</v>
      </c>
      <c r="R878" s="10"/>
    </row>
    <row r="879" spans="1:18" ht="20" customHeight="1" x14ac:dyDescent="0.2">
      <c r="A879" s="10">
        <f t="shared" si="41"/>
        <v>576</v>
      </c>
      <c r="B879" s="10" t="s">
        <v>2603</v>
      </c>
      <c r="C879" s="10" t="s">
        <v>1014</v>
      </c>
      <c r="D879" s="10" t="s">
        <v>817</v>
      </c>
      <c r="E879" s="10" t="s">
        <v>1014</v>
      </c>
      <c r="F879" s="10" t="s">
        <v>3054</v>
      </c>
      <c r="G879" s="10" t="str">
        <f t="shared" si="43"/>
        <v>user_org</v>
      </c>
      <c r="H879" s="10" t="s">
        <v>1011</v>
      </c>
      <c r="I879" s="10"/>
      <c r="J879" s="10">
        <f t="shared" si="40"/>
        <v>1</v>
      </c>
      <c r="K879" s="10"/>
      <c r="L879" s="10"/>
      <c r="M879" s="10">
        <f t="shared" si="42"/>
        <v>1</v>
      </c>
      <c r="N879" s="10"/>
      <c r="O879" s="10"/>
      <c r="P879" s="5" t="s">
        <v>5</v>
      </c>
      <c r="Q879" s="5">
        <v>1</v>
      </c>
      <c r="R879" s="10"/>
    </row>
    <row r="880" spans="1:18" ht="20" customHeight="1" x14ac:dyDescent="0.2">
      <c r="A880" s="10">
        <f t="shared" si="41"/>
        <v>577</v>
      </c>
      <c r="B880" s="10">
        <f>A883</f>
        <v>580</v>
      </c>
      <c r="C880" s="10" t="s">
        <v>1016</v>
      </c>
      <c r="D880" s="10" t="s">
        <v>817</v>
      </c>
      <c r="E880" s="10" t="s">
        <v>1016</v>
      </c>
      <c r="F880" s="10" t="s">
        <v>3054</v>
      </c>
      <c r="G880" s="10" t="str">
        <f t="shared" si="43"/>
        <v>user_org</v>
      </c>
      <c r="H880" s="10" t="s">
        <v>1015</v>
      </c>
      <c r="I880" s="10"/>
      <c r="J880" s="10">
        <f t="shared" ref="J880:J943" si="44">IF(OR(ISNUMBER(B880),ISBLANK(B880)),0,1)</f>
        <v>0</v>
      </c>
      <c r="K880" s="10"/>
      <c r="L880" s="10"/>
      <c r="M880" s="10">
        <f t="shared" si="42"/>
        <v>1</v>
      </c>
      <c r="N880" s="10"/>
      <c r="O880" s="10"/>
      <c r="P880" s="5" t="s">
        <v>6</v>
      </c>
      <c r="R880" s="10"/>
    </row>
    <row r="881" spans="1:18" ht="20" customHeight="1" x14ac:dyDescent="0.2">
      <c r="A881" s="10">
        <f t="shared" ref="A881:A943" si="45">A880+1</f>
        <v>578</v>
      </c>
      <c r="B881" s="10" t="s">
        <v>451</v>
      </c>
      <c r="C881" s="10" t="s">
        <v>1017</v>
      </c>
      <c r="D881" s="10" t="s">
        <v>817</v>
      </c>
      <c r="E881" s="10" t="s">
        <v>1017</v>
      </c>
      <c r="F881" s="10" t="s">
        <v>3054</v>
      </c>
      <c r="G881" s="10" t="str">
        <f t="shared" si="43"/>
        <v>user_org</v>
      </c>
      <c r="H881" s="10" t="s">
        <v>1015</v>
      </c>
      <c r="I881" s="10"/>
      <c r="J881" s="10">
        <f t="shared" si="44"/>
        <v>1</v>
      </c>
      <c r="K881" s="10"/>
      <c r="L881" s="10"/>
      <c r="M881" s="10">
        <f t="shared" ref="M881:M943" si="46">IF(NOT(ISBLANK($B881)),1,0)</f>
        <v>1</v>
      </c>
      <c r="N881" s="10"/>
      <c r="O881" s="10"/>
      <c r="P881" s="5" t="s">
        <v>6</v>
      </c>
      <c r="R881" s="10"/>
    </row>
    <row r="882" spans="1:18" ht="20" customHeight="1" x14ac:dyDescent="0.2">
      <c r="A882" s="10">
        <f t="shared" si="45"/>
        <v>579</v>
      </c>
      <c r="B882" s="10" t="s">
        <v>451</v>
      </c>
      <c r="C882" s="10" t="s">
        <v>1019</v>
      </c>
      <c r="D882" s="10" t="s">
        <v>817</v>
      </c>
      <c r="E882" s="10" t="s">
        <v>1019</v>
      </c>
      <c r="F882" s="10" t="s">
        <v>3054</v>
      </c>
      <c r="G882" s="10" t="str">
        <f t="shared" si="43"/>
        <v>user_org</v>
      </c>
      <c r="H882" s="10" t="s">
        <v>1018</v>
      </c>
      <c r="I882" s="10"/>
      <c r="J882" s="10">
        <f t="shared" si="44"/>
        <v>1</v>
      </c>
      <c r="K882" s="10"/>
      <c r="L882" s="10"/>
      <c r="M882" s="10">
        <f t="shared" si="46"/>
        <v>1</v>
      </c>
      <c r="N882" s="10"/>
      <c r="O882" s="10"/>
      <c r="P882" s="5" t="s">
        <v>6</v>
      </c>
      <c r="R882" s="10"/>
    </row>
    <row r="883" spans="1:18" ht="20" customHeight="1" x14ac:dyDescent="0.2">
      <c r="A883" s="10">
        <f t="shared" si="45"/>
        <v>580</v>
      </c>
      <c r="B883" s="10" t="s">
        <v>451</v>
      </c>
      <c r="C883" s="10" t="s">
        <v>1020</v>
      </c>
      <c r="D883" s="10" t="s">
        <v>817</v>
      </c>
      <c r="E883" s="10" t="s">
        <v>1020</v>
      </c>
      <c r="F883" s="10" t="s">
        <v>3054</v>
      </c>
      <c r="G883" s="10" t="str">
        <f t="shared" si="43"/>
        <v>user_org</v>
      </c>
      <c r="H883" s="10" t="s">
        <v>1018</v>
      </c>
      <c r="I883" s="10"/>
      <c r="J883" s="10">
        <f t="shared" si="44"/>
        <v>1</v>
      </c>
      <c r="K883" s="10"/>
      <c r="L883" s="10"/>
      <c r="M883" s="10">
        <f t="shared" si="46"/>
        <v>1</v>
      </c>
      <c r="N883" s="10"/>
      <c r="O883" s="10"/>
      <c r="P883" s="5" t="s">
        <v>6</v>
      </c>
      <c r="R883" s="10"/>
    </row>
    <row r="884" spans="1:18" ht="20" customHeight="1" x14ac:dyDescent="0.2">
      <c r="A884" s="10">
        <f t="shared" si="45"/>
        <v>581</v>
      </c>
      <c r="B884" s="10" t="s">
        <v>451</v>
      </c>
      <c r="C884" s="10" t="s">
        <v>1021</v>
      </c>
      <c r="D884" s="10" t="s">
        <v>817</v>
      </c>
      <c r="E884" s="10" t="s">
        <v>1021</v>
      </c>
      <c r="F884" s="10" t="s">
        <v>3054</v>
      </c>
      <c r="G884" s="10" t="str">
        <f t="shared" si="43"/>
        <v>user_org</v>
      </c>
      <c r="H884" s="10" t="s">
        <v>1018</v>
      </c>
      <c r="I884" s="10"/>
      <c r="J884" s="10">
        <f t="shared" si="44"/>
        <v>1</v>
      </c>
      <c r="K884" s="10"/>
      <c r="L884" s="10"/>
      <c r="M884" s="10">
        <f t="shared" si="46"/>
        <v>1</v>
      </c>
      <c r="N884" s="10"/>
      <c r="O884" s="10"/>
      <c r="P884" s="5" t="s">
        <v>6</v>
      </c>
      <c r="R884" s="10"/>
    </row>
    <row r="885" spans="1:18" ht="20" customHeight="1" x14ac:dyDescent="0.2">
      <c r="A885" s="10">
        <f t="shared" si="45"/>
        <v>582</v>
      </c>
      <c r="B885" s="10" t="s">
        <v>451</v>
      </c>
      <c r="C885" s="10" t="s">
        <v>1023</v>
      </c>
      <c r="D885" s="10" t="s">
        <v>817</v>
      </c>
      <c r="E885" s="10" t="s">
        <v>1023</v>
      </c>
      <c r="F885" s="10" t="s">
        <v>3054</v>
      </c>
      <c r="G885" s="10" t="str">
        <f t="shared" si="43"/>
        <v>user_org</v>
      </c>
      <c r="H885" s="10" t="s">
        <v>1022</v>
      </c>
      <c r="I885" s="10"/>
      <c r="J885" s="10">
        <f t="shared" si="44"/>
        <v>1</v>
      </c>
      <c r="K885" s="10"/>
      <c r="L885" s="10"/>
      <c r="M885" s="10">
        <f t="shared" si="46"/>
        <v>1</v>
      </c>
      <c r="N885" s="10"/>
      <c r="O885" s="10"/>
      <c r="P885" s="5" t="s">
        <v>6</v>
      </c>
      <c r="R885" s="10"/>
    </row>
    <row r="886" spans="1:18" ht="20" customHeight="1" x14ac:dyDescent="0.2">
      <c r="A886" s="10">
        <f t="shared" si="45"/>
        <v>583</v>
      </c>
      <c r="B886" s="10" t="s">
        <v>451</v>
      </c>
      <c r="C886" s="10" t="s">
        <v>1024</v>
      </c>
      <c r="D886" s="10" t="s">
        <v>817</v>
      </c>
      <c r="E886" s="10" t="s">
        <v>1024</v>
      </c>
      <c r="F886" s="10" t="s">
        <v>3054</v>
      </c>
      <c r="G886" s="10" t="str">
        <f t="shared" si="43"/>
        <v>user_org</v>
      </c>
      <c r="H886" s="10" t="s">
        <v>1022</v>
      </c>
      <c r="I886" s="10"/>
      <c r="J886" s="10">
        <f t="shared" si="44"/>
        <v>1</v>
      </c>
      <c r="K886" s="10"/>
      <c r="L886" s="10"/>
      <c r="M886" s="10">
        <f t="shared" si="46"/>
        <v>1</v>
      </c>
      <c r="N886" s="10"/>
      <c r="O886" s="10"/>
      <c r="P886" s="5" t="s">
        <v>6</v>
      </c>
      <c r="R886" s="10"/>
    </row>
    <row r="887" spans="1:18" ht="20" customHeight="1" x14ac:dyDescent="0.2">
      <c r="A887" s="10">
        <f t="shared" si="45"/>
        <v>584</v>
      </c>
      <c r="B887" s="10" t="s">
        <v>451</v>
      </c>
      <c r="C887" s="10" t="s">
        <v>1025</v>
      </c>
      <c r="D887" s="10" t="s">
        <v>817</v>
      </c>
      <c r="E887" s="10" t="s">
        <v>1025</v>
      </c>
      <c r="F887" s="10" t="s">
        <v>3054</v>
      </c>
      <c r="G887" s="10" t="str">
        <f t="shared" si="43"/>
        <v>user_org</v>
      </c>
      <c r="H887" s="10" t="s">
        <v>1022</v>
      </c>
      <c r="I887" s="10"/>
      <c r="J887" s="10">
        <f t="shared" si="44"/>
        <v>1</v>
      </c>
      <c r="K887" s="10"/>
      <c r="L887" s="10"/>
      <c r="M887" s="10">
        <f t="shared" si="46"/>
        <v>1</v>
      </c>
      <c r="N887" s="10"/>
      <c r="O887" s="10"/>
      <c r="P887" s="5" t="s">
        <v>6</v>
      </c>
      <c r="R887" s="10"/>
    </row>
    <row r="888" spans="1:18" ht="20" customHeight="1" x14ac:dyDescent="0.2">
      <c r="A888" s="10">
        <f t="shared" si="45"/>
        <v>585</v>
      </c>
      <c r="B888" s="10" t="s">
        <v>451</v>
      </c>
      <c r="C888" s="10" t="s">
        <v>1026</v>
      </c>
      <c r="D888" s="10" t="s">
        <v>817</v>
      </c>
      <c r="E888" s="10" t="s">
        <v>1026</v>
      </c>
      <c r="F888" s="10" t="s">
        <v>3054</v>
      </c>
      <c r="G888" s="10" t="str">
        <f t="shared" si="43"/>
        <v>user_org</v>
      </c>
      <c r="H888" s="10" t="s">
        <v>1022</v>
      </c>
      <c r="I888" s="10"/>
      <c r="J888" s="10">
        <f t="shared" si="44"/>
        <v>1</v>
      </c>
      <c r="K888" s="10"/>
      <c r="L888" s="10"/>
      <c r="M888" s="10">
        <f t="shared" si="46"/>
        <v>1</v>
      </c>
      <c r="N888" s="10"/>
      <c r="O888" s="10"/>
      <c r="P888" s="5" t="s">
        <v>6</v>
      </c>
      <c r="R888" s="10"/>
    </row>
    <row r="889" spans="1:18" ht="20" customHeight="1" x14ac:dyDescent="0.2">
      <c r="A889" s="10">
        <f t="shared" si="45"/>
        <v>586</v>
      </c>
      <c r="B889" s="10" t="s">
        <v>451</v>
      </c>
      <c r="C889" s="10" t="s">
        <v>1027</v>
      </c>
      <c r="D889" s="10" t="s">
        <v>817</v>
      </c>
      <c r="E889" s="10" t="s">
        <v>1027</v>
      </c>
      <c r="F889" s="10" t="s">
        <v>3054</v>
      </c>
      <c r="G889" s="10" t="str">
        <f t="shared" si="43"/>
        <v>user_org</v>
      </c>
      <c r="H889" s="10" t="s">
        <v>1022</v>
      </c>
      <c r="I889" s="10"/>
      <c r="J889" s="10">
        <f t="shared" si="44"/>
        <v>1</v>
      </c>
      <c r="K889" s="10"/>
      <c r="L889" s="10"/>
      <c r="M889" s="10">
        <f t="shared" si="46"/>
        <v>1</v>
      </c>
      <c r="N889" s="10"/>
      <c r="O889" s="10"/>
      <c r="P889" s="5" t="s">
        <v>6</v>
      </c>
      <c r="R889" s="10"/>
    </row>
    <row r="890" spans="1:18" ht="20" customHeight="1" x14ac:dyDescent="0.2">
      <c r="A890" s="10">
        <f t="shared" si="45"/>
        <v>587</v>
      </c>
      <c r="B890" s="10" t="s">
        <v>451</v>
      </c>
      <c r="C890" s="10" t="s">
        <v>1028</v>
      </c>
      <c r="D890" s="10" t="s">
        <v>817</v>
      </c>
      <c r="E890" s="10" t="s">
        <v>1028</v>
      </c>
      <c r="F890" s="10" t="s">
        <v>3054</v>
      </c>
      <c r="G890" s="10" t="str">
        <f t="shared" si="43"/>
        <v>user_org</v>
      </c>
      <c r="H890" s="10" t="s">
        <v>1022</v>
      </c>
      <c r="I890" s="10"/>
      <c r="J890" s="10">
        <f t="shared" si="44"/>
        <v>1</v>
      </c>
      <c r="K890" s="10"/>
      <c r="L890" s="10"/>
      <c r="M890" s="10">
        <f t="shared" si="46"/>
        <v>1</v>
      </c>
      <c r="N890" s="10"/>
      <c r="O890" s="10"/>
      <c r="P890" s="5" t="s">
        <v>6</v>
      </c>
      <c r="R890" s="10"/>
    </row>
    <row r="891" spans="1:18" ht="20" customHeight="1" x14ac:dyDescent="0.2">
      <c r="A891" s="10">
        <f t="shared" si="45"/>
        <v>588</v>
      </c>
      <c r="B891" s="10" t="s">
        <v>451</v>
      </c>
      <c r="C891" s="10" t="s">
        <v>1030</v>
      </c>
      <c r="D891" s="10" t="s">
        <v>817</v>
      </c>
      <c r="E891" s="10" t="s">
        <v>1030</v>
      </c>
      <c r="F891" s="10" t="s">
        <v>3054</v>
      </c>
      <c r="G891" s="10" t="str">
        <f t="shared" si="43"/>
        <v>user_org</v>
      </c>
      <c r="H891" s="10" t="s">
        <v>1029</v>
      </c>
      <c r="I891" s="10"/>
      <c r="J891" s="10">
        <f t="shared" si="44"/>
        <v>1</v>
      </c>
      <c r="K891" s="10"/>
      <c r="L891" s="10"/>
      <c r="M891" s="10">
        <f t="shared" si="46"/>
        <v>1</v>
      </c>
      <c r="N891" s="10"/>
      <c r="O891" s="10"/>
      <c r="P891" s="5" t="s">
        <v>6</v>
      </c>
      <c r="R891" s="10"/>
    </row>
    <row r="892" spans="1:18" ht="20" customHeight="1" x14ac:dyDescent="0.2">
      <c r="A892" s="10">
        <f t="shared" si="45"/>
        <v>589</v>
      </c>
      <c r="B892" s="10" t="s">
        <v>451</v>
      </c>
      <c r="C892" s="10" t="s">
        <v>1031</v>
      </c>
      <c r="D892" s="10" t="s">
        <v>817</v>
      </c>
      <c r="E892" s="10" t="s">
        <v>1031</v>
      </c>
      <c r="F892" s="10" t="s">
        <v>3054</v>
      </c>
      <c r="G892" s="10" t="str">
        <f t="shared" si="43"/>
        <v>user_org</v>
      </c>
      <c r="H892" s="10" t="s">
        <v>1029</v>
      </c>
      <c r="I892" s="10"/>
      <c r="J892" s="10">
        <f t="shared" si="44"/>
        <v>1</v>
      </c>
      <c r="K892" s="10"/>
      <c r="L892" s="10"/>
      <c r="M892" s="10">
        <f t="shared" si="46"/>
        <v>1</v>
      </c>
      <c r="N892" s="10"/>
      <c r="O892" s="10"/>
      <c r="P892" s="5" t="s">
        <v>6</v>
      </c>
      <c r="R892" s="10"/>
    </row>
    <row r="893" spans="1:18" ht="20" customHeight="1" x14ac:dyDescent="0.2">
      <c r="A893" s="10">
        <f t="shared" si="45"/>
        <v>590</v>
      </c>
      <c r="B893" s="10" t="s">
        <v>451</v>
      </c>
      <c r="C893" s="10" t="s">
        <v>1032</v>
      </c>
      <c r="D893" s="10" t="s">
        <v>817</v>
      </c>
      <c r="E893" s="10" t="s">
        <v>1032</v>
      </c>
      <c r="F893" s="10" t="s">
        <v>3054</v>
      </c>
      <c r="G893" s="10" t="str">
        <f t="shared" si="43"/>
        <v>user_org</v>
      </c>
      <c r="H893" s="10" t="s">
        <v>1029</v>
      </c>
      <c r="I893" s="10"/>
      <c r="J893" s="10">
        <f t="shared" si="44"/>
        <v>1</v>
      </c>
      <c r="K893" s="10"/>
      <c r="L893" s="10"/>
      <c r="M893" s="10">
        <f t="shared" si="46"/>
        <v>1</v>
      </c>
      <c r="N893" s="10"/>
      <c r="O893" s="10"/>
      <c r="P893" s="5" t="s">
        <v>6</v>
      </c>
      <c r="R893" s="10"/>
    </row>
    <row r="894" spans="1:18" ht="20" customHeight="1" x14ac:dyDescent="0.2">
      <c r="A894" s="10">
        <f t="shared" si="45"/>
        <v>591</v>
      </c>
      <c r="B894" s="10" t="s">
        <v>3420</v>
      </c>
      <c r="C894" s="10" t="s">
        <v>1034</v>
      </c>
      <c r="D894" s="10" t="s">
        <v>817</v>
      </c>
      <c r="E894" s="10" t="s">
        <v>1034</v>
      </c>
      <c r="F894" s="10" t="s">
        <v>3054</v>
      </c>
      <c r="G894" s="10" t="str">
        <f t="shared" si="43"/>
        <v>user_org</v>
      </c>
      <c r="H894" s="10" t="s">
        <v>1033</v>
      </c>
      <c r="I894" s="10"/>
      <c r="J894" s="10">
        <f t="shared" si="44"/>
        <v>1</v>
      </c>
      <c r="K894" s="10"/>
      <c r="L894" s="10"/>
      <c r="M894" s="10">
        <f t="shared" si="46"/>
        <v>1</v>
      </c>
      <c r="N894" s="10"/>
      <c r="O894" s="10"/>
      <c r="P894" s="5" t="s">
        <v>6</v>
      </c>
      <c r="R894" s="10"/>
    </row>
    <row r="895" spans="1:18" ht="20" customHeight="1" x14ac:dyDescent="0.2">
      <c r="A895" s="10">
        <f t="shared" si="45"/>
        <v>592</v>
      </c>
      <c r="B895" s="10" t="s">
        <v>3421</v>
      </c>
      <c r="C895" s="10" t="s">
        <v>1035</v>
      </c>
      <c r="D895" s="10" t="s">
        <v>817</v>
      </c>
      <c r="E895" s="10" t="s">
        <v>1035</v>
      </c>
      <c r="F895" s="10" t="s">
        <v>3054</v>
      </c>
      <c r="G895" s="10" t="str">
        <f t="shared" si="43"/>
        <v>user_org</v>
      </c>
      <c r="H895" s="10" t="s">
        <v>1033</v>
      </c>
      <c r="I895" s="10"/>
      <c r="J895" s="10">
        <f t="shared" si="44"/>
        <v>1</v>
      </c>
      <c r="K895" s="10"/>
      <c r="L895" s="10"/>
      <c r="M895" s="10">
        <f t="shared" si="46"/>
        <v>1</v>
      </c>
      <c r="N895" s="10"/>
      <c r="O895" s="10"/>
      <c r="P895" s="5" t="s">
        <v>6</v>
      </c>
      <c r="R895" s="10"/>
    </row>
    <row r="896" spans="1:18" ht="20" customHeight="1" x14ac:dyDescent="0.2">
      <c r="A896" s="10">
        <f t="shared" si="45"/>
        <v>593</v>
      </c>
      <c r="B896" s="10" t="s">
        <v>3423</v>
      </c>
      <c r="C896" s="10" t="s">
        <v>1037</v>
      </c>
      <c r="D896" s="10" t="s">
        <v>817</v>
      </c>
      <c r="E896" s="10" t="s">
        <v>1037</v>
      </c>
      <c r="F896" s="10" t="s">
        <v>3054</v>
      </c>
      <c r="G896" s="10" t="str">
        <f t="shared" si="43"/>
        <v>user_org</v>
      </c>
      <c r="H896" s="10" t="s">
        <v>1036</v>
      </c>
      <c r="I896" s="10"/>
      <c r="J896" s="10">
        <f t="shared" si="44"/>
        <v>1</v>
      </c>
      <c r="K896" s="10"/>
      <c r="L896" s="10"/>
      <c r="M896" s="10">
        <f t="shared" si="46"/>
        <v>1</v>
      </c>
      <c r="N896" s="10"/>
      <c r="O896" s="10"/>
      <c r="P896" s="5" t="s">
        <v>6</v>
      </c>
      <c r="R896" s="10"/>
    </row>
    <row r="897" spans="1:18" ht="20" customHeight="1" x14ac:dyDescent="0.2">
      <c r="A897" s="10">
        <f t="shared" si="45"/>
        <v>594</v>
      </c>
      <c r="B897" s="10">
        <f>A440</f>
        <v>137</v>
      </c>
      <c r="C897" s="10" t="s">
        <v>1038</v>
      </c>
      <c r="D897" s="10" t="s">
        <v>817</v>
      </c>
      <c r="E897" s="10" t="s">
        <v>1038</v>
      </c>
      <c r="F897" s="10" t="s">
        <v>3054</v>
      </c>
      <c r="G897" s="10" t="str">
        <f t="shared" si="43"/>
        <v>user_org</v>
      </c>
      <c r="H897" s="10" t="s">
        <v>1036</v>
      </c>
      <c r="I897" s="10"/>
      <c r="J897" s="10">
        <f t="shared" si="44"/>
        <v>0</v>
      </c>
      <c r="K897" s="10"/>
      <c r="L897" s="10"/>
      <c r="M897" s="10">
        <f t="shared" si="46"/>
        <v>1</v>
      </c>
      <c r="N897" s="10"/>
      <c r="O897" s="10"/>
      <c r="P897" s="5" t="s">
        <v>6</v>
      </c>
      <c r="R897" s="10"/>
    </row>
    <row r="898" spans="1:18" ht="20" customHeight="1" x14ac:dyDescent="0.2">
      <c r="A898" s="10">
        <f t="shared" si="45"/>
        <v>595</v>
      </c>
      <c r="B898" s="10" t="s">
        <v>3421</v>
      </c>
      <c r="C898" s="10" t="s">
        <v>1040</v>
      </c>
      <c r="D898" s="10" t="s">
        <v>817</v>
      </c>
      <c r="E898" s="10" t="s">
        <v>1040</v>
      </c>
      <c r="F898" s="10" t="s">
        <v>3054</v>
      </c>
      <c r="G898" s="10" t="str">
        <f t="shared" si="43"/>
        <v>user_org</v>
      </c>
      <c r="H898" s="10" t="s">
        <v>1039</v>
      </c>
      <c r="I898" s="10"/>
      <c r="J898" s="10">
        <f t="shared" si="44"/>
        <v>1</v>
      </c>
      <c r="K898" s="10"/>
      <c r="L898" s="10"/>
      <c r="M898" s="10">
        <f t="shared" si="46"/>
        <v>1</v>
      </c>
      <c r="N898" s="10"/>
      <c r="O898" s="10"/>
      <c r="P898" s="5" t="s">
        <v>6</v>
      </c>
      <c r="R898" s="10"/>
    </row>
    <row r="899" spans="1:18" ht="20" customHeight="1" x14ac:dyDescent="0.2">
      <c r="A899" s="10">
        <f t="shared" si="45"/>
        <v>596</v>
      </c>
      <c r="B899" s="10" t="s">
        <v>3426</v>
      </c>
      <c r="C899" s="10" t="s">
        <v>1041</v>
      </c>
      <c r="D899" s="10" t="s">
        <v>817</v>
      </c>
      <c r="E899" s="10" t="s">
        <v>1041</v>
      </c>
      <c r="F899" s="10" t="s">
        <v>3054</v>
      </c>
      <c r="G899" s="10" t="str">
        <f t="shared" si="43"/>
        <v>user_org</v>
      </c>
      <c r="H899" s="10" t="s">
        <v>1039</v>
      </c>
      <c r="I899" s="10"/>
      <c r="J899" s="10">
        <f t="shared" si="44"/>
        <v>1</v>
      </c>
      <c r="K899" s="10"/>
      <c r="L899" s="10"/>
      <c r="M899" s="10">
        <f t="shared" si="46"/>
        <v>1</v>
      </c>
      <c r="N899" s="10"/>
      <c r="O899" s="10"/>
      <c r="P899" s="5" t="s">
        <v>6</v>
      </c>
      <c r="R899" s="10"/>
    </row>
    <row r="900" spans="1:18" ht="20" customHeight="1" x14ac:dyDescent="0.2">
      <c r="A900" s="10">
        <f t="shared" si="45"/>
        <v>597</v>
      </c>
      <c r="B900" s="10" t="s">
        <v>3419</v>
      </c>
      <c r="C900" s="10" t="s">
        <v>1043</v>
      </c>
      <c r="D900" s="10" t="s">
        <v>817</v>
      </c>
      <c r="E900" s="10" t="s">
        <v>1043</v>
      </c>
      <c r="F900" s="10" t="s">
        <v>3054</v>
      </c>
      <c r="G900" s="10" t="str">
        <f t="shared" si="43"/>
        <v>user_org</v>
      </c>
      <c r="H900" s="10" t="s">
        <v>1042</v>
      </c>
      <c r="I900" s="10"/>
      <c r="J900" s="10">
        <f t="shared" si="44"/>
        <v>1</v>
      </c>
      <c r="K900" s="10"/>
      <c r="L900" s="10"/>
      <c r="M900" s="10">
        <f t="shared" si="46"/>
        <v>1</v>
      </c>
      <c r="N900" s="10"/>
      <c r="O900" s="10"/>
      <c r="P900" s="5" t="s">
        <v>6</v>
      </c>
      <c r="R900" s="10"/>
    </row>
    <row r="901" spans="1:18" ht="20" customHeight="1" x14ac:dyDescent="0.2">
      <c r="A901" s="10">
        <f t="shared" si="45"/>
        <v>598</v>
      </c>
      <c r="B901" s="10" t="s">
        <v>3419</v>
      </c>
      <c r="C901" s="10" t="s">
        <v>1044</v>
      </c>
      <c r="D901" s="10" t="s">
        <v>817</v>
      </c>
      <c r="E901" s="10" t="s">
        <v>1044</v>
      </c>
      <c r="F901" s="10" t="s">
        <v>3054</v>
      </c>
      <c r="G901" s="10" t="str">
        <f t="shared" si="43"/>
        <v>user_org</v>
      </c>
      <c r="H901" s="10" t="s">
        <v>1042</v>
      </c>
      <c r="I901" s="10"/>
      <c r="J901" s="10">
        <f t="shared" si="44"/>
        <v>1</v>
      </c>
      <c r="K901" s="10"/>
      <c r="L901" s="10"/>
      <c r="M901" s="10">
        <f t="shared" si="46"/>
        <v>1</v>
      </c>
      <c r="N901" s="10"/>
      <c r="O901" s="10"/>
      <c r="P901" s="5" t="s">
        <v>6</v>
      </c>
      <c r="R901" s="10"/>
    </row>
    <row r="902" spans="1:18" s="18" customFormat="1" ht="20" customHeight="1" x14ac:dyDescent="0.2">
      <c r="A902" s="10">
        <f t="shared" si="45"/>
        <v>599</v>
      </c>
      <c r="B902" s="10"/>
      <c r="C902" s="10"/>
      <c r="D902" s="10" t="s">
        <v>817</v>
      </c>
      <c r="E902" s="10" t="s">
        <v>1046</v>
      </c>
      <c r="F902" s="10" t="s">
        <v>3054</v>
      </c>
      <c r="G902" s="10" t="str">
        <f t="shared" si="43"/>
        <v>user_org</v>
      </c>
      <c r="H902" s="10" t="s">
        <v>1045</v>
      </c>
      <c r="I902" s="10"/>
      <c r="J902" s="10">
        <f t="shared" si="44"/>
        <v>0</v>
      </c>
      <c r="K902" s="10"/>
      <c r="L902" s="10"/>
      <c r="M902" s="10">
        <f t="shared" si="46"/>
        <v>0</v>
      </c>
      <c r="N902" s="10"/>
      <c r="O902" s="10"/>
      <c r="P902" s="5"/>
      <c r="R902" s="10"/>
    </row>
    <row r="903" spans="1:18" ht="20" customHeight="1" x14ac:dyDescent="0.2">
      <c r="A903" s="10">
        <f t="shared" si="45"/>
        <v>600</v>
      </c>
      <c r="B903" s="10" t="s">
        <v>60</v>
      </c>
      <c r="C903" s="10" t="s">
        <v>1122</v>
      </c>
      <c r="D903" s="10" t="s">
        <v>817</v>
      </c>
      <c r="E903" s="10" t="s">
        <v>1122</v>
      </c>
      <c r="F903" s="10" t="s">
        <v>3054</v>
      </c>
      <c r="G903" s="10" t="str">
        <f t="shared" si="43"/>
        <v>user_org</v>
      </c>
      <c r="H903" s="10" t="s">
        <v>1045</v>
      </c>
      <c r="I903" s="10"/>
      <c r="J903" s="10">
        <f t="shared" si="44"/>
        <v>1</v>
      </c>
      <c r="K903" s="10"/>
      <c r="L903" s="10"/>
      <c r="M903" s="10">
        <f t="shared" si="46"/>
        <v>1</v>
      </c>
      <c r="N903" s="10"/>
      <c r="O903" s="10"/>
      <c r="P903" s="5" t="s">
        <v>6</v>
      </c>
      <c r="R903" s="10"/>
    </row>
    <row r="904" spans="1:18" ht="20" customHeight="1" x14ac:dyDescent="0.2">
      <c r="A904" s="10">
        <f t="shared" si="45"/>
        <v>601</v>
      </c>
      <c r="B904" s="10" t="s">
        <v>60</v>
      </c>
      <c r="C904" s="10" t="s">
        <v>1048</v>
      </c>
      <c r="D904" s="10" t="s">
        <v>817</v>
      </c>
      <c r="E904" s="10" t="s">
        <v>1048</v>
      </c>
      <c r="F904" s="10" t="s">
        <v>3054</v>
      </c>
      <c r="G904" s="10" t="str">
        <f t="shared" si="43"/>
        <v>user_org</v>
      </c>
      <c r="H904" s="10" t="s">
        <v>1047</v>
      </c>
      <c r="I904" s="10"/>
      <c r="J904" s="10">
        <f t="shared" si="44"/>
        <v>1</v>
      </c>
      <c r="K904" s="10"/>
      <c r="L904" s="10"/>
      <c r="M904" s="10">
        <f t="shared" si="46"/>
        <v>1</v>
      </c>
      <c r="N904" s="10"/>
      <c r="O904" s="10"/>
      <c r="P904" s="5" t="s">
        <v>6</v>
      </c>
      <c r="R904" s="10"/>
    </row>
    <row r="905" spans="1:18" ht="20" customHeight="1" x14ac:dyDescent="0.2">
      <c r="A905" s="10">
        <f t="shared" si="45"/>
        <v>602</v>
      </c>
      <c r="B905" s="10" t="s">
        <v>60</v>
      </c>
      <c r="C905" s="10" t="s">
        <v>1049</v>
      </c>
      <c r="D905" s="10" t="s">
        <v>817</v>
      </c>
      <c r="E905" s="10" t="s">
        <v>1049</v>
      </c>
      <c r="F905" s="10" t="s">
        <v>3054</v>
      </c>
      <c r="G905" s="10" t="str">
        <f t="shared" si="43"/>
        <v>user_org</v>
      </c>
      <c r="H905" s="10" t="s">
        <v>1047</v>
      </c>
      <c r="I905" s="10"/>
      <c r="J905" s="10">
        <f t="shared" si="44"/>
        <v>1</v>
      </c>
      <c r="K905" s="10"/>
      <c r="L905" s="10"/>
      <c r="M905" s="10">
        <f t="shared" si="46"/>
        <v>1</v>
      </c>
      <c r="N905" s="10"/>
      <c r="O905" s="10"/>
      <c r="P905" s="5" t="s">
        <v>6</v>
      </c>
      <c r="R905" s="10"/>
    </row>
    <row r="906" spans="1:18" ht="20" customHeight="1" x14ac:dyDescent="0.2">
      <c r="A906" s="10">
        <f t="shared" si="45"/>
        <v>603</v>
      </c>
      <c r="B906" s="10" t="s">
        <v>60</v>
      </c>
      <c r="C906" s="10" t="s">
        <v>1050</v>
      </c>
      <c r="D906" s="10" t="s">
        <v>817</v>
      </c>
      <c r="E906" s="10" t="s">
        <v>1050</v>
      </c>
      <c r="F906" s="10" t="s">
        <v>3054</v>
      </c>
      <c r="G906" s="10" t="str">
        <f t="shared" si="43"/>
        <v>user_org</v>
      </c>
      <c r="H906" s="10" t="s">
        <v>1047</v>
      </c>
      <c r="I906" s="10"/>
      <c r="J906" s="10">
        <f t="shared" si="44"/>
        <v>1</v>
      </c>
      <c r="K906" s="10"/>
      <c r="L906" s="10"/>
      <c r="M906" s="10">
        <f t="shared" si="46"/>
        <v>1</v>
      </c>
      <c r="N906" s="10"/>
      <c r="O906" s="10"/>
      <c r="P906" s="5" t="s">
        <v>6</v>
      </c>
      <c r="R906" s="10"/>
    </row>
    <row r="907" spans="1:18" ht="20" customHeight="1" x14ac:dyDescent="0.2">
      <c r="A907" s="10">
        <f t="shared" si="45"/>
        <v>604</v>
      </c>
      <c r="B907" s="10" t="s">
        <v>60</v>
      </c>
      <c r="C907" s="10" t="s">
        <v>1052</v>
      </c>
      <c r="D907" s="10" t="s">
        <v>817</v>
      </c>
      <c r="E907" s="10" t="s">
        <v>1052</v>
      </c>
      <c r="F907" s="10" t="s">
        <v>3054</v>
      </c>
      <c r="G907" s="10" t="str">
        <f t="shared" si="43"/>
        <v>user_org</v>
      </c>
      <c r="H907" s="10" t="s">
        <v>1051</v>
      </c>
      <c r="I907" s="10"/>
      <c r="J907" s="10">
        <f t="shared" si="44"/>
        <v>1</v>
      </c>
      <c r="K907" s="10"/>
      <c r="L907" s="10"/>
      <c r="M907" s="10">
        <f t="shared" si="46"/>
        <v>1</v>
      </c>
      <c r="N907" s="10"/>
      <c r="O907" s="10"/>
      <c r="P907" s="5" t="s">
        <v>6</v>
      </c>
      <c r="R907" s="10"/>
    </row>
    <row r="908" spans="1:18" ht="20" customHeight="1" x14ac:dyDescent="0.2">
      <c r="A908" s="10">
        <f t="shared" si="45"/>
        <v>605</v>
      </c>
      <c r="B908" s="10" t="s">
        <v>60</v>
      </c>
      <c r="C908" s="10" t="s">
        <v>1053</v>
      </c>
      <c r="D908" s="10" t="s">
        <v>817</v>
      </c>
      <c r="E908" s="10" t="s">
        <v>1053</v>
      </c>
      <c r="F908" s="10" t="s">
        <v>3054</v>
      </c>
      <c r="G908" s="10" t="str">
        <f t="shared" si="43"/>
        <v>user_org</v>
      </c>
      <c r="H908" s="10" t="s">
        <v>1051</v>
      </c>
      <c r="I908" s="10"/>
      <c r="J908" s="10">
        <f t="shared" si="44"/>
        <v>1</v>
      </c>
      <c r="K908" s="10"/>
      <c r="L908" s="10"/>
      <c r="M908" s="10">
        <f t="shared" si="46"/>
        <v>1</v>
      </c>
      <c r="N908" s="10"/>
      <c r="O908" s="10"/>
      <c r="P908" s="5" t="s">
        <v>6</v>
      </c>
      <c r="R908" s="10"/>
    </row>
    <row r="909" spans="1:18" ht="20" customHeight="1" x14ac:dyDescent="0.2">
      <c r="A909" s="10">
        <f t="shared" si="45"/>
        <v>606</v>
      </c>
      <c r="B909" s="10" t="s">
        <v>60</v>
      </c>
      <c r="C909" s="10" t="s">
        <v>1054</v>
      </c>
      <c r="D909" s="10" t="s">
        <v>817</v>
      </c>
      <c r="E909" s="10" t="s">
        <v>1054</v>
      </c>
      <c r="F909" s="10" t="s">
        <v>3054</v>
      </c>
      <c r="G909" s="10" t="str">
        <f t="shared" si="43"/>
        <v>user_org</v>
      </c>
      <c r="H909" s="10" t="s">
        <v>1051</v>
      </c>
      <c r="I909" s="10"/>
      <c r="J909" s="10">
        <f t="shared" si="44"/>
        <v>1</v>
      </c>
      <c r="K909" s="10"/>
      <c r="L909" s="10"/>
      <c r="M909" s="10">
        <f t="shared" si="46"/>
        <v>1</v>
      </c>
      <c r="N909" s="10"/>
      <c r="O909" s="10"/>
      <c r="P909" s="5" t="s">
        <v>6</v>
      </c>
      <c r="R909" s="10"/>
    </row>
    <row r="910" spans="1:18" ht="20" customHeight="1" x14ac:dyDescent="0.2">
      <c r="A910" s="10">
        <f t="shared" si="45"/>
        <v>607</v>
      </c>
      <c r="B910" s="10" t="s">
        <v>60</v>
      </c>
      <c r="C910" s="10" t="s">
        <v>1055</v>
      </c>
      <c r="D910" s="10" t="s">
        <v>817</v>
      </c>
      <c r="E910" s="10" t="s">
        <v>1055</v>
      </c>
      <c r="F910" s="10" t="s">
        <v>3054</v>
      </c>
      <c r="G910" s="10" t="str">
        <f t="shared" si="43"/>
        <v>user_org</v>
      </c>
      <c r="H910" s="10" t="s">
        <v>1059</v>
      </c>
      <c r="I910" s="10"/>
      <c r="J910" s="10">
        <f t="shared" si="44"/>
        <v>1</v>
      </c>
      <c r="K910" s="10"/>
      <c r="L910" s="10"/>
      <c r="M910" s="10">
        <f t="shared" si="46"/>
        <v>1</v>
      </c>
      <c r="N910" s="10"/>
      <c r="O910" s="10"/>
      <c r="P910" s="5" t="s">
        <v>6</v>
      </c>
      <c r="R910" s="10"/>
    </row>
    <row r="911" spans="1:18" ht="20" customHeight="1" x14ac:dyDescent="0.2">
      <c r="A911" s="10">
        <f t="shared" si="45"/>
        <v>608</v>
      </c>
      <c r="B911" s="10" t="s">
        <v>60</v>
      </c>
      <c r="C911" s="10" t="s">
        <v>1056</v>
      </c>
      <c r="D911" s="10" t="s">
        <v>817</v>
      </c>
      <c r="E911" s="10" t="s">
        <v>1056</v>
      </c>
      <c r="F911" s="10" t="s">
        <v>3054</v>
      </c>
      <c r="G911" s="10" t="str">
        <f t="shared" si="43"/>
        <v>user_org</v>
      </c>
      <c r="H911" s="10" t="s">
        <v>1059</v>
      </c>
      <c r="I911" s="10"/>
      <c r="J911" s="10">
        <f t="shared" si="44"/>
        <v>1</v>
      </c>
      <c r="K911" s="10"/>
      <c r="L911" s="10"/>
      <c r="M911" s="10">
        <f t="shared" si="46"/>
        <v>1</v>
      </c>
      <c r="N911" s="10"/>
      <c r="O911" s="10"/>
      <c r="P911" s="5" t="s">
        <v>6</v>
      </c>
      <c r="R911" s="10"/>
    </row>
    <row r="912" spans="1:18" ht="20" customHeight="1" x14ac:dyDescent="0.2">
      <c r="A912" s="10">
        <f t="shared" si="45"/>
        <v>609</v>
      </c>
      <c r="B912" s="10" t="s">
        <v>60</v>
      </c>
      <c r="C912" s="10" t="s">
        <v>1057</v>
      </c>
      <c r="D912" s="10" t="s">
        <v>817</v>
      </c>
      <c r="E912" s="10" t="s">
        <v>1057</v>
      </c>
      <c r="F912" s="10" t="s">
        <v>3054</v>
      </c>
      <c r="G912" s="10" t="str">
        <f t="shared" si="43"/>
        <v>user_org</v>
      </c>
      <c r="H912" s="10" t="s">
        <v>1059</v>
      </c>
      <c r="I912" s="10"/>
      <c r="J912" s="10">
        <f t="shared" si="44"/>
        <v>1</v>
      </c>
      <c r="K912" s="10"/>
      <c r="L912" s="10"/>
      <c r="M912" s="10">
        <f t="shared" si="46"/>
        <v>1</v>
      </c>
      <c r="N912" s="10"/>
      <c r="O912" s="10"/>
      <c r="P912" s="5" t="s">
        <v>6</v>
      </c>
      <c r="R912" s="10"/>
    </row>
    <row r="913" spans="1:18" ht="20" customHeight="1" x14ac:dyDescent="0.2">
      <c r="A913" s="10">
        <f t="shared" si="45"/>
        <v>610</v>
      </c>
      <c r="B913" s="10" t="s">
        <v>60</v>
      </c>
      <c r="C913" s="10" t="s">
        <v>1058</v>
      </c>
      <c r="D913" s="10" t="s">
        <v>817</v>
      </c>
      <c r="E913" s="10" t="s">
        <v>1058</v>
      </c>
      <c r="F913" s="10" t="s">
        <v>3054</v>
      </c>
      <c r="G913" s="10" t="str">
        <f t="shared" si="43"/>
        <v>user_org</v>
      </c>
      <c r="H913" s="10" t="s">
        <v>1059</v>
      </c>
      <c r="I913" s="10"/>
      <c r="J913" s="10">
        <f t="shared" si="44"/>
        <v>1</v>
      </c>
      <c r="K913" s="10"/>
      <c r="L913" s="10"/>
      <c r="M913" s="10">
        <f t="shared" si="46"/>
        <v>1</v>
      </c>
      <c r="N913" s="10"/>
      <c r="O913" s="10"/>
      <c r="P913" s="5" t="s">
        <v>6</v>
      </c>
      <c r="R913" s="10"/>
    </row>
    <row r="914" spans="1:18" ht="20" customHeight="1" x14ac:dyDescent="0.2">
      <c r="A914" s="10">
        <f t="shared" si="45"/>
        <v>611</v>
      </c>
      <c r="B914" s="10" t="s">
        <v>2313</v>
      </c>
      <c r="C914" s="10" t="s">
        <v>1061</v>
      </c>
      <c r="D914" s="10" t="s">
        <v>817</v>
      </c>
      <c r="E914" s="10" t="s">
        <v>1061</v>
      </c>
      <c r="F914" s="10" t="s">
        <v>3054</v>
      </c>
      <c r="G914" s="10" t="str">
        <f t="shared" si="43"/>
        <v>user_org</v>
      </c>
      <c r="H914" s="10" t="s">
        <v>1060</v>
      </c>
      <c r="I914" s="10"/>
      <c r="J914" s="10">
        <f t="shared" si="44"/>
        <v>1</v>
      </c>
      <c r="K914" s="10"/>
      <c r="L914" s="10"/>
      <c r="M914" s="10">
        <f t="shared" si="46"/>
        <v>1</v>
      </c>
      <c r="N914" s="10"/>
      <c r="O914" s="10"/>
      <c r="P914" s="5" t="s">
        <v>6</v>
      </c>
      <c r="R914" s="10"/>
    </row>
    <row r="915" spans="1:18" ht="20" customHeight="1" x14ac:dyDescent="0.2">
      <c r="A915" s="10">
        <f t="shared" si="45"/>
        <v>612</v>
      </c>
      <c r="B915" s="10" t="s">
        <v>3322</v>
      </c>
      <c r="C915" s="10" t="s">
        <v>1062</v>
      </c>
      <c r="D915" s="10" t="s">
        <v>817</v>
      </c>
      <c r="E915" s="10" t="s">
        <v>3318</v>
      </c>
      <c r="F915" s="10" t="s">
        <v>3054</v>
      </c>
      <c r="G915" s="10" t="str">
        <f t="shared" si="43"/>
        <v>user_org</v>
      </c>
      <c r="H915" s="10" t="s">
        <v>1060</v>
      </c>
      <c r="I915" s="10"/>
      <c r="J915" s="10">
        <f t="shared" si="44"/>
        <v>1</v>
      </c>
      <c r="K915" s="10"/>
      <c r="L915" s="10"/>
      <c r="M915" s="10">
        <f t="shared" si="46"/>
        <v>1</v>
      </c>
      <c r="N915" s="10"/>
      <c r="O915" s="10"/>
      <c r="P915" s="5" t="s">
        <v>6</v>
      </c>
      <c r="R915" s="10"/>
    </row>
    <row r="916" spans="1:18" ht="20" customHeight="1" x14ac:dyDescent="0.2">
      <c r="A916" s="10">
        <f t="shared" si="45"/>
        <v>613</v>
      </c>
      <c r="B916" s="10"/>
      <c r="C916" s="10"/>
      <c r="D916" s="10" t="s">
        <v>817</v>
      </c>
      <c r="E916" s="10" t="s">
        <v>1063</v>
      </c>
      <c r="F916" s="10" t="s">
        <v>3054</v>
      </c>
      <c r="G916" s="10" t="str">
        <f t="shared" si="43"/>
        <v>user_org</v>
      </c>
      <c r="H916" s="10" t="s">
        <v>1060</v>
      </c>
      <c r="I916" s="10"/>
      <c r="J916" s="10">
        <f t="shared" si="44"/>
        <v>0</v>
      </c>
      <c r="K916" s="10"/>
      <c r="L916" s="10"/>
      <c r="M916" s="10">
        <f t="shared" si="46"/>
        <v>0</v>
      </c>
      <c r="N916" s="10"/>
      <c r="O916" s="10"/>
      <c r="R916" s="10"/>
    </row>
    <row r="917" spans="1:18" ht="20" customHeight="1" x14ac:dyDescent="0.2">
      <c r="A917" s="10">
        <f t="shared" si="45"/>
        <v>614</v>
      </c>
      <c r="B917" s="10" t="s">
        <v>3334</v>
      </c>
      <c r="C917" s="10" t="s">
        <v>1064</v>
      </c>
      <c r="D917" s="10" t="s">
        <v>817</v>
      </c>
      <c r="E917" s="10" t="s">
        <v>1064</v>
      </c>
      <c r="F917" s="10" t="s">
        <v>3054</v>
      </c>
      <c r="G917" s="10" t="str">
        <f t="shared" si="43"/>
        <v>user_org</v>
      </c>
      <c r="H917" s="10" t="s">
        <v>1060</v>
      </c>
      <c r="I917" s="10"/>
      <c r="J917" s="10">
        <f t="shared" si="44"/>
        <v>1</v>
      </c>
      <c r="K917" s="10"/>
      <c r="L917" s="10"/>
      <c r="M917" s="10">
        <f t="shared" si="46"/>
        <v>1</v>
      </c>
      <c r="N917" s="10"/>
      <c r="O917" s="10"/>
      <c r="P917" s="5" t="s">
        <v>6</v>
      </c>
      <c r="R917" s="10"/>
    </row>
    <row r="918" spans="1:18" ht="20" customHeight="1" x14ac:dyDescent="0.2">
      <c r="A918" s="10">
        <f t="shared" si="45"/>
        <v>615</v>
      </c>
      <c r="B918" s="10">
        <f>A445</f>
        <v>142</v>
      </c>
      <c r="C918" s="10" t="s">
        <v>1065</v>
      </c>
      <c r="D918" s="10" t="s">
        <v>817</v>
      </c>
      <c r="E918" s="10" t="s">
        <v>1065</v>
      </c>
      <c r="F918" s="10" t="s">
        <v>3054</v>
      </c>
      <c r="G918" s="10" t="str">
        <f t="shared" si="43"/>
        <v>user_org</v>
      </c>
      <c r="H918" s="10" t="s">
        <v>1060</v>
      </c>
      <c r="I918" s="10"/>
      <c r="J918" s="10">
        <f t="shared" si="44"/>
        <v>0</v>
      </c>
      <c r="K918" s="10"/>
      <c r="L918" s="10"/>
      <c r="M918" s="10">
        <f t="shared" si="46"/>
        <v>1</v>
      </c>
      <c r="N918" s="10"/>
      <c r="O918" s="10"/>
      <c r="P918" s="5" t="s">
        <v>6</v>
      </c>
      <c r="R918" s="10"/>
    </row>
    <row r="919" spans="1:18" ht="20" customHeight="1" x14ac:dyDescent="0.2">
      <c r="A919" s="10">
        <f t="shared" si="45"/>
        <v>616</v>
      </c>
      <c r="B919" s="10" t="s">
        <v>3321</v>
      </c>
      <c r="C919" s="10" t="s">
        <v>1066</v>
      </c>
      <c r="D919" s="10" t="s">
        <v>817</v>
      </c>
      <c r="E919" s="10" t="s">
        <v>1066</v>
      </c>
      <c r="F919" s="10" t="s">
        <v>3054</v>
      </c>
      <c r="G919" s="10" t="str">
        <f t="shared" si="43"/>
        <v>user_org</v>
      </c>
      <c r="H919" s="10" t="s">
        <v>1060</v>
      </c>
      <c r="I919" s="10"/>
      <c r="J919" s="10">
        <f t="shared" si="44"/>
        <v>1</v>
      </c>
      <c r="K919" s="10"/>
      <c r="L919" s="10"/>
      <c r="M919" s="10">
        <f t="shared" si="46"/>
        <v>1</v>
      </c>
      <c r="N919" s="10"/>
      <c r="O919" s="10"/>
      <c r="P919" s="5" t="s">
        <v>6</v>
      </c>
      <c r="R919" s="10"/>
    </row>
    <row r="920" spans="1:18" ht="20" customHeight="1" x14ac:dyDescent="0.2">
      <c r="A920" s="10">
        <f t="shared" si="45"/>
        <v>617</v>
      </c>
      <c r="B920" s="10" t="s">
        <v>3321</v>
      </c>
      <c r="C920" s="10" t="s">
        <v>1068</v>
      </c>
      <c r="D920" s="10" t="s">
        <v>817</v>
      </c>
      <c r="E920" s="10" t="s">
        <v>1068</v>
      </c>
      <c r="F920" s="10" t="s">
        <v>3054</v>
      </c>
      <c r="G920" s="10" t="str">
        <f t="shared" si="43"/>
        <v>user_org</v>
      </c>
      <c r="H920" s="10" t="s">
        <v>1067</v>
      </c>
      <c r="I920" s="10"/>
      <c r="J920" s="10">
        <f t="shared" si="44"/>
        <v>1</v>
      </c>
      <c r="K920" s="10"/>
      <c r="L920" s="10"/>
      <c r="M920" s="10">
        <f t="shared" si="46"/>
        <v>1</v>
      </c>
      <c r="N920" s="10"/>
      <c r="O920" s="10"/>
      <c r="P920" s="5" t="s">
        <v>6</v>
      </c>
      <c r="R920" s="10"/>
    </row>
    <row r="921" spans="1:18" ht="20" customHeight="1" x14ac:dyDescent="0.2">
      <c r="A921" s="10">
        <f t="shared" si="45"/>
        <v>618</v>
      </c>
      <c r="B921" s="10" t="s">
        <v>3322</v>
      </c>
      <c r="C921" s="10" t="s">
        <v>1069</v>
      </c>
      <c r="D921" s="10" t="s">
        <v>817</v>
      </c>
      <c r="E921" s="10" t="s">
        <v>1069</v>
      </c>
      <c r="F921" s="10" t="s">
        <v>3054</v>
      </c>
      <c r="G921" s="10" t="str">
        <f t="shared" si="43"/>
        <v>user_org</v>
      </c>
      <c r="H921" s="10" t="s">
        <v>1067</v>
      </c>
      <c r="I921" s="10"/>
      <c r="J921" s="10">
        <f t="shared" si="44"/>
        <v>1</v>
      </c>
      <c r="K921" s="10"/>
      <c r="L921" s="10"/>
      <c r="M921" s="10">
        <f t="shared" si="46"/>
        <v>1</v>
      </c>
      <c r="N921" s="10"/>
      <c r="O921" s="10"/>
      <c r="P921" s="5" t="s">
        <v>6</v>
      </c>
      <c r="R921" s="10"/>
    </row>
    <row r="922" spans="1:18" ht="20" customHeight="1" x14ac:dyDescent="0.2">
      <c r="A922" s="10">
        <f t="shared" si="45"/>
        <v>619</v>
      </c>
      <c r="B922" s="10" t="s">
        <v>3250</v>
      </c>
      <c r="C922" s="10" t="s">
        <v>1070</v>
      </c>
      <c r="D922" s="10" t="s">
        <v>817</v>
      </c>
      <c r="E922" s="10" t="s">
        <v>1070</v>
      </c>
      <c r="F922" s="10" t="s">
        <v>3054</v>
      </c>
      <c r="G922" s="10" t="str">
        <f t="shared" si="43"/>
        <v>user_org</v>
      </c>
      <c r="H922" s="10" t="s">
        <v>1067</v>
      </c>
      <c r="I922" s="10"/>
      <c r="J922" s="10">
        <f t="shared" si="44"/>
        <v>1</v>
      </c>
      <c r="K922" s="10"/>
      <c r="L922" s="10"/>
      <c r="M922" s="10">
        <f t="shared" si="46"/>
        <v>1</v>
      </c>
      <c r="N922" s="10"/>
      <c r="O922" s="10"/>
      <c r="P922" s="5" t="s">
        <v>5</v>
      </c>
      <c r="Q922" s="5">
        <v>1</v>
      </c>
      <c r="R922" s="10"/>
    </row>
    <row r="923" spans="1:18" ht="20" customHeight="1" x14ac:dyDescent="0.2">
      <c r="A923" s="10">
        <f t="shared" si="45"/>
        <v>620</v>
      </c>
      <c r="B923" s="10" t="s">
        <v>3321</v>
      </c>
      <c r="C923" s="10" t="s">
        <v>1072</v>
      </c>
      <c r="D923" s="10" t="s">
        <v>817</v>
      </c>
      <c r="E923" s="10" t="s">
        <v>1072</v>
      </c>
      <c r="F923" s="10" t="s">
        <v>3054</v>
      </c>
      <c r="G923" s="10" t="str">
        <f t="shared" si="43"/>
        <v>user_org</v>
      </c>
      <c r="H923" s="10" t="s">
        <v>1071</v>
      </c>
      <c r="I923" s="10"/>
      <c r="J923" s="10">
        <f t="shared" si="44"/>
        <v>1</v>
      </c>
      <c r="K923" s="10"/>
      <c r="L923" s="10"/>
      <c r="M923" s="10">
        <f t="shared" si="46"/>
        <v>1</v>
      </c>
      <c r="N923" s="10"/>
      <c r="O923" s="10"/>
      <c r="P923" s="5" t="s">
        <v>6</v>
      </c>
      <c r="R923" s="10"/>
    </row>
    <row r="924" spans="1:18" ht="20" customHeight="1" x14ac:dyDescent="0.2">
      <c r="A924" s="10">
        <f t="shared" si="45"/>
        <v>621</v>
      </c>
      <c r="B924" s="10" t="s">
        <v>3321</v>
      </c>
      <c r="C924" s="10" t="s">
        <v>1073</v>
      </c>
      <c r="D924" s="10" t="s">
        <v>817</v>
      </c>
      <c r="E924" s="10" t="s">
        <v>1073</v>
      </c>
      <c r="F924" s="10" t="s">
        <v>3054</v>
      </c>
      <c r="G924" s="10" t="str">
        <f t="shared" si="43"/>
        <v>user_org</v>
      </c>
      <c r="H924" s="10" t="s">
        <v>1071</v>
      </c>
      <c r="I924" s="10"/>
      <c r="J924" s="10">
        <f t="shared" si="44"/>
        <v>1</v>
      </c>
      <c r="K924" s="10"/>
      <c r="L924" s="10"/>
      <c r="M924" s="10">
        <f t="shared" si="46"/>
        <v>1</v>
      </c>
      <c r="N924" s="10"/>
      <c r="O924" s="10"/>
      <c r="P924" s="5" t="s">
        <v>6</v>
      </c>
      <c r="R924" s="10"/>
    </row>
    <row r="925" spans="1:18" ht="20" customHeight="1" x14ac:dyDescent="0.2">
      <c r="A925" s="10">
        <f t="shared" si="45"/>
        <v>622</v>
      </c>
      <c r="B925" s="10" t="s">
        <v>3334</v>
      </c>
      <c r="C925" s="10" t="s">
        <v>1075</v>
      </c>
      <c r="D925" s="10" t="s">
        <v>817</v>
      </c>
      <c r="E925" s="10" t="s">
        <v>1075</v>
      </c>
      <c r="F925" s="10" t="s">
        <v>3054</v>
      </c>
      <c r="G925" s="10" t="str">
        <f t="shared" si="43"/>
        <v>user_org</v>
      </c>
      <c r="H925" s="10" t="s">
        <v>1071</v>
      </c>
      <c r="I925" s="10"/>
      <c r="J925" s="10">
        <f t="shared" si="44"/>
        <v>1</v>
      </c>
      <c r="K925" s="10"/>
      <c r="L925" s="10"/>
      <c r="M925" s="10">
        <f t="shared" si="46"/>
        <v>1</v>
      </c>
      <c r="N925" s="10"/>
      <c r="O925" s="10"/>
      <c r="P925" s="5" t="s">
        <v>6</v>
      </c>
      <c r="R925" s="10"/>
    </row>
    <row r="926" spans="1:18" ht="20" customHeight="1" x14ac:dyDescent="0.2">
      <c r="A926" s="10">
        <f t="shared" si="45"/>
        <v>623</v>
      </c>
      <c r="B926" s="10" t="s">
        <v>2313</v>
      </c>
      <c r="C926" s="10" t="s">
        <v>1077</v>
      </c>
      <c r="D926" s="10" t="s">
        <v>817</v>
      </c>
      <c r="E926" s="10" t="s">
        <v>1077</v>
      </c>
      <c r="F926" s="10" t="s">
        <v>3054</v>
      </c>
      <c r="G926" s="10" t="str">
        <f t="shared" si="43"/>
        <v>user_org</v>
      </c>
      <c r="H926" s="10" t="s">
        <v>1076</v>
      </c>
      <c r="I926" s="10"/>
      <c r="J926" s="10">
        <f t="shared" si="44"/>
        <v>1</v>
      </c>
      <c r="K926" s="10"/>
      <c r="L926" s="10"/>
      <c r="M926" s="10">
        <f t="shared" si="46"/>
        <v>1</v>
      </c>
      <c r="N926" s="10"/>
      <c r="O926" s="10"/>
      <c r="P926" s="5" t="s">
        <v>6</v>
      </c>
      <c r="R926" s="10"/>
    </row>
    <row r="927" spans="1:18" ht="20" customHeight="1" x14ac:dyDescent="0.2">
      <c r="A927" s="10">
        <f t="shared" si="45"/>
        <v>624</v>
      </c>
      <c r="B927" s="10" t="s">
        <v>2313</v>
      </c>
      <c r="C927" s="10" t="s">
        <v>1078</v>
      </c>
      <c r="D927" s="10" t="s">
        <v>817</v>
      </c>
      <c r="E927" s="10" t="s">
        <v>3360</v>
      </c>
      <c r="F927" s="10" t="s">
        <v>3054</v>
      </c>
      <c r="G927" s="10" t="str">
        <f t="shared" si="43"/>
        <v>user_org</v>
      </c>
      <c r="H927" s="10" t="s">
        <v>1076</v>
      </c>
      <c r="I927" s="10"/>
      <c r="J927" s="10">
        <f t="shared" si="44"/>
        <v>1</v>
      </c>
      <c r="K927" s="10"/>
      <c r="L927" s="10"/>
      <c r="M927" s="10">
        <f t="shared" si="46"/>
        <v>1</v>
      </c>
      <c r="N927" s="10"/>
      <c r="O927" s="10"/>
      <c r="P927" s="5" t="s">
        <v>6</v>
      </c>
      <c r="R927" s="10"/>
    </row>
    <row r="928" spans="1:18" s="18" customFormat="1" ht="20" customHeight="1" x14ac:dyDescent="0.2">
      <c r="A928" s="10">
        <f t="shared" si="45"/>
        <v>625</v>
      </c>
      <c r="B928" s="10"/>
      <c r="C928" s="10"/>
      <c r="D928" s="10" t="s">
        <v>817</v>
      </c>
      <c r="E928" s="10" t="s">
        <v>1080</v>
      </c>
      <c r="F928" s="10" t="s">
        <v>3054</v>
      </c>
      <c r="G928" s="10" t="str">
        <f t="shared" si="43"/>
        <v>user_org</v>
      </c>
      <c r="H928" s="10" t="s">
        <v>1079</v>
      </c>
      <c r="I928" s="10"/>
      <c r="J928" s="10">
        <f t="shared" si="44"/>
        <v>0</v>
      </c>
      <c r="K928" s="10"/>
      <c r="L928" s="10"/>
      <c r="M928" s="10">
        <f t="shared" si="46"/>
        <v>0</v>
      </c>
      <c r="N928" s="10"/>
      <c r="O928" s="10"/>
      <c r="P928" s="5"/>
      <c r="R928" s="10"/>
    </row>
    <row r="929" spans="1:18" s="18" customFormat="1" ht="20" customHeight="1" x14ac:dyDescent="0.2">
      <c r="A929" s="10">
        <f t="shared" si="45"/>
        <v>626</v>
      </c>
      <c r="B929" s="10"/>
      <c r="C929" s="10"/>
      <c r="D929" s="10" t="s">
        <v>817</v>
      </c>
      <c r="E929" s="10" t="s">
        <v>1081</v>
      </c>
      <c r="F929" s="10" t="s">
        <v>3054</v>
      </c>
      <c r="G929" s="10" t="str">
        <f t="shared" ref="G929:G960" si="47">G928</f>
        <v>user_org</v>
      </c>
      <c r="H929" s="10" t="s">
        <v>1079</v>
      </c>
      <c r="I929" s="10"/>
      <c r="J929" s="10">
        <f t="shared" si="44"/>
        <v>0</v>
      </c>
      <c r="K929" s="10"/>
      <c r="L929" s="10"/>
      <c r="M929" s="10">
        <f t="shared" si="46"/>
        <v>0</v>
      </c>
      <c r="N929" s="10"/>
      <c r="O929" s="10"/>
      <c r="P929" s="5"/>
      <c r="R929" s="10"/>
    </row>
    <row r="930" spans="1:18" ht="20" customHeight="1" x14ac:dyDescent="0.2">
      <c r="A930" s="10">
        <f t="shared" si="45"/>
        <v>627</v>
      </c>
      <c r="B930" s="10" t="s">
        <v>478</v>
      </c>
      <c r="C930" s="10" t="s">
        <v>1082</v>
      </c>
      <c r="D930" s="10" t="s">
        <v>817</v>
      </c>
      <c r="E930" s="10" t="s">
        <v>1082</v>
      </c>
      <c r="F930" s="10" t="s">
        <v>3054</v>
      </c>
      <c r="G930" s="10" t="str">
        <f t="shared" si="47"/>
        <v>user_org</v>
      </c>
      <c r="H930" s="10" t="s">
        <v>1079</v>
      </c>
      <c r="I930" s="10"/>
      <c r="J930" s="10">
        <f t="shared" si="44"/>
        <v>1</v>
      </c>
      <c r="K930" s="10"/>
      <c r="L930" s="10"/>
      <c r="M930" s="10">
        <f t="shared" si="46"/>
        <v>1</v>
      </c>
      <c r="N930" s="10"/>
      <c r="O930" s="10"/>
      <c r="P930" s="5" t="s">
        <v>6</v>
      </c>
      <c r="R930" s="10"/>
    </row>
    <row r="931" spans="1:18" ht="20" customHeight="1" x14ac:dyDescent="0.2">
      <c r="A931" s="10">
        <f t="shared" si="45"/>
        <v>628</v>
      </c>
      <c r="B931" s="10" t="s">
        <v>478</v>
      </c>
      <c r="C931" s="10" t="s">
        <v>1083</v>
      </c>
      <c r="D931" s="10" t="s">
        <v>817</v>
      </c>
      <c r="E931" s="10" t="s">
        <v>1083</v>
      </c>
      <c r="F931" s="10" t="s">
        <v>3054</v>
      </c>
      <c r="G931" s="10" t="str">
        <f t="shared" si="47"/>
        <v>user_org</v>
      </c>
      <c r="H931" s="10" t="s">
        <v>1079</v>
      </c>
      <c r="I931" s="10"/>
      <c r="J931" s="10">
        <f t="shared" si="44"/>
        <v>1</v>
      </c>
      <c r="K931" s="10"/>
      <c r="L931" s="10"/>
      <c r="M931" s="10">
        <f t="shared" si="46"/>
        <v>1</v>
      </c>
      <c r="N931" s="10"/>
      <c r="O931" s="10"/>
      <c r="P931" s="5" t="s">
        <v>6</v>
      </c>
      <c r="R931" s="10"/>
    </row>
    <row r="932" spans="1:18" ht="20" customHeight="1" x14ac:dyDescent="0.2">
      <c r="A932" s="10">
        <f t="shared" si="45"/>
        <v>629</v>
      </c>
      <c r="B932" s="10" t="s">
        <v>478</v>
      </c>
      <c r="C932" s="10" t="s">
        <v>1084</v>
      </c>
      <c r="D932" s="10" t="s">
        <v>817</v>
      </c>
      <c r="E932" s="10" t="s">
        <v>1084</v>
      </c>
      <c r="F932" s="10" t="s">
        <v>3054</v>
      </c>
      <c r="G932" s="10" t="str">
        <f t="shared" si="47"/>
        <v>user_org</v>
      </c>
      <c r="H932" s="10" t="s">
        <v>1079</v>
      </c>
      <c r="I932" s="10"/>
      <c r="J932" s="10">
        <f t="shared" si="44"/>
        <v>1</v>
      </c>
      <c r="K932" s="10"/>
      <c r="L932" s="10"/>
      <c r="M932" s="10">
        <f t="shared" si="46"/>
        <v>1</v>
      </c>
      <c r="N932" s="10"/>
      <c r="O932" s="10"/>
      <c r="P932" s="5" t="s">
        <v>6</v>
      </c>
      <c r="R932" s="10"/>
    </row>
    <row r="933" spans="1:18" ht="20" customHeight="1" x14ac:dyDescent="0.2">
      <c r="A933" s="10">
        <f t="shared" si="45"/>
        <v>630</v>
      </c>
      <c r="B933" s="10" t="s">
        <v>478</v>
      </c>
      <c r="C933" s="10" t="s">
        <v>1086</v>
      </c>
      <c r="D933" s="10" t="s">
        <v>817</v>
      </c>
      <c r="E933" s="10" t="s">
        <v>1086</v>
      </c>
      <c r="F933" s="10" t="s">
        <v>3054</v>
      </c>
      <c r="G933" s="10" t="str">
        <f t="shared" si="47"/>
        <v>user_org</v>
      </c>
      <c r="H933" s="10" t="s">
        <v>1085</v>
      </c>
      <c r="I933" s="10"/>
      <c r="J933" s="10">
        <f t="shared" si="44"/>
        <v>1</v>
      </c>
      <c r="K933" s="10"/>
      <c r="L933" s="10"/>
      <c r="M933" s="10">
        <f t="shared" si="46"/>
        <v>1</v>
      </c>
      <c r="N933" s="10"/>
      <c r="O933" s="10"/>
      <c r="P933" s="5" t="s">
        <v>6</v>
      </c>
      <c r="R933" s="10"/>
    </row>
    <row r="934" spans="1:18" ht="20" customHeight="1" x14ac:dyDescent="0.2">
      <c r="A934" s="10">
        <f t="shared" si="45"/>
        <v>631</v>
      </c>
      <c r="B934" s="10" t="s">
        <v>478</v>
      </c>
      <c r="C934" s="10" t="s">
        <v>1087</v>
      </c>
      <c r="D934" s="10" t="s">
        <v>817</v>
      </c>
      <c r="E934" s="10" t="s">
        <v>1087</v>
      </c>
      <c r="F934" s="10" t="s">
        <v>3054</v>
      </c>
      <c r="G934" s="10" t="str">
        <f t="shared" si="47"/>
        <v>user_org</v>
      </c>
      <c r="H934" s="10" t="s">
        <v>1085</v>
      </c>
      <c r="I934" s="10"/>
      <c r="J934" s="10">
        <f t="shared" si="44"/>
        <v>1</v>
      </c>
      <c r="K934" s="10"/>
      <c r="L934" s="10"/>
      <c r="M934" s="10">
        <f t="shared" si="46"/>
        <v>1</v>
      </c>
      <c r="N934" s="10"/>
      <c r="O934" s="10"/>
      <c r="P934" s="5" t="s">
        <v>6</v>
      </c>
      <c r="R934" s="10"/>
    </row>
    <row r="935" spans="1:18" ht="20" customHeight="1" x14ac:dyDescent="0.2">
      <c r="A935" s="10">
        <f t="shared" si="45"/>
        <v>632</v>
      </c>
      <c r="B935" s="10" t="s">
        <v>478</v>
      </c>
      <c r="C935" s="10" t="s">
        <v>1088</v>
      </c>
      <c r="D935" s="10" t="s">
        <v>817</v>
      </c>
      <c r="E935" s="10" t="s">
        <v>1088</v>
      </c>
      <c r="F935" s="10" t="s">
        <v>3054</v>
      </c>
      <c r="G935" s="10" t="str">
        <f t="shared" si="47"/>
        <v>user_org</v>
      </c>
      <c r="H935" s="10" t="s">
        <v>1085</v>
      </c>
      <c r="I935" s="10"/>
      <c r="J935" s="10">
        <f t="shared" si="44"/>
        <v>1</v>
      </c>
      <c r="K935" s="10"/>
      <c r="L935" s="10"/>
      <c r="M935" s="10">
        <f t="shared" si="46"/>
        <v>1</v>
      </c>
      <c r="N935" s="10"/>
      <c r="O935" s="10"/>
      <c r="P935" s="5" t="s">
        <v>6</v>
      </c>
      <c r="R935" s="10"/>
    </row>
    <row r="936" spans="1:18" ht="20" customHeight="1" x14ac:dyDescent="0.2">
      <c r="A936" s="10">
        <f t="shared" si="45"/>
        <v>633</v>
      </c>
      <c r="B936" s="10">
        <f>A537</f>
        <v>234</v>
      </c>
      <c r="C936" s="10" t="s">
        <v>1089</v>
      </c>
      <c r="D936" s="10" t="s">
        <v>817</v>
      </c>
      <c r="E936" s="10" t="s">
        <v>1089</v>
      </c>
      <c r="F936" s="10" t="s">
        <v>3054</v>
      </c>
      <c r="G936" s="10" t="str">
        <f t="shared" si="47"/>
        <v>user_org</v>
      </c>
      <c r="H936" s="10" t="s">
        <v>1085</v>
      </c>
      <c r="I936" s="10"/>
      <c r="J936" s="10">
        <f t="shared" si="44"/>
        <v>0</v>
      </c>
      <c r="K936" s="10"/>
      <c r="L936" s="10"/>
      <c r="M936" s="10">
        <f t="shared" si="46"/>
        <v>1</v>
      </c>
      <c r="N936" s="10"/>
      <c r="O936" s="10"/>
      <c r="P936" s="5" t="s">
        <v>6</v>
      </c>
      <c r="R936" s="10"/>
    </row>
    <row r="937" spans="1:18" ht="20" customHeight="1" x14ac:dyDescent="0.2">
      <c r="A937" s="10">
        <f t="shared" si="45"/>
        <v>634</v>
      </c>
      <c r="B937" s="10" t="s">
        <v>478</v>
      </c>
      <c r="C937" s="10" t="s">
        <v>1090</v>
      </c>
      <c r="D937" s="10" t="s">
        <v>817</v>
      </c>
      <c r="E937" s="10" t="s">
        <v>1090</v>
      </c>
      <c r="F937" s="10" t="s">
        <v>3054</v>
      </c>
      <c r="G937" s="10" t="str">
        <f t="shared" si="47"/>
        <v>user_org</v>
      </c>
      <c r="H937" s="10" t="s">
        <v>1085</v>
      </c>
      <c r="I937" s="10"/>
      <c r="J937" s="10">
        <f t="shared" si="44"/>
        <v>1</v>
      </c>
      <c r="K937" s="10"/>
      <c r="L937" s="10"/>
      <c r="M937" s="10">
        <f t="shared" si="46"/>
        <v>1</v>
      </c>
      <c r="N937" s="10"/>
      <c r="O937" s="10"/>
      <c r="P937" s="5" t="s">
        <v>6</v>
      </c>
      <c r="R937" s="10"/>
    </row>
    <row r="938" spans="1:18" ht="20" customHeight="1" x14ac:dyDescent="0.2">
      <c r="A938" s="10">
        <f t="shared" si="45"/>
        <v>635</v>
      </c>
      <c r="B938" s="10" t="s">
        <v>478</v>
      </c>
      <c r="C938" s="10" t="s">
        <v>1091</v>
      </c>
      <c r="D938" s="10" t="s">
        <v>817</v>
      </c>
      <c r="E938" s="10" t="s">
        <v>1091</v>
      </c>
      <c r="F938" s="10" t="s">
        <v>3054</v>
      </c>
      <c r="G938" s="10" t="str">
        <f t="shared" si="47"/>
        <v>user_org</v>
      </c>
      <c r="H938" s="10" t="s">
        <v>1085</v>
      </c>
      <c r="I938" s="10"/>
      <c r="J938" s="10">
        <f t="shared" si="44"/>
        <v>1</v>
      </c>
      <c r="K938" s="10"/>
      <c r="L938" s="10"/>
      <c r="M938" s="10">
        <f t="shared" si="46"/>
        <v>1</v>
      </c>
      <c r="N938" s="10"/>
      <c r="O938" s="10"/>
      <c r="P938" s="5" t="s">
        <v>6</v>
      </c>
      <c r="R938" s="10"/>
    </row>
    <row r="939" spans="1:18" ht="20" customHeight="1" x14ac:dyDescent="0.2">
      <c r="A939" s="10">
        <f t="shared" si="45"/>
        <v>636</v>
      </c>
      <c r="B939" s="10">
        <f>A907</f>
        <v>604</v>
      </c>
      <c r="C939" s="10" t="s">
        <v>1093</v>
      </c>
      <c r="D939" s="10" t="s">
        <v>817</v>
      </c>
      <c r="E939" s="10" t="s">
        <v>1093</v>
      </c>
      <c r="F939" s="10" t="s">
        <v>3054</v>
      </c>
      <c r="G939" s="10" t="str">
        <f t="shared" si="47"/>
        <v>user_org</v>
      </c>
      <c r="H939" s="10" t="s">
        <v>1092</v>
      </c>
      <c r="I939" s="10"/>
      <c r="J939" s="10">
        <f t="shared" si="44"/>
        <v>0</v>
      </c>
      <c r="K939" s="10"/>
      <c r="L939" s="10"/>
      <c r="M939" s="10">
        <f t="shared" si="46"/>
        <v>1</v>
      </c>
      <c r="N939" s="10"/>
      <c r="O939" s="10"/>
      <c r="P939" s="5" t="s">
        <v>6</v>
      </c>
      <c r="R939" s="10"/>
    </row>
    <row r="940" spans="1:18" ht="20" customHeight="1" x14ac:dyDescent="0.2">
      <c r="A940" s="10">
        <f t="shared" si="45"/>
        <v>637</v>
      </c>
      <c r="B940" s="10" t="s">
        <v>478</v>
      </c>
      <c r="C940" s="10" t="s">
        <v>1094</v>
      </c>
      <c r="D940" s="10" t="s">
        <v>817</v>
      </c>
      <c r="E940" s="10" t="s">
        <v>1094</v>
      </c>
      <c r="F940" s="10" t="s">
        <v>3054</v>
      </c>
      <c r="G940" s="10" t="str">
        <f t="shared" si="47"/>
        <v>user_org</v>
      </c>
      <c r="H940" s="10" t="s">
        <v>1092</v>
      </c>
      <c r="I940" s="10"/>
      <c r="J940" s="10">
        <f t="shared" si="44"/>
        <v>1</v>
      </c>
      <c r="K940" s="10"/>
      <c r="L940" s="10"/>
      <c r="M940" s="10">
        <f t="shared" si="46"/>
        <v>1</v>
      </c>
      <c r="N940" s="10"/>
      <c r="O940" s="10"/>
      <c r="P940" s="5" t="s">
        <v>6</v>
      </c>
      <c r="R940" s="10"/>
    </row>
    <row r="941" spans="1:18" ht="20" customHeight="1" x14ac:dyDescent="0.2">
      <c r="A941" s="10">
        <f t="shared" si="45"/>
        <v>638</v>
      </c>
      <c r="B941" s="10" t="s">
        <v>478</v>
      </c>
      <c r="C941" s="10" t="s">
        <v>1095</v>
      </c>
      <c r="D941" s="10" t="s">
        <v>817</v>
      </c>
      <c r="E941" s="10" t="s">
        <v>1095</v>
      </c>
      <c r="F941" s="10" t="s">
        <v>3054</v>
      </c>
      <c r="G941" s="10" t="str">
        <f t="shared" si="47"/>
        <v>user_org</v>
      </c>
      <c r="H941" s="10" t="s">
        <v>1092</v>
      </c>
      <c r="I941" s="10"/>
      <c r="J941" s="10">
        <f t="shared" si="44"/>
        <v>1</v>
      </c>
      <c r="K941" s="10"/>
      <c r="L941" s="10"/>
      <c r="M941" s="10">
        <f t="shared" si="46"/>
        <v>1</v>
      </c>
      <c r="N941" s="10"/>
      <c r="O941" s="10"/>
      <c r="P941" s="5" t="s">
        <v>6</v>
      </c>
      <c r="R941" s="10"/>
    </row>
    <row r="942" spans="1:18" ht="20" customHeight="1" x14ac:dyDescent="0.2">
      <c r="A942" s="10">
        <f t="shared" si="45"/>
        <v>639</v>
      </c>
      <c r="B942" s="10" t="s">
        <v>478</v>
      </c>
      <c r="C942" s="10" t="s">
        <v>1097</v>
      </c>
      <c r="D942" s="10" t="s">
        <v>817</v>
      </c>
      <c r="E942" s="10" t="s">
        <v>1097</v>
      </c>
      <c r="F942" s="10" t="s">
        <v>3054</v>
      </c>
      <c r="G942" s="10" t="str">
        <f t="shared" si="47"/>
        <v>user_org</v>
      </c>
      <c r="H942" s="10" t="s">
        <v>1096</v>
      </c>
      <c r="I942" s="10"/>
      <c r="J942" s="10">
        <f t="shared" si="44"/>
        <v>1</v>
      </c>
      <c r="K942" s="10"/>
      <c r="L942" s="10"/>
      <c r="M942" s="10">
        <f t="shared" si="46"/>
        <v>1</v>
      </c>
      <c r="N942" s="10"/>
      <c r="O942" s="10"/>
      <c r="P942" s="5" t="s">
        <v>6</v>
      </c>
      <c r="R942" s="10"/>
    </row>
    <row r="943" spans="1:18" ht="20" customHeight="1" x14ac:dyDescent="0.2">
      <c r="A943" s="10">
        <f t="shared" si="45"/>
        <v>640</v>
      </c>
      <c r="B943" s="10" t="s">
        <v>478</v>
      </c>
      <c r="C943" s="10" t="s">
        <v>1098</v>
      </c>
      <c r="D943" s="10" t="s">
        <v>817</v>
      </c>
      <c r="E943" s="10" t="s">
        <v>1098</v>
      </c>
      <c r="F943" s="10" t="s">
        <v>3054</v>
      </c>
      <c r="G943" s="10" t="str">
        <f t="shared" si="47"/>
        <v>user_org</v>
      </c>
      <c r="H943" s="10" t="s">
        <v>1096</v>
      </c>
      <c r="I943" s="10"/>
      <c r="J943" s="10">
        <f t="shared" si="44"/>
        <v>1</v>
      </c>
      <c r="K943" s="10"/>
      <c r="L943" s="10"/>
      <c r="M943" s="10">
        <f t="shared" si="46"/>
        <v>1</v>
      </c>
      <c r="N943" s="10"/>
      <c r="O943" s="10"/>
      <c r="P943" s="5" t="s">
        <v>6</v>
      </c>
      <c r="R943" s="10"/>
    </row>
    <row r="944" spans="1:18" ht="20" customHeight="1" x14ac:dyDescent="0.2">
      <c r="A944" s="10">
        <f t="shared" ref="A944:A1007" si="48">A943+1</f>
        <v>641</v>
      </c>
      <c r="B944" s="10" t="s">
        <v>478</v>
      </c>
      <c r="C944" s="10" t="s">
        <v>1099</v>
      </c>
      <c r="D944" s="10" t="s">
        <v>817</v>
      </c>
      <c r="E944" s="10" t="s">
        <v>1099</v>
      </c>
      <c r="F944" s="10" t="s">
        <v>3054</v>
      </c>
      <c r="G944" s="10" t="str">
        <f t="shared" si="47"/>
        <v>user_org</v>
      </c>
      <c r="H944" s="10" t="s">
        <v>1096</v>
      </c>
      <c r="I944" s="10"/>
      <c r="J944" s="10">
        <f t="shared" ref="J944:J1007" si="49">IF(OR(ISNUMBER(B944),ISBLANK(B944)),0,1)</f>
        <v>1</v>
      </c>
      <c r="K944" s="10"/>
      <c r="L944" s="10"/>
      <c r="M944" s="10">
        <f t="shared" ref="M944:M1007" si="50">IF(NOT(ISBLANK($B944)),1,0)</f>
        <v>1</v>
      </c>
      <c r="N944" s="10"/>
      <c r="O944" s="10"/>
      <c r="P944" s="5" t="s">
        <v>6</v>
      </c>
      <c r="R944" s="10"/>
    </row>
    <row r="945" spans="1:18" ht="20" customHeight="1" x14ac:dyDescent="0.2">
      <c r="A945" s="10">
        <f t="shared" si="48"/>
        <v>642</v>
      </c>
      <c r="B945" s="10" t="s">
        <v>478</v>
      </c>
      <c r="C945" s="10" t="s">
        <v>1100</v>
      </c>
      <c r="D945" s="10" t="s">
        <v>817</v>
      </c>
      <c r="E945" s="10" t="s">
        <v>1100</v>
      </c>
      <c r="F945" s="10" t="s">
        <v>3054</v>
      </c>
      <c r="G945" s="10" t="str">
        <f t="shared" si="47"/>
        <v>user_org</v>
      </c>
      <c r="H945" s="10" t="s">
        <v>1096</v>
      </c>
      <c r="I945" s="10"/>
      <c r="J945" s="10">
        <f t="shared" si="49"/>
        <v>1</v>
      </c>
      <c r="K945" s="10"/>
      <c r="L945" s="10"/>
      <c r="M945" s="10">
        <f t="shared" si="50"/>
        <v>1</v>
      </c>
      <c r="N945" s="10"/>
      <c r="O945" s="10"/>
      <c r="P945" s="5" t="s">
        <v>6</v>
      </c>
      <c r="R945" s="10"/>
    </row>
    <row r="946" spans="1:18" ht="20" customHeight="1" x14ac:dyDescent="0.2">
      <c r="A946" s="10">
        <f t="shared" si="48"/>
        <v>643</v>
      </c>
      <c r="B946" s="10" t="s">
        <v>1147</v>
      </c>
      <c r="C946" s="10" t="s">
        <v>1102</v>
      </c>
      <c r="D946" s="10" t="s">
        <v>817</v>
      </c>
      <c r="E946" s="10" t="s">
        <v>1102</v>
      </c>
      <c r="F946" s="10" t="s">
        <v>3054</v>
      </c>
      <c r="G946" s="10" t="str">
        <f t="shared" si="47"/>
        <v>user_org</v>
      </c>
      <c r="H946" s="10" t="s">
        <v>1101</v>
      </c>
      <c r="I946" s="10"/>
      <c r="J946" s="10">
        <f t="shared" si="49"/>
        <v>1</v>
      </c>
      <c r="K946" s="10"/>
      <c r="L946" s="10"/>
      <c r="M946" s="10">
        <f t="shared" si="50"/>
        <v>1</v>
      </c>
      <c r="N946" s="10"/>
      <c r="O946" s="10"/>
      <c r="P946" s="5" t="s">
        <v>6</v>
      </c>
      <c r="R946" s="10"/>
    </row>
    <row r="947" spans="1:18" ht="20" customHeight="1" x14ac:dyDescent="0.2">
      <c r="A947" s="10">
        <f t="shared" si="48"/>
        <v>644</v>
      </c>
      <c r="B947" s="10" t="s">
        <v>1147</v>
      </c>
      <c r="C947" s="10" t="s">
        <v>1104</v>
      </c>
      <c r="D947" s="10" t="s">
        <v>817</v>
      </c>
      <c r="E947" s="10" t="s">
        <v>1104</v>
      </c>
      <c r="F947" s="10" t="s">
        <v>3054</v>
      </c>
      <c r="G947" s="10" t="str">
        <f t="shared" si="47"/>
        <v>user_org</v>
      </c>
      <c r="H947" s="10" t="s">
        <v>1103</v>
      </c>
      <c r="I947" s="10"/>
      <c r="J947" s="10">
        <f t="shared" si="49"/>
        <v>1</v>
      </c>
      <c r="K947" s="10"/>
      <c r="L947" s="10"/>
      <c r="M947" s="10">
        <f t="shared" si="50"/>
        <v>1</v>
      </c>
      <c r="N947" s="10"/>
      <c r="O947" s="10"/>
      <c r="P947" s="5" t="s">
        <v>6</v>
      </c>
      <c r="R947" s="10"/>
    </row>
    <row r="948" spans="1:18" ht="20" customHeight="1" x14ac:dyDescent="0.2">
      <c r="A948" s="10">
        <f t="shared" si="48"/>
        <v>645</v>
      </c>
      <c r="B948" s="10" t="s">
        <v>1147</v>
      </c>
      <c r="C948" s="10" t="s">
        <v>1105</v>
      </c>
      <c r="D948" s="10" t="s">
        <v>817</v>
      </c>
      <c r="E948" s="10" t="s">
        <v>1105</v>
      </c>
      <c r="F948" s="10" t="s">
        <v>3054</v>
      </c>
      <c r="G948" s="10" t="str">
        <f t="shared" si="47"/>
        <v>user_org</v>
      </c>
      <c r="H948" s="10" t="s">
        <v>1103</v>
      </c>
      <c r="I948" s="10"/>
      <c r="J948" s="10">
        <f t="shared" si="49"/>
        <v>1</v>
      </c>
      <c r="K948" s="10"/>
      <c r="L948" s="10"/>
      <c r="M948" s="10">
        <f t="shared" si="50"/>
        <v>1</v>
      </c>
      <c r="N948" s="10"/>
      <c r="O948" s="10"/>
      <c r="P948" s="5" t="s">
        <v>6</v>
      </c>
      <c r="R948" s="10"/>
    </row>
    <row r="949" spans="1:18" ht="20" customHeight="1" x14ac:dyDescent="0.2">
      <c r="A949" s="10">
        <f t="shared" si="48"/>
        <v>646</v>
      </c>
      <c r="B949" s="10" t="s">
        <v>1147</v>
      </c>
      <c r="C949" s="10" t="s">
        <v>1106</v>
      </c>
      <c r="D949" s="10" t="s">
        <v>817</v>
      </c>
      <c r="E949" s="10" t="s">
        <v>1106</v>
      </c>
      <c r="F949" s="10" t="s">
        <v>3054</v>
      </c>
      <c r="G949" s="10" t="str">
        <f t="shared" si="47"/>
        <v>user_org</v>
      </c>
      <c r="H949" s="10" t="s">
        <v>1103</v>
      </c>
      <c r="I949" s="10"/>
      <c r="J949" s="10">
        <f t="shared" si="49"/>
        <v>1</v>
      </c>
      <c r="K949" s="10"/>
      <c r="L949" s="10"/>
      <c r="M949" s="10">
        <f t="shared" si="50"/>
        <v>1</v>
      </c>
      <c r="N949" s="10"/>
      <c r="O949" s="10"/>
      <c r="P949" s="5" t="s">
        <v>6</v>
      </c>
      <c r="R949" s="10"/>
    </row>
    <row r="950" spans="1:18" ht="20" customHeight="1" x14ac:dyDescent="0.2">
      <c r="A950" s="10">
        <f t="shared" si="48"/>
        <v>647</v>
      </c>
      <c r="B950" s="10" t="s">
        <v>1147</v>
      </c>
      <c r="C950" s="10" t="s">
        <v>1107</v>
      </c>
      <c r="D950" s="10" t="s">
        <v>817</v>
      </c>
      <c r="E950" s="10" t="s">
        <v>1107</v>
      </c>
      <c r="F950" s="10" t="s">
        <v>3054</v>
      </c>
      <c r="G950" s="10" t="str">
        <f t="shared" si="47"/>
        <v>user_org</v>
      </c>
      <c r="H950" s="10" t="s">
        <v>1103</v>
      </c>
      <c r="I950" s="10"/>
      <c r="J950" s="10">
        <f t="shared" si="49"/>
        <v>1</v>
      </c>
      <c r="K950" s="10"/>
      <c r="L950" s="10"/>
      <c r="M950" s="10">
        <f t="shared" si="50"/>
        <v>1</v>
      </c>
      <c r="N950" s="10"/>
      <c r="O950" s="10"/>
      <c r="P950" s="5" t="s">
        <v>6</v>
      </c>
      <c r="R950" s="10"/>
    </row>
    <row r="951" spans="1:18" ht="20" customHeight="1" x14ac:dyDescent="0.2">
      <c r="A951" s="10">
        <f t="shared" si="48"/>
        <v>648</v>
      </c>
      <c r="B951" s="10" t="s">
        <v>1147</v>
      </c>
      <c r="C951" s="10" t="s">
        <v>1108</v>
      </c>
      <c r="D951" s="10" t="s">
        <v>817</v>
      </c>
      <c r="E951" s="10" t="s">
        <v>1108</v>
      </c>
      <c r="F951" s="10" t="s">
        <v>3054</v>
      </c>
      <c r="G951" s="10" t="str">
        <f t="shared" si="47"/>
        <v>user_org</v>
      </c>
      <c r="H951" s="10" t="s">
        <v>1103</v>
      </c>
      <c r="I951" s="10"/>
      <c r="J951" s="10">
        <f t="shared" si="49"/>
        <v>1</v>
      </c>
      <c r="K951" s="10"/>
      <c r="L951" s="10"/>
      <c r="M951" s="10">
        <f t="shared" si="50"/>
        <v>1</v>
      </c>
      <c r="N951" s="10"/>
      <c r="O951" s="10"/>
      <c r="P951" s="5" t="s">
        <v>6</v>
      </c>
      <c r="R951" s="10"/>
    </row>
    <row r="952" spans="1:18" ht="20" customHeight="1" x14ac:dyDescent="0.2">
      <c r="A952" s="10">
        <f t="shared" si="48"/>
        <v>649</v>
      </c>
      <c r="B952" s="10" t="s">
        <v>1147</v>
      </c>
      <c r="C952" s="10" t="s">
        <v>1109</v>
      </c>
      <c r="D952" s="10" t="s">
        <v>817</v>
      </c>
      <c r="E952" s="10" t="s">
        <v>1109</v>
      </c>
      <c r="F952" s="10" t="s">
        <v>3054</v>
      </c>
      <c r="G952" s="10" t="str">
        <f t="shared" si="47"/>
        <v>user_org</v>
      </c>
      <c r="H952" s="10" t="s">
        <v>1103</v>
      </c>
      <c r="I952" s="10"/>
      <c r="J952" s="10">
        <f t="shared" si="49"/>
        <v>1</v>
      </c>
      <c r="K952" s="10"/>
      <c r="L952" s="10"/>
      <c r="M952" s="10">
        <f t="shared" si="50"/>
        <v>1</v>
      </c>
      <c r="N952" s="10"/>
      <c r="O952" s="10"/>
      <c r="P952" s="5" t="s">
        <v>6</v>
      </c>
      <c r="R952" s="10"/>
    </row>
    <row r="953" spans="1:18" ht="20" customHeight="1" x14ac:dyDescent="0.2">
      <c r="A953" s="10">
        <f t="shared" si="48"/>
        <v>650</v>
      </c>
      <c r="B953" s="10" t="s">
        <v>1147</v>
      </c>
      <c r="C953" s="10" t="s">
        <v>1111</v>
      </c>
      <c r="D953" s="10" t="s">
        <v>817</v>
      </c>
      <c r="E953" s="10" t="s">
        <v>1111</v>
      </c>
      <c r="F953" s="10" t="s">
        <v>3054</v>
      </c>
      <c r="G953" s="10" t="str">
        <f t="shared" si="47"/>
        <v>user_org</v>
      </c>
      <c r="H953" s="10" t="s">
        <v>1110</v>
      </c>
      <c r="I953" s="10"/>
      <c r="J953" s="10">
        <f t="shared" si="49"/>
        <v>1</v>
      </c>
      <c r="K953" s="10"/>
      <c r="L953" s="10"/>
      <c r="M953" s="10">
        <f t="shared" si="50"/>
        <v>1</v>
      </c>
      <c r="N953" s="10"/>
      <c r="O953" s="10"/>
      <c r="P953" s="5" t="s">
        <v>6</v>
      </c>
      <c r="R953" s="10"/>
    </row>
    <row r="954" spans="1:18" ht="20" customHeight="1" x14ac:dyDescent="0.2">
      <c r="A954" s="10">
        <f t="shared" si="48"/>
        <v>651</v>
      </c>
      <c r="B954" s="10" t="s">
        <v>1147</v>
      </c>
      <c r="C954" s="10" t="s">
        <v>1112</v>
      </c>
      <c r="D954" s="10" t="s">
        <v>817</v>
      </c>
      <c r="E954" s="10" t="s">
        <v>1112</v>
      </c>
      <c r="F954" s="10" t="s">
        <v>3054</v>
      </c>
      <c r="G954" s="10" t="str">
        <f t="shared" si="47"/>
        <v>user_org</v>
      </c>
      <c r="H954" s="10" t="s">
        <v>1110</v>
      </c>
      <c r="I954" s="10"/>
      <c r="J954" s="10">
        <f t="shared" si="49"/>
        <v>1</v>
      </c>
      <c r="K954" s="10"/>
      <c r="L954" s="10"/>
      <c r="M954" s="10">
        <f t="shared" si="50"/>
        <v>1</v>
      </c>
      <c r="N954" s="10"/>
      <c r="O954" s="10"/>
      <c r="P954" s="5" t="s">
        <v>6</v>
      </c>
      <c r="R954" s="10"/>
    </row>
    <row r="955" spans="1:18" ht="20" customHeight="1" x14ac:dyDescent="0.2">
      <c r="A955" s="10">
        <f t="shared" si="48"/>
        <v>652</v>
      </c>
      <c r="B955" s="10" t="s">
        <v>1147</v>
      </c>
      <c r="C955" s="10" t="s">
        <v>1113</v>
      </c>
      <c r="D955" s="10" t="s">
        <v>817</v>
      </c>
      <c r="E955" s="10" t="s">
        <v>1113</v>
      </c>
      <c r="F955" s="10" t="s">
        <v>3054</v>
      </c>
      <c r="G955" s="10" t="str">
        <f t="shared" si="47"/>
        <v>user_org</v>
      </c>
      <c r="H955" s="10" t="s">
        <v>1110</v>
      </c>
      <c r="I955" s="10"/>
      <c r="J955" s="10">
        <f t="shared" si="49"/>
        <v>1</v>
      </c>
      <c r="K955" s="10"/>
      <c r="L955" s="10"/>
      <c r="M955" s="10">
        <f t="shared" si="50"/>
        <v>1</v>
      </c>
      <c r="N955" s="10"/>
      <c r="O955" s="10"/>
      <c r="P955" s="5" t="s">
        <v>6</v>
      </c>
      <c r="R955" s="10"/>
    </row>
    <row r="956" spans="1:18" ht="20" customHeight="1" x14ac:dyDescent="0.2">
      <c r="A956" s="10">
        <f t="shared" si="48"/>
        <v>653</v>
      </c>
      <c r="B956" s="10" t="s">
        <v>1147</v>
      </c>
      <c r="C956" s="10" t="s">
        <v>1114</v>
      </c>
      <c r="D956" s="10" t="s">
        <v>817</v>
      </c>
      <c r="E956" s="10" t="s">
        <v>1114</v>
      </c>
      <c r="F956" s="10" t="s">
        <v>3054</v>
      </c>
      <c r="G956" s="10" t="str">
        <f t="shared" si="47"/>
        <v>user_org</v>
      </c>
      <c r="H956" s="10" t="s">
        <v>1110</v>
      </c>
      <c r="I956" s="10"/>
      <c r="J956" s="10">
        <f t="shared" si="49"/>
        <v>1</v>
      </c>
      <c r="K956" s="10"/>
      <c r="L956" s="10"/>
      <c r="M956" s="10">
        <f t="shared" si="50"/>
        <v>1</v>
      </c>
      <c r="N956" s="10"/>
      <c r="O956" s="10"/>
      <c r="P956" s="5" t="s">
        <v>6</v>
      </c>
      <c r="R956" s="10"/>
    </row>
    <row r="957" spans="1:18" ht="20" customHeight="1" x14ac:dyDescent="0.2">
      <c r="A957" s="10">
        <f t="shared" si="48"/>
        <v>654</v>
      </c>
      <c r="B957" s="10" t="s">
        <v>1147</v>
      </c>
      <c r="C957" s="10" t="s">
        <v>1116</v>
      </c>
      <c r="D957" s="10" t="s">
        <v>817</v>
      </c>
      <c r="E957" s="10" t="s">
        <v>1116</v>
      </c>
      <c r="F957" s="10" t="s">
        <v>3054</v>
      </c>
      <c r="G957" s="10" t="str">
        <f t="shared" si="47"/>
        <v>user_org</v>
      </c>
      <c r="H957" s="10" t="s">
        <v>1115</v>
      </c>
      <c r="I957" s="10"/>
      <c r="J957" s="10">
        <f t="shared" si="49"/>
        <v>1</v>
      </c>
      <c r="K957" s="10"/>
      <c r="L957" s="10"/>
      <c r="M957" s="10">
        <f t="shared" si="50"/>
        <v>1</v>
      </c>
      <c r="N957" s="10"/>
      <c r="O957" s="10"/>
      <c r="P957" s="5" t="s">
        <v>6</v>
      </c>
      <c r="R957" s="10"/>
    </row>
    <row r="958" spans="1:18" ht="20" customHeight="1" x14ac:dyDescent="0.2">
      <c r="A958" s="10">
        <f t="shared" si="48"/>
        <v>655</v>
      </c>
      <c r="B958" s="10" t="s">
        <v>1147</v>
      </c>
      <c r="C958" s="10" t="s">
        <v>1117</v>
      </c>
      <c r="D958" s="10" t="s">
        <v>817</v>
      </c>
      <c r="E958" s="10" t="s">
        <v>1117</v>
      </c>
      <c r="F958" s="10" t="s">
        <v>3054</v>
      </c>
      <c r="G958" s="10" t="str">
        <f t="shared" si="47"/>
        <v>user_org</v>
      </c>
      <c r="H958" s="10" t="s">
        <v>1115</v>
      </c>
      <c r="I958" s="10"/>
      <c r="J958" s="10">
        <f t="shared" si="49"/>
        <v>1</v>
      </c>
      <c r="K958" s="10"/>
      <c r="L958" s="10"/>
      <c r="M958" s="10">
        <f t="shared" si="50"/>
        <v>1</v>
      </c>
      <c r="N958" s="10"/>
      <c r="O958" s="10"/>
      <c r="P958" s="5" t="s">
        <v>6</v>
      </c>
      <c r="R958" s="10"/>
    </row>
    <row r="959" spans="1:18" ht="20" customHeight="1" x14ac:dyDescent="0.2">
      <c r="A959" s="10">
        <f t="shared" si="48"/>
        <v>656</v>
      </c>
      <c r="B959" s="10" t="s">
        <v>1147</v>
      </c>
      <c r="C959" s="10" t="s">
        <v>1118</v>
      </c>
      <c r="D959" s="10" t="s">
        <v>817</v>
      </c>
      <c r="E959" s="10" t="s">
        <v>1118</v>
      </c>
      <c r="F959" s="10" t="s">
        <v>3054</v>
      </c>
      <c r="G959" s="10" t="str">
        <f t="shared" si="47"/>
        <v>user_org</v>
      </c>
      <c r="H959" s="10" t="s">
        <v>1115</v>
      </c>
      <c r="I959" s="10"/>
      <c r="J959" s="10">
        <f t="shared" si="49"/>
        <v>1</v>
      </c>
      <c r="K959" s="10"/>
      <c r="L959" s="10"/>
      <c r="M959" s="10">
        <f t="shared" si="50"/>
        <v>1</v>
      </c>
      <c r="N959" s="10"/>
      <c r="O959" s="10"/>
      <c r="P959" s="5" t="s">
        <v>6</v>
      </c>
      <c r="R959" s="10"/>
    </row>
    <row r="960" spans="1:18" ht="20" customHeight="1" x14ac:dyDescent="0.2">
      <c r="A960" s="10">
        <f t="shared" si="48"/>
        <v>657</v>
      </c>
      <c r="B960" s="10" t="s">
        <v>1147</v>
      </c>
      <c r="C960" s="10" t="s">
        <v>1119</v>
      </c>
      <c r="D960" s="10" t="s">
        <v>817</v>
      </c>
      <c r="E960" s="10" t="s">
        <v>1119</v>
      </c>
      <c r="F960" s="10" t="s">
        <v>3054</v>
      </c>
      <c r="G960" s="10" t="str">
        <f t="shared" si="47"/>
        <v>user_org</v>
      </c>
      <c r="H960" s="10" t="s">
        <v>1115</v>
      </c>
      <c r="I960" s="10"/>
      <c r="J960" s="10">
        <f t="shared" si="49"/>
        <v>1</v>
      </c>
      <c r="K960" s="10">
        <f>SUM(J735:J960)</f>
        <v>204</v>
      </c>
      <c r="L960" s="10">
        <f>L734+K960</f>
        <v>514</v>
      </c>
      <c r="M960" s="10">
        <f t="shared" si="50"/>
        <v>1</v>
      </c>
      <c r="N960" s="10">
        <f>SUM(M735:M960)</f>
        <v>218</v>
      </c>
      <c r="O960" s="10">
        <f>O734+N960</f>
        <v>648</v>
      </c>
      <c r="P960" s="5" t="s">
        <v>6</v>
      </c>
      <c r="R960" s="10"/>
    </row>
    <row r="961" spans="1:18" ht="20" customHeight="1" x14ac:dyDescent="0.2">
      <c r="A961" s="10">
        <f t="shared" si="48"/>
        <v>658</v>
      </c>
      <c r="B961" s="10">
        <f>A680</f>
        <v>377</v>
      </c>
      <c r="C961" s="10" t="s">
        <v>1158</v>
      </c>
      <c r="D961" s="10" t="s">
        <v>1164</v>
      </c>
      <c r="E961" s="10" t="s">
        <v>1158</v>
      </c>
      <c r="F961" s="10" t="str">
        <f>G961</f>
        <v>gov_pm</v>
      </c>
      <c r="G961" s="10" t="str">
        <f>'gl list'!D8</f>
        <v>gov_pm</v>
      </c>
      <c r="I961" s="10"/>
      <c r="J961" s="10">
        <f t="shared" si="49"/>
        <v>0</v>
      </c>
      <c r="K961" s="10"/>
      <c r="L961" s="10"/>
      <c r="M961" s="10">
        <f t="shared" si="50"/>
        <v>1</v>
      </c>
      <c r="N961" s="10"/>
      <c r="O961" s="10"/>
      <c r="P961" s="5" t="s">
        <v>6</v>
      </c>
      <c r="R961" s="10"/>
    </row>
    <row r="962" spans="1:18" ht="20" customHeight="1" x14ac:dyDescent="0.2">
      <c r="A962" s="10">
        <f t="shared" si="48"/>
        <v>659</v>
      </c>
      <c r="B962" s="10" t="s">
        <v>2649</v>
      </c>
      <c r="C962" s="10" t="s">
        <v>1165</v>
      </c>
      <c r="D962" s="10" t="s">
        <v>1164</v>
      </c>
      <c r="E962" s="10" t="s">
        <v>1165</v>
      </c>
      <c r="F962" s="10" t="str">
        <f t="shared" ref="F962:F975" si="51">G962</f>
        <v>gov_pm</v>
      </c>
      <c r="G962" s="10" t="str">
        <f>G961</f>
        <v>gov_pm</v>
      </c>
      <c r="I962" s="10"/>
      <c r="J962" s="10">
        <f t="shared" si="49"/>
        <v>1</v>
      </c>
      <c r="K962" s="10"/>
      <c r="L962" s="10"/>
      <c r="M962" s="10">
        <f t="shared" si="50"/>
        <v>1</v>
      </c>
      <c r="N962" s="10"/>
      <c r="O962" s="10"/>
      <c r="P962" s="5" t="s">
        <v>6</v>
      </c>
      <c r="R962" s="10"/>
    </row>
    <row r="963" spans="1:18" ht="20" customHeight="1" x14ac:dyDescent="0.2">
      <c r="A963" s="10">
        <f t="shared" si="48"/>
        <v>660</v>
      </c>
      <c r="B963" s="10" t="s">
        <v>3442</v>
      </c>
      <c r="C963" s="10" t="s">
        <v>3441</v>
      </c>
      <c r="D963" s="10" t="s">
        <v>1164</v>
      </c>
      <c r="E963" s="10" t="s">
        <v>1159</v>
      </c>
      <c r="F963" s="10" t="str">
        <f t="shared" si="51"/>
        <v>gov_pm</v>
      </c>
      <c r="G963" s="10" t="str">
        <f t="shared" ref="G963:G975" si="52">G962</f>
        <v>gov_pm</v>
      </c>
      <c r="I963" s="10"/>
      <c r="J963" s="10">
        <f t="shared" si="49"/>
        <v>1</v>
      </c>
      <c r="K963" s="10"/>
      <c r="L963" s="10"/>
      <c r="M963" s="10">
        <f t="shared" si="50"/>
        <v>1</v>
      </c>
      <c r="N963" s="10"/>
      <c r="O963" s="10"/>
      <c r="P963" s="5" t="s">
        <v>6</v>
      </c>
      <c r="R963" s="10"/>
    </row>
    <row r="964" spans="1:18" ht="20" customHeight="1" x14ac:dyDescent="0.2">
      <c r="A964" s="10">
        <f t="shared" si="48"/>
        <v>661</v>
      </c>
      <c r="B964" s="10" t="s">
        <v>2649</v>
      </c>
      <c r="C964" s="10" t="s">
        <v>1183</v>
      </c>
      <c r="D964" s="10" t="s">
        <v>1164</v>
      </c>
      <c r="E964" s="10" t="s">
        <v>1184</v>
      </c>
      <c r="F964" s="10" t="str">
        <f t="shared" si="51"/>
        <v>gov_pm</v>
      </c>
      <c r="G964" s="10" t="str">
        <f t="shared" si="52"/>
        <v>gov_pm</v>
      </c>
      <c r="I964" s="10"/>
      <c r="J964" s="10">
        <f t="shared" si="49"/>
        <v>1</v>
      </c>
      <c r="K964" s="10"/>
      <c r="L964" s="10"/>
      <c r="M964" s="10">
        <f t="shared" si="50"/>
        <v>1</v>
      </c>
      <c r="N964" s="10"/>
      <c r="O964" s="10"/>
      <c r="P964" s="5" t="s">
        <v>6</v>
      </c>
      <c r="R964" s="10"/>
    </row>
    <row r="965" spans="1:18" ht="20" customHeight="1" x14ac:dyDescent="0.2">
      <c r="A965" s="10">
        <f t="shared" si="48"/>
        <v>662</v>
      </c>
      <c r="B965" s="10">
        <f>A676</f>
        <v>373</v>
      </c>
      <c r="C965" s="10" t="s">
        <v>1160</v>
      </c>
      <c r="D965" s="10" t="s">
        <v>1164</v>
      </c>
      <c r="E965" s="10" t="s">
        <v>1160</v>
      </c>
      <c r="F965" s="10" t="str">
        <f t="shared" si="51"/>
        <v>gov_pm</v>
      </c>
      <c r="G965" s="10" t="str">
        <f t="shared" si="52"/>
        <v>gov_pm</v>
      </c>
      <c r="I965" s="10"/>
      <c r="J965" s="10">
        <f t="shared" si="49"/>
        <v>0</v>
      </c>
      <c r="K965" s="10"/>
      <c r="L965" s="10"/>
      <c r="M965" s="10">
        <f t="shared" si="50"/>
        <v>1</v>
      </c>
      <c r="N965" s="10"/>
      <c r="O965" s="10"/>
      <c r="P965" s="5" t="s">
        <v>6</v>
      </c>
      <c r="R965" s="10"/>
    </row>
    <row r="966" spans="1:18" ht="20" customHeight="1" x14ac:dyDescent="0.2">
      <c r="A966" s="10">
        <f t="shared" si="48"/>
        <v>663</v>
      </c>
      <c r="B966" s="10">
        <f>A651</f>
        <v>348</v>
      </c>
      <c r="C966" s="10" t="s">
        <v>1161</v>
      </c>
      <c r="D966" s="10" t="s">
        <v>1164</v>
      </c>
      <c r="E966" s="10" t="s">
        <v>1161</v>
      </c>
      <c r="F966" s="10" t="str">
        <f t="shared" si="51"/>
        <v>gov_pm</v>
      </c>
      <c r="G966" s="10" t="str">
        <f t="shared" si="52"/>
        <v>gov_pm</v>
      </c>
      <c r="I966" s="10"/>
      <c r="J966" s="10">
        <f t="shared" si="49"/>
        <v>0</v>
      </c>
      <c r="K966" s="10"/>
      <c r="L966" s="10"/>
      <c r="M966" s="10">
        <f t="shared" si="50"/>
        <v>1</v>
      </c>
      <c r="N966" s="10"/>
      <c r="O966" s="10"/>
      <c r="P966" s="5" t="s">
        <v>6</v>
      </c>
      <c r="R966" s="10"/>
    </row>
    <row r="967" spans="1:18" ht="20" customHeight="1" x14ac:dyDescent="0.2">
      <c r="A967" s="10">
        <f t="shared" si="48"/>
        <v>664</v>
      </c>
      <c r="B967" s="10">
        <f>A647</f>
        <v>344</v>
      </c>
      <c r="C967" s="10" t="s">
        <v>1163</v>
      </c>
      <c r="D967" s="10" t="s">
        <v>1164</v>
      </c>
      <c r="E967" s="10" t="s">
        <v>1163</v>
      </c>
      <c r="F967" s="10" t="str">
        <f t="shared" si="51"/>
        <v>gov_pm</v>
      </c>
      <c r="G967" s="10" t="str">
        <f t="shared" si="52"/>
        <v>gov_pm</v>
      </c>
      <c r="I967" s="10"/>
      <c r="J967" s="10">
        <f t="shared" si="49"/>
        <v>0</v>
      </c>
      <c r="K967" s="10"/>
      <c r="L967" s="10"/>
      <c r="M967" s="10">
        <f t="shared" si="50"/>
        <v>1</v>
      </c>
      <c r="N967" s="10"/>
      <c r="O967" s="10"/>
      <c r="P967" s="5" t="s">
        <v>6</v>
      </c>
      <c r="R967" s="10"/>
    </row>
    <row r="968" spans="1:18" ht="20" customHeight="1" x14ac:dyDescent="0.2">
      <c r="A968" s="10">
        <f>A967+1</f>
        <v>665</v>
      </c>
      <c r="B968" s="10">
        <f>A642</f>
        <v>339</v>
      </c>
      <c r="C968" s="10" t="s">
        <v>1162</v>
      </c>
      <c r="D968" s="10" t="s">
        <v>1164</v>
      </c>
      <c r="E968" s="10" t="s">
        <v>1162</v>
      </c>
      <c r="F968" s="10" t="str">
        <f t="shared" si="51"/>
        <v>gov_pm</v>
      </c>
      <c r="G968" s="10" t="str">
        <f t="shared" si="52"/>
        <v>gov_pm</v>
      </c>
      <c r="I968" s="10"/>
      <c r="J968" s="10">
        <f t="shared" si="49"/>
        <v>0</v>
      </c>
      <c r="K968" s="10"/>
      <c r="L968" s="10"/>
      <c r="M968" s="10">
        <f t="shared" si="50"/>
        <v>1</v>
      </c>
      <c r="N968" s="10"/>
      <c r="O968" s="10"/>
      <c r="P968" s="5" t="s">
        <v>6</v>
      </c>
      <c r="R968" s="10"/>
    </row>
    <row r="969" spans="1:18" ht="20" customHeight="1" x14ac:dyDescent="0.2">
      <c r="A969" s="10">
        <f t="shared" si="48"/>
        <v>666</v>
      </c>
      <c r="B969" s="10" t="s">
        <v>2649</v>
      </c>
      <c r="C969" s="10" t="s">
        <v>1175</v>
      </c>
      <c r="D969" s="10" t="s">
        <v>1164</v>
      </c>
      <c r="E969" s="10" t="s">
        <v>1177</v>
      </c>
      <c r="F969" s="10" t="str">
        <f t="shared" si="51"/>
        <v>gov_pm</v>
      </c>
      <c r="G969" s="10" t="str">
        <f t="shared" si="52"/>
        <v>gov_pm</v>
      </c>
      <c r="I969" s="10"/>
      <c r="J969" s="10">
        <f t="shared" si="49"/>
        <v>1</v>
      </c>
      <c r="K969" s="10"/>
      <c r="L969" s="10"/>
      <c r="M969" s="10">
        <f t="shared" si="50"/>
        <v>1</v>
      </c>
      <c r="N969" s="10"/>
      <c r="O969" s="10"/>
      <c r="P969" s="5" t="s">
        <v>6</v>
      </c>
      <c r="R969" s="10"/>
    </row>
    <row r="970" spans="1:18" ht="20" customHeight="1" x14ac:dyDescent="0.2">
      <c r="A970" s="10">
        <f t="shared" si="48"/>
        <v>667</v>
      </c>
      <c r="B970" s="10" t="s">
        <v>3333</v>
      </c>
      <c r="C970" s="10" t="s">
        <v>1166</v>
      </c>
      <c r="D970" s="10" t="s">
        <v>1164</v>
      </c>
      <c r="E970" s="10" t="s">
        <v>1166</v>
      </c>
      <c r="F970" s="10" t="str">
        <f t="shared" si="51"/>
        <v>gov_pm</v>
      </c>
      <c r="G970" s="10" t="str">
        <f t="shared" si="52"/>
        <v>gov_pm</v>
      </c>
      <c r="I970" s="10"/>
      <c r="J970" s="10">
        <f t="shared" si="49"/>
        <v>1</v>
      </c>
      <c r="K970" s="10"/>
      <c r="L970" s="10"/>
      <c r="M970" s="10">
        <f t="shared" si="50"/>
        <v>1</v>
      </c>
      <c r="N970" s="10"/>
      <c r="O970" s="10"/>
      <c r="P970" s="5" t="s">
        <v>6</v>
      </c>
      <c r="R970" s="10"/>
    </row>
    <row r="971" spans="1:18" ht="20" customHeight="1" x14ac:dyDescent="0.2">
      <c r="A971" s="10">
        <f t="shared" si="48"/>
        <v>668</v>
      </c>
      <c r="B971" s="10" t="s">
        <v>2649</v>
      </c>
      <c r="C971" s="10" t="s">
        <v>1167</v>
      </c>
      <c r="D971" s="10" t="s">
        <v>1164</v>
      </c>
      <c r="E971" s="10" t="s">
        <v>1167</v>
      </c>
      <c r="F971" s="10" t="str">
        <f t="shared" si="51"/>
        <v>gov_pm</v>
      </c>
      <c r="G971" s="10" t="str">
        <f t="shared" si="52"/>
        <v>gov_pm</v>
      </c>
      <c r="I971" s="10"/>
      <c r="J971" s="10">
        <f t="shared" si="49"/>
        <v>1</v>
      </c>
      <c r="K971" s="10"/>
      <c r="L971" s="10"/>
      <c r="M971" s="10">
        <f t="shared" si="50"/>
        <v>1</v>
      </c>
      <c r="N971" s="10"/>
      <c r="O971" s="10"/>
      <c r="P971" s="5" t="s">
        <v>6</v>
      </c>
      <c r="R971" s="10"/>
    </row>
    <row r="972" spans="1:18" ht="20" customHeight="1" x14ac:dyDescent="0.2">
      <c r="A972" s="10">
        <f t="shared" si="48"/>
        <v>669</v>
      </c>
      <c r="B972" s="10" t="s">
        <v>3334</v>
      </c>
      <c r="C972" s="10" t="s">
        <v>1174</v>
      </c>
      <c r="D972" s="10" t="s">
        <v>1164</v>
      </c>
      <c r="E972" s="10" t="s">
        <v>1178</v>
      </c>
      <c r="F972" s="10" t="str">
        <f t="shared" si="51"/>
        <v>gov_pm</v>
      </c>
      <c r="G972" s="10" t="str">
        <f t="shared" si="52"/>
        <v>gov_pm</v>
      </c>
      <c r="I972" s="10"/>
      <c r="J972" s="10">
        <f t="shared" si="49"/>
        <v>1</v>
      </c>
      <c r="K972" s="10"/>
      <c r="L972" s="10"/>
      <c r="M972" s="10">
        <f t="shared" si="50"/>
        <v>1</v>
      </c>
      <c r="N972" s="10"/>
      <c r="O972" s="10"/>
      <c r="P972" s="5" t="s">
        <v>6</v>
      </c>
      <c r="R972" s="10"/>
    </row>
    <row r="973" spans="1:18" ht="20" customHeight="1" x14ac:dyDescent="0.2">
      <c r="A973" s="10">
        <f t="shared" si="48"/>
        <v>670</v>
      </c>
      <c r="B973" s="10" t="s">
        <v>2635</v>
      </c>
      <c r="C973" s="10" t="s">
        <v>1180</v>
      </c>
      <c r="D973" s="10" t="s">
        <v>1164</v>
      </c>
      <c r="E973" s="10" t="s">
        <v>1179</v>
      </c>
      <c r="F973" s="10" t="str">
        <f t="shared" si="51"/>
        <v>gov_pm</v>
      </c>
      <c r="G973" s="10" t="str">
        <f t="shared" si="52"/>
        <v>gov_pm</v>
      </c>
      <c r="I973" s="10"/>
      <c r="J973" s="10">
        <f t="shared" si="49"/>
        <v>1</v>
      </c>
      <c r="K973" s="10"/>
      <c r="L973" s="10"/>
      <c r="M973" s="10">
        <f t="shared" si="50"/>
        <v>1</v>
      </c>
      <c r="N973" s="10"/>
      <c r="O973" s="10"/>
      <c r="P973" s="5" t="s">
        <v>6</v>
      </c>
      <c r="R973" s="10"/>
    </row>
    <row r="974" spans="1:18" ht="20" customHeight="1" x14ac:dyDescent="0.2">
      <c r="A974" s="10">
        <f t="shared" si="48"/>
        <v>671</v>
      </c>
      <c r="B974" s="10" t="s">
        <v>3335</v>
      </c>
      <c r="C974" s="10" t="s">
        <v>1176</v>
      </c>
      <c r="D974" s="10" t="s">
        <v>1164</v>
      </c>
      <c r="E974" s="10" t="s">
        <v>1168</v>
      </c>
      <c r="F974" s="10" t="str">
        <f t="shared" si="51"/>
        <v>gov_pm</v>
      </c>
      <c r="G974" s="10" t="str">
        <f t="shared" si="52"/>
        <v>gov_pm</v>
      </c>
      <c r="I974" s="10"/>
      <c r="J974" s="10">
        <f t="shared" si="49"/>
        <v>1</v>
      </c>
      <c r="K974" s="10"/>
      <c r="L974" s="10"/>
      <c r="M974" s="10">
        <f t="shared" si="50"/>
        <v>1</v>
      </c>
      <c r="N974" s="10"/>
      <c r="O974" s="10"/>
      <c r="P974" s="5" t="s">
        <v>6</v>
      </c>
      <c r="R974" s="10"/>
    </row>
    <row r="975" spans="1:18" ht="20" customHeight="1" x14ac:dyDescent="0.2">
      <c r="A975" s="10">
        <f t="shared" si="48"/>
        <v>672</v>
      </c>
      <c r="B975" s="10">
        <f>A679</f>
        <v>376</v>
      </c>
      <c r="C975" s="10" t="s">
        <v>1173</v>
      </c>
      <c r="D975" s="10" t="s">
        <v>1164</v>
      </c>
      <c r="E975" s="10" t="s">
        <v>1169</v>
      </c>
      <c r="F975" s="10" t="str">
        <f t="shared" si="51"/>
        <v>gov_pm</v>
      </c>
      <c r="G975" s="10" t="str">
        <f t="shared" si="52"/>
        <v>gov_pm</v>
      </c>
      <c r="I975" s="10"/>
      <c r="J975" s="10">
        <f t="shared" si="49"/>
        <v>0</v>
      </c>
      <c r="K975" s="10">
        <f>SUM(J961:J975)</f>
        <v>9</v>
      </c>
      <c r="L975" s="10">
        <f>L960+K975</f>
        <v>523</v>
      </c>
      <c r="M975" s="10">
        <f t="shared" si="50"/>
        <v>1</v>
      </c>
      <c r="N975" s="10">
        <f>SUM(M961:M975)</f>
        <v>15</v>
      </c>
      <c r="O975" s="10">
        <f>O960+N975</f>
        <v>663</v>
      </c>
      <c r="P975" s="5" t="s">
        <v>6</v>
      </c>
      <c r="R975" s="10"/>
    </row>
    <row r="976" spans="1:18" ht="20" customHeight="1" x14ac:dyDescent="0.2">
      <c r="A976" s="10">
        <f t="shared" si="48"/>
        <v>673</v>
      </c>
      <c r="B976" s="10" t="s">
        <v>3311</v>
      </c>
      <c r="C976" s="10" t="s">
        <v>1185</v>
      </c>
      <c r="D976" s="10" t="s">
        <v>1203</v>
      </c>
      <c r="E976" s="10" t="s">
        <v>1185</v>
      </c>
      <c r="F976" s="10" t="s">
        <v>3054</v>
      </c>
      <c r="G976" s="10" t="str">
        <f>'gl list'!D15</f>
        <v>user_org</v>
      </c>
      <c r="I976" s="10"/>
      <c r="J976" s="10">
        <f t="shared" si="49"/>
        <v>1</v>
      </c>
      <c r="K976" s="10"/>
      <c r="L976" s="10"/>
      <c r="M976" s="10">
        <f t="shared" si="50"/>
        <v>1</v>
      </c>
      <c r="N976" s="10"/>
      <c r="O976" s="10"/>
      <c r="P976" s="5" t="s">
        <v>6</v>
      </c>
      <c r="R976" s="10"/>
    </row>
    <row r="977" spans="1:18" ht="20" customHeight="1" x14ac:dyDescent="0.2">
      <c r="A977" s="10">
        <f t="shared" si="48"/>
        <v>674</v>
      </c>
      <c r="B977" s="10" t="s">
        <v>3310</v>
      </c>
      <c r="C977" s="10" t="s">
        <v>1186</v>
      </c>
      <c r="D977" s="10" t="s">
        <v>1203</v>
      </c>
      <c r="E977" s="10" t="s">
        <v>1186</v>
      </c>
      <c r="F977" s="10" t="s">
        <v>3054</v>
      </c>
      <c r="G977" s="10" t="str">
        <f>G976</f>
        <v>user_org</v>
      </c>
      <c r="I977" s="10"/>
      <c r="J977" s="10">
        <f t="shared" si="49"/>
        <v>1</v>
      </c>
      <c r="K977" s="10"/>
      <c r="L977" s="10"/>
      <c r="M977" s="10">
        <f t="shared" si="50"/>
        <v>1</v>
      </c>
      <c r="N977" s="10"/>
      <c r="O977" s="10"/>
      <c r="P977" s="5" t="s">
        <v>6</v>
      </c>
      <c r="R977" s="10"/>
    </row>
    <row r="978" spans="1:18" ht="20" customHeight="1" x14ac:dyDescent="0.2">
      <c r="A978" s="10">
        <f t="shared" si="48"/>
        <v>675</v>
      </c>
      <c r="B978" s="10">
        <f>B748</f>
        <v>260</v>
      </c>
      <c r="C978" s="10" t="s">
        <v>1187</v>
      </c>
      <c r="D978" s="10" t="s">
        <v>1203</v>
      </c>
      <c r="E978" s="10" t="s">
        <v>1187</v>
      </c>
      <c r="F978" s="10" t="s">
        <v>3054</v>
      </c>
      <c r="G978" s="10" t="str">
        <f t="shared" ref="G978:G996" si="53">G977</f>
        <v>user_org</v>
      </c>
      <c r="I978" s="10"/>
      <c r="J978" s="10">
        <f t="shared" si="49"/>
        <v>0</v>
      </c>
      <c r="K978" s="10"/>
      <c r="L978" s="10"/>
      <c r="M978" s="10">
        <f t="shared" si="50"/>
        <v>1</v>
      </c>
      <c r="N978" s="10"/>
      <c r="O978" s="10"/>
      <c r="P978" s="5" t="s">
        <v>6</v>
      </c>
      <c r="R978" s="10"/>
    </row>
    <row r="979" spans="1:18" ht="20" customHeight="1" x14ac:dyDescent="0.2">
      <c r="A979" s="10">
        <f t="shared" si="48"/>
        <v>676</v>
      </c>
      <c r="B979" s="10">
        <f>A750</f>
        <v>447</v>
      </c>
      <c r="C979" s="10" t="s">
        <v>1188</v>
      </c>
      <c r="D979" s="10" t="s">
        <v>1203</v>
      </c>
      <c r="E979" s="10" t="s">
        <v>1188</v>
      </c>
      <c r="F979" s="10" t="s">
        <v>3054</v>
      </c>
      <c r="G979" s="10" t="str">
        <f t="shared" si="53"/>
        <v>user_org</v>
      </c>
      <c r="I979" s="10"/>
      <c r="J979" s="10">
        <f t="shared" si="49"/>
        <v>0</v>
      </c>
      <c r="K979" s="10"/>
      <c r="L979" s="10"/>
      <c r="M979" s="10">
        <f t="shared" si="50"/>
        <v>1</v>
      </c>
      <c r="N979" s="10"/>
      <c r="O979" s="10"/>
      <c r="P979" s="5" t="s">
        <v>6</v>
      </c>
      <c r="R979" s="10"/>
    </row>
    <row r="980" spans="1:18" ht="20" customHeight="1" x14ac:dyDescent="0.2">
      <c r="A980" s="10">
        <f t="shared" si="48"/>
        <v>677</v>
      </c>
      <c r="B980" s="10">
        <f>A441</f>
        <v>138</v>
      </c>
      <c r="C980" s="10" t="s">
        <v>1189</v>
      </c>
      <c r="D980" s="10" t="s">
        <v>1203</v>
      </c>
      <c r="E980" s="10" t="s">
        <v>1189</v>
      </c>
      <c r="F980" s="10" t="s">
        <v>3054</v>
      </c>
      <c r="G980" s="10" t="str">
        <f t="shared" si="53"/>
        <v>user_org</v>
      </c>
      <c r="I980" s="10"/>
      <c r="J980" s="10">
        <f t="shared" si="49"/>
        <v>0</v>
      </c>
      <c r="K980" s="10"/>
      <c r="L980" s="10"/>
      <c r="M980" s="10">
        <f t="shared" si="50"/>
        <v>1</v>
      </c>
      <c r="N980" s="10"/>
      <c r="O980" s="10"/>
      <c r="P980" s="5" t="s">
        <v>6</v>
      </c>
      <c r="R980" s="10"/>
    </row>
    <row r="981" spans="1:18" ht="20" customHeight="1" x14ac:dyDescent="0.2">
      <c r="A981" s="10">
        <f t="shared" si="48"/>
        <v>678</v>
      </c>
      <c r="B981" s="10">
        <f>A908</f>
        <v>605</v>
      </c>
      <c r="C981" s="10" t="s">
        <v>1190</v>
      </c>
      <c r="D981" s="10" t="s">
        <v>1203</v>
      </c>
      <c r="E981" s="10" t="s">
        <v>1190</v>
      </c>
      <c r="F981" s="10" t="s">
        <v>3054</v>
      </c>
      <c r="G981" s="10" t="str">
        <f t="shared" si="53"/>
        <v>user_org</v>
      </c>
      <c r="I981" s="10"/>
      <c r="J981" s="10">
        <f t="shared" si="49"/>
        <v>0</v>
      </c>
      <c r="K981" s="10"/>
      <c r="L981" s="10"/>
      <c r="M981" s="10">
        <f t="shared" si="50"/>
        <v>1</v>
      </c>
      <c r="N981" s="10"/>
      <c r="O981" s="10"/>
      <c r="P981" s="5" t="s">
        <v>6</v>
      </c>
      <c r="R981" s="10"/>
    </row>
    <row r="982" spans="1:18" s="18" customFormat="1" ht="20" customHeight="1" x14ac:dyDescent="0.2">
      <c r="A982" s="10">
        <f t="shared" si="48"/>
        <v>679</v>
      </c>
      <c r="B982" s="10"/>
      <c r="C982" s="10"/>
      <c r="D982" s="10" t="s">
        <v>1203</v>
      </c>
      <c r="E982" s="10" t="s">
        <v>1191</v>
      </c>
      <c r="F982" s="10" t="s">
        <v>3054</v>
      </c>
      <c r="G982" s="10" t="str">
        <f t="shared" si="53"/>
        <v>user_org</v>
      </c>
      <c r="H982" s="10"/>
      <c r="I982" s="10"/>
      <c r="J982" s="10">
        <f t="shared" si="49"/>
        <v>0</v>
      </c>
      <c r="K982" s="10"/>
      <c r="L982" s="10"/>
      <c r="M982" s="10">
        <f t="shared" si="50"/>
        <v>0</v>
      </c>
      <c r="N982" s="10"/>
      <c r="O982" s="10"/>
      <c r="P982" s="5"/>
      <c r="R982" s="10"/>
    </row>
    <row r="983" spans="1:18" ht="20" customHeight="1" x14ac:dyDescent="0.2">
      <c r="A983" s="10">
        <f t="shared" si="48"/>
        <v>680</v>
      </c>
      <c r="B983" s="10">
        <f>A404</f>
        <v>101</v>
      </c>
      <c r="C983" s="10" t="s">
        <v>1192</v>
      </c>
      <c r="D983" s="10" t="s">
        <v>1203</v>
      </c>
      <c r="E983" s="10" t="s">
        <v>1192</v>
      </c>
      <c r="F983" s="10" t="s">
        <v>3054</v>
      </c>
      <c r="G983" s="10" t="str">
        <f t="shared" si="53"/>
        <v>user_org</v>
      </c>
      <c r="I983" s="10"/>
      <c r="J983" s="10">
        <f t="shared" si="49"/>
        <v>0</v>
      </c>
      <c r="K983" s="10"/>
      <c r="L983" s="10"/>
      <c r="M983" s="10">
        <f t="shared" si="50"/>
        <v>1</v>
      </c>
      <c r="N983" s="10"/>
      <c r="O983" s="10"/>
      <c r="P983" s="5" t="s">
        <v>6</v>
      </c>
      <c r="R983" s="10"/>
    </row>
    <row r="984" spans="1:18" ht="20" customHeight="1" x14ac:dyDescent="0.2">
      <c r="A984" s="10">
        <f t="shared" si="48"/>
        <v>681</v>
      </c>
      <c r="B984" s="10">
        <f>A1085</f>
        <v>782</v>
      </c>
      <c r="C984" s="10" t="s">
        <v>1566</v>
      </c>
      <c r="D984" s="10" t="s">
        <v>1203</v>
      </c>
      <c r="E984" s="10" t="s">
        <v>1193</v>
      </c>
      <c r="F984" s="10" t="s">
        <v>3054</v>
      </c>
      <c r="G984" s="10" t="str">
        <f t="shared" si="53"/>
        <v>user_org</v>
      </c>
      <c r="I984" s="10"/>
      <c r="J984" s="10">
        <f t="shared" si="49"/>
        <v>0</v>
      </c>
      <c r="K984" s="10"/>
      <c r="L984" s="10"/>
      <c r="M984" s="10">
        <f t="shared" si="50"/>
        <v>1</v>
      </c>
      <c r="N984" s="10"/>
      <c r="O984" s="10"/>
      <c r="P984" s="5" t="s">
        <v>6</v>
      </c>
      <c r="R984" s="10"/>
    </row>
    <row r="985" spans="1:18" ht="20" customHeight="1" x14ac:dyDescent="0.2">
      <c r="A985" s="10">
        <f t="shared" si="48"/>
        <v>682</v>
      </c>
      <c r="B985" s="10">
        <f>A364</f>
        <v>61</v>
      </c>
      <c r="C985" s="10" t="s">
        <v>1567</v>
      </c>
      <c r="D985" s="10" t="s">
        <v>1203</v>
      </c>
      <c r="E985" s="10" t="s">
        <v>1193</v>
      </c>
      <c r="F985" s="10" t="s">
        <v>3054</v>
      </c>
      <c r="G985" s="10" t="str">
        <f t="shared" si="53"/>
        <v>user_org</v>
      </c>
      <c r="I985" s="10"/>
      <c r="J985" s="10">
        <f t="shared" si="49"/>
        <v>0</v>
      </c>
      <c r="K985" s="10"/>
      <c r="L985" s="10"/>
      <c r="M985" s="10">
        <f t="shared" si="50"/>
        <v>1</v>
      </c>
      <c r="N985" s="10"/>
      <c r="O985" s="10"/>
      <c r="P985" s="5" t="s">
        <v>5</v>
      </c>
      <c r="R985" s="10"/>
    </row>
    <row r="986" spans="1:18" ht="20" customHeight="1" x14ac:dyDescent="0.2">
      <c r="A986" s="10">
        <f t="shared" si="48"/>
        <v>683</v>
      </c>
      <c r="B986" s="10" t="s">
        <v>3317</v>
      </c>
      <c r="C986" s="10" t="s">
        <v>1205</v>
      </c>
      <c r="D986" s="10" t="s">
        <v>1203</v>
      </c>
      <c r="E986" s="10" t="s">
        <v>1194</v>
      </c>
      <c r="F986" s="10" t="s">
        <v>3054</v>
      </c>
      <c r="G986" s="10" t="str">
        <f t="shared" si="53"/>
        <v>user_org</v>
      </c>
      <c r="I986" s="10"/>
      <c r="J986" s="10">
        <f t="shared" si="49"/>
        <v>1</v>
      </c>
      <c r="K986" s="10"/>
      <c r="L986" s="10"/>
      <c r="M986" s="10">
        <f t="shared" si="50"/>
        <v>1</v>
      </c>
      <c r="N986" s="10"/>
      <c r="O986" s="10"/>
      <c r="P986" s="5" t="s">
        <v>6</v>
      </c>
      <c r="R986" s="10"/>
    </row>
    <row r="987" spans="1:18" ht="20" customHeight="1" x14ac:dyDescent="0.2">
      <c r="A987" s="10">
        <f t="shared" si="48"/>
        <v>684</v>
      </c>
      <c r="B987" s="10" t="s">
        <v>3311</v>
      </c>
      <c r="C987" s="10" t="s">
        <v>1206</v>
      </c>
      <c r="D987" s="10" t="s">
        <v>1203</v>
      </c>
      <c r="E987" s="10" t="s">
        <v>1194</v>
      </c>
      <c r="F987" s="10" t="s">
        <v>3054</v>
      </c>
      <c r="G987" s="10" t="str">
        <f t="shared" si="53"/>
        <v>user_org</v>
      </c>
      <c r="I987" s="10"/>
      <c r="J987" s="10">
        <f t="shared" si="49"/>
        <v>1</v>
      </c>
      <c r="K987" s="10"/>
      <c r="L987" s="10"/>
      <c r="M987" s="10">
        <f t="shared" si="50"/>
        <v>1</v>
      </c>
      <c r="N987" s="10"/>
      <c r="O987" s="10"/>
      <c r="P987" s="5" t="s">
        <v>6</v>
      </c>
      <c r="R987" s="10"/>
    </row>
    <row r="988" spans="1:18" ht="20" customHeight="1" x14ac:dyDescent="0.2">
      <c r="A988" s="10">
        <f t="shared" si="48"/>
        <v>685</v>
      </c>
      <c r="B988" s="10" t="s">
        <v>60</v>
      </c>
      <c r="C988" s="10" t="s">
        <v>1207</v>
      </c>
      <c r="D988" s="10" t="s">
        <v>1203</v>
      </c>
      <c r="E988" s="10" t="s">
        <v>1194</v>
      </c>
      <c r="F988" s="10" t="s">
        <v>3054</v>
      </c>
      <c r="G988" s="10" t="str">
        <f t="shared" si="53"/>
        <v>user_org</v>
      </c>
      <c r="I988" s="10"/>
      <c r="J988" s="10">
        <f t="shared" si="49"/>
        <v>1</v>
      </c>
      <c r="K988" s="10"/>
      <c r="L988" s="10"/>
      <c r="M988" s="10">
        <f t="shared" si="50"/>
        <v>1</v>
      </c>
      <c r="N988" s="10"/>
      <c r="O988" s="10"/>
      <c r="P988" s="5" t="s">
        <v>6</v>
      </c>
      <c r="R988" s="10"/>
    </row>
    <row r="989" spans="1:18" ht="20" customHeight="1" x14ac:dyDescent="0.2">
      <c r="A989" s="10">
        <f t="shared" si="48"/>
        <v>686</v>
      </c>
      <c r="B989" s="10">
        <f>A833</f>
        <v>530</v>
      </c>
      <c r="C989" s="10" t="s">
        <v>1204</v>
      </c>
      <c r="D989" s="10" t="s">
        <v>1203</v>
      </c>
      <c r="E989" s="10" t="s">
        <v>1195</v>
      </c>
      <c r="F989" s="10" t="s">
        <v>3054</v>
      </c>
      <c r="G989" s="10" t="str">
        <f t="shared" si="53"/>
        <v>user_org</v>
      </c>
      <c r="I989" s="10"/>
      <c r="J989" s="10">
        <f t="shared" si="49"/>
        <v>0</v>
      </c>
      <c r="K989" s="10"/>
      <c r="L989" s="10"/>
      <c r="M989" s="10">
        <f t="shared" si="50"/>
        <v>1</v>
      </c>
      <c r="N989" s="10"/>
      <c r="O989" s="10"/>
      <c r="P989" s="5" t="s">
        <v>6</v>
      </c>
      <c r="R989" s="10"/>
    </row>
    <row r="990" spans="1:18" ht="20" customHeight="1" x14ac:dyDescent="0.2">
      <c r="A990" s="10">
        <f t="shared" si="48"/>
        <v>687</v>
      </c>
      <c r="B990" s="10">
        <f>B981</f>
        <v>605</v>
      </c>
      <c r="C990" s="10" t="s">
        <v>1208</v>
      </c>
      <c r="D990" s="10" t="s">
        <v>1203</v>
      </c>
      <c r="E990" s="10" t="s">
        <v>1208</v>
      </c>
      <c r="F990" s="10" t="s">
        <v>3054</v>
      </c>
      <c r="G990" s="10" t="str">
        <f t="shared" si="53"/>
        <v>user_org</v>
      </c>
      <c r="I990" s="10"/>
      <c r="J990" s="10">
        <f t="shared" si="49"/>
        <v>0</v>
      </c>
      <c r="K990" s="10"/>
      <c r="L990" s="10"/>
      <c r="M990" s="10">
        <f t="shared" si="50"/>
        <v>1</v>
      </c>
      <c r="N990" s="10"/>
      <c r="O990" s="10"/>
      <c r="P990" s="5" t="s">
        <v>6</v>
      </c>
      <c r="R990" s="10"/>
    </row>
    <row r="991" spans="1:18" ht="20" customHeight="1" x14ac:dyDescent="0.2">
      <c r="A991" s="10">
        <f t="shared" si="48"/>
        <v>688</v>
      </c>
      <c r="B991" s="10" t="s">
        <v>3427</v>
      </c>
      <c r="C991" s="10" t="s">
        <v>1209</v>
      </c>
      <c r="D991" s="10" t="s">
        <v>1203</v>
      </c>
      <c r="E991" s="10" t="s">
        <v>1196</v>
      </c>
      <c r="F991" s="10" t="s">
        <v>3054</v>
      </c>
      <c r="G991" s="10" t="str">
        <f t="shared" si="53"/>
        <v>user_org</v>
      </c>
      <c r="I991" s="10"/>
      <c r="J991" s="10">
        <f t="shared" si="49"/>
        <v>1</v>
      </c>
      <c r="K991" s="10"/>
      <c r="L991" s="10"/>
      <c r="M991" s="10">
        <f t="shared" si="50"/>
        <v>1</v>
      </c>
      <c r="N991" s="10"/>
      <c r="O991" s="10"/>
      <c r="P991" s="5" t="s">
        <v>6</v>
      </c>
      <c r="R991" s="10"/>
    </row>
    <row r="992" spans="1:18" ht="20" customHeight="1" x14ac:dyDescent="0.2">
      <c r="A992" s="10">
        <f t="shared" si="48"/>
        <v>689</v>
      </c>
      <c r="B992" s="10">
        <f>A529</f>
        <v>226</v>
      </c>
      <c r="C992" s="10" t="s">
        <v>1210</v>
      </c>
      <c r="D992" s="10" t="s">
        <v>1203</v>
      </c>
      <c r="E992" s="10" t="s">
        <v>1197</v>
      </c>
      <c r="F992" s="10" t="s">
        <v>3054</v>
      </c>
      <c r="G992" s="10" t="str">
        <f t="shared" si="53"/>
        <v>user_org</v>
      </c>
      <c r="I992" s="10"/>
      <c r="J992" s="10">
        <f t="shared" si="49"/>
        <v>0</v>
      </c>
      <c r="K992" s="10"/>
      <c r="L992" s="10"/>
      <c r="M992" s="10">
        <f t="shared" si="50"/>
        <v>1</v>
      </c>
      <c r="N992" s="10"/>
      <c r="O992" s="10"/>
      <c r="P992" s="5" t="s">
        <v>6</v>
      </c>
      <c r="R992" s="10"/>
    </row>
    <row r="993" spans="1:18" ht="20" customHeight="1" x14ac:dyDescent="0.2">
      <c r="A993" s="10">
        <f t="shared" si="48"/>
        <v>690</v>
      </c>
      <c r="B993" s="10">
        <f>A383</f>
        <v>80</v>
      </c>
      <c r="C993" s="10" t="s">
        <v>1211</v>
      </c>
      <c r="D993" s="10" t="s">
        <v>1203</v>
      </c>
      <c r="E993" s="10" t="s">
        <v>1202</v>
      </c>
      <c r="F993" s="10" t="s">
        <v>3054</v>
      </c>
      <c r="G993" s="10" t="str">
        <f t="shared" si="53"/>
        <v>user_org</v>
      </c>
      <c r="I993" s="10"/>
      <c r="J993" s="10">
        <f t="shared" si="49"/>
        <v>0</v>
      </c>
      <c r="K993" s="10"/>
      <c r="L993" s="10"/>
      <c r="M993" s="10">
        <f t="shared" si="50"/>
        <v>1</v>
      </c>
      <c r="N993" s="10"/>
      <c r="O993" s="10"/>
      <c r="P993" s="5" t="s">
        <v>5</v>
      </c>
      <c r="R993" s="10"/>
    </row>
    <row r="994" spans="1:18" ht="20" customHeight="1" x14ac:dyDescent="0.2">
      <c r="A994" s="10">
        <f t="shared" si="48"/>
        <v>691</v>
      </c>
      <c r="B994" s="10" t="s">
        <v>60</v>
      </c>
      <c r="C994" s="10" t="s">
        <v>1212</v>
      </c>
      <c r="D994" s="10" t="s">
        <v>1203</v>
      </c>
      <c r="E994" s="10" t="s">
        <v>1198</v>
      </c>
      <c r="F994" s="10" t="s">
        <v>3054</v>
      </c>
      <c r="G994" s="10" t="str">
        <f t="shared" si="53"/>
        <v>user_org</v>
      </c>
      <c r="I994" s="10"/>
      <c r="J994" s="10">
        <f t="shared" si="49"/>
        <v>1</v>
      </c>
      <c r="K994" s="10"/>
      <c r="L994" s="10"/>
      <c r="M994" s="10">
        <f t="shared" si="50"/>
        <v>1</v>
      </c>
      <c r="N994" s="10"/>
      <c r="O994" s="10"/>
      <c r="P994" s="5" t="s">
        <v>6</v>
      </c>
      <c r="R994" s="10"/>
    </row>
    <row r="995" spans="1:18" ht="20" customHeight="1" x14ac:dyDescent="0.2">
      <c r="A995" s="10">
        <f t="shared" si="48"/>
        <v>692</v>
      </c>
      <c r="B995" s="10" t="s">
        <v>228</v>
      </c>
      <c r="C995" s="10" t="s">
        <v>1213</v>
      </c>
      <c r="D995" s="10" t="s">
        <v>1203</v>
      </c>
      <c r="E995" s="10" t="s">
        <v>1200</v>
      </c>
      <c r="F995" s="10" t="s">
        <v>3054</v>
      </c>
      <c r="G995" s="10" t="str">
        <f t="shared" si="53"/>
        <v>user_org</v>
      </c>
      <c r="I995" s="10"/>
      <c r="J995" s="10">
        <f t="shared" si="49"/>
        <v>1</v>
      </c>
      <c r="K995" s="10"/>
      <c r="L995" s="10"/>
      <c r="M995" s="10">
        <f t="shared" si="50"/>
        <v>1</v>
      </c>
      <c r="N995" s="10"/>
      <c r="O995" s="10"/>
      <c r="P995" s="5" t="s">
        <v>6</v>
      </c>
      <c r="R995" s="10"/>
    </row>
    <row r="996" spans="1:18" ht="20" customHeight="1" x14ac:dyDescent="0.2">
      <c r="A996" s="10">
        <f t="shared" si="48"/>
        <v>693</v>
      </c>
      <c r="B996" s="10">
        <f>A386</f>
        <v>83</v>
      </c>
      <c r="C996" s="10" t="s">
        <v>1214</v>
      </c>
      <c r="D996" s="10" t="s">
        <v>1203</v>
      </c>
      <c r="E996" s="10" t="s">
        <v>1199</v>
      </c>
      <c r="F996" s="10" t="s">
        <v>3054</v>
      </c>
      <c r="G996" s="10" t="str">
        <f t="shared" si="53"/>
        <v>user_org</v>
      </c>
      <c r="I996" s="10"/>
      <c r="J996" s="10">
        <f t="shared" si="49"/>
        <v>0</v>
      </c>
      <c r="K996" s="10">
        <f>SUM(J976:J996)</f>
        <v>8</v>
      </c>
      <c r="L996" s="10">
        <f>L975+K996</f>
        <v>531</v>
      </c>
      <c r="M996" s="10">
        <f t="shared" si="50"/>
        <v>1</v>
      </c>
      <c r="N996" s="10">
        <f>SUM(M976:M996)</f>
        <v>20</v>
      </c>
      <c r="O996" s="10">
        <f>O975+N996</f>
        <v>683</v>
      </c>
      <c r="P996" s="5" t="s">
        <v>6</v>
      </c>
      <c r="R996" s="10"/>
    </row>
    <row r="997" spans="1:18" ht="20" customHeight="1" x14ac:dyDescent="0.2">
      <c r="A997" s="10">
        <f t="shared" si="48"/>
        <v>694</v>
      </c>
      <c r="B997" s="10" t="s">
        <v>53</v>
      </c>
      <c r="C997" s="10" t="s">
        <v>1215</v>
      </c>
      <c r="D997" s="10" t="s">
        <v>1259</v>
      </c>
      <c r="E997" s="10" t="s">
        <v>1215</v>
      </c>
      <c r="F997" s="10" t="str">
        <f>G997</f>
        <v>mfr</v>
      </c>
      <c r="G997" s="10" t="str">
        <f>'gl list'!D22</f>
        <v>mfr</v>
      </c>
      <c r="H997" s="10" t="s">
        <v>1216</v>
      </c>
      <c r="I997" s="10"/>
      <c r="J997" s="10">
        <f t="shared" si="49"/>
        <v>1</v>
      </c>
      <c r="K997" s="10"/>
      <c r="L997" s="10"/>
      <c r="M997" s="10">
        <f t="shared" si="50"/>
        <v>1</v>
      </c>
      <c r="N997" s="10"/>
      <c r="O997" s="10"/>
      <c r="P997" s="5" t="s">
        <v>5</v>
      </c>
      <c r="Q997" s="5">
        <v>0</v>
      </c>
      <c r="R997" s="10"/>
    </row>
    <row r="998" spans="1:18" ht="20" customHeight="1" x14ac:dyDescent="0.2">
      <c r="A998" s="10">
        <f t="shared" si="48"/>
        <v>695</v>
      </c>
      <c r="B998" s="10" t="s">
        <v>3241</v>
      </c>
      <c r="C998" s="10" t="s">
        <v>1217</v>
      </c>
      <c r="D998" s="10" t="s">
        <v>1259</v>
      </c>
      <c r="E998" s="10" t="s">
        <v>1217</v>
      </c>
      <c r="F998" s="10" t="str">
        <f t="shared" ref="F998:F1061" si="54">G998</f>
        <v>mfr</v>
      </c>
      <c r="G998" s="10" t="str">
        <f>G997</f>
        <v>mfr</v>
      </c>
      <c r="H998" s="10" t="s">
        <v>1218</v>
      </c>
      <c r="I998" s="10"/>
      <c r="J998" s="10">
        <f t="shared" si="49"/>
        <v>1</v>
      </c>
      <c r="K998" s="10"/>
      <c r="L998" s="10"/>
      <c r="M998" s="10">
        <f t="shared" si="50"/>
        <v>1</v>
      </c>
      <c r="N998" s="10"/>
      <c r="O998" s="10"/>
      <c r="P998" s="5" t="s">
        <v>5</v>
      </c>
      <c r="Q998" s="5">
        <v>0</v>
      </c>
      <c r="R998" s="10"/>
    </row>
    <row r="999" spans="1:18" ht="20" customHeight="1" x14ac:dyDescent="0.2">
      <c r="A999" s="10">
        <f t="shared" si="48"/>
        <v>696</v>
      </c>
      <c r="B999" s="10" t="s">
        <v>3346</v>
      </c>
      <c r="C999" s="10" t="s">
        <v>1219</v>
      </c>
      <c r="D999" s="10" t="s">
        <v>1259</v>
      </c>
      <c r="E999" s="10" t="s">
        <v>1219</v>
      </c>
      <c r="F999" s="10" t="str">
        <f t="shared" si="54"/>
        <v>mfr</v>
      </c>
      <c r="G999" s="10" t="str">
        <f t="shared" ref="G999:G1062" si="55">G998</f>
        <v>mfr</v>
      </c>
      <c r="H999" s="10" t="s">
        <v>1220</v>
      </c>
      <c r="I999" s="10"/>
      <c r="J999" s="10">
        <f t="shared" si="49"/>
        <v>1</v>
      </c>
      <c r="K999" s="10"/>
      <c r="L999" s="10"/>
      <c r="M999" s="10">
        <f t="shared" si="50"/>
        <v>1</v>
      </c>
      <c r="N999" s="10"/>
      <c r="O999" s="10"/>
      <c r="P999" s="5" t="s">
        <v>6</v>
      </c>
      <c r="R999" s="10"/>
    </row>
    <row r="1000" spans="1:18" ht="20" customHeight="1" x14ac:dyDescent="0.2">
      <c r="A1000" s="10">
        <f t="shared" si="48"/>
        <v>697</v>
      </c>
      <c r="B1000" s="10" t="s">
        <v>635</v>
      </c>
      <c r="C1000" s="10" t="s">
        <v>1221</v>
      </c>
      <c r="D1000" s="10" t="s">
        <v>1259</v>
      </c>
      <c r="E1000" s="10" t="s">
        <v>1221</v>
      </c>
      <c r="F1000" s="10" t="str">
        <f t="shared" si="54"/>
        <v>mfr</v>
      </c>
      <c r="G1000" s="10" t="str">
        <f t="shared" si="55"/>
        <v>mfr</v>
      </c>
      <c r="H1000" s="10" t="s">
        <v>1222</v>
      </c>
      <c r="I1000" s="10"/>
      <c r="J1000" s="10">
        <f t="shared" si="49"/>
        <v>1</v>
      </c>
      <c r="K1000" s="10"/>
      <c r="L1000" s="10"/>
      <c r="M1000" s="10">
        <f t="shared" si="50"/>
        <v>1</v>
      </c>
      <c r="N1000" s="10"/>
      <c r="O1000" s="10"/>
      <c r="P1000" s="5" t="s">
        <v>6</v>
      </c>
      <c r="R1000" s="10"/>
    </row>
    <row r="1001" spans="1:18" ht="20" customHeight="1" x14ac:dyDescent="0.2">
      <c r="A1001" s="10">
        <f t="shared" si="48"/>
        <v>698</v>
      </c>
      <c r="B1001" s="10" t="s">
        <v>3346</v>
      </c>
      <c r="C1001" s="10" t="s">
        <v>1223</v>
      </c>
      <c r="D1001" s="10" t="s">
        <v>1259</v>
      </c>
      <c r="E1001" s="10" t="s">
        <v>1223</v>
      </c>
      <c r="F1001" s="10" t="str">
        <f t="shared" si="54"/>
        <v>mfr</v>
      </c>
      <c r="G1001" s="10" t="str">
        <f t="shared" si="55"/>
        <v>mfr</v>
      </c>
      <c r="H1001" s="10" t="s">
        <v>1224</v>
      </c>
      <c r="I1001" s="10"/>
      <c r="J1001" s="10">
        <f t="shared" si="49"/>
        <v>1</v>
      </c>
      <c r="K1001" s="10"/>
      <c r="L1001" s="10"/>
      <c r="M1001" s="10">
        <f t="shared" si="50"/>
        <v>1</v>
      </c>
      <c r="N1001" s="10"/>
      <c r="O1001" s="10"/>
      <c r="P1001" s="5" t="s">
        <v>6</v>
      </c>
      <c r="R1001" s="10"/>
    </row>
    <row r="1002" spans="1:18" ht="20" customHeight="1" x14ac:dyDescent="0.2">
      <c r="A1002" s="10">
        <f t="shared" si="48"/>
        <v>699</v>
      </c>
      <c r="B1002" s="10" t="s">
        <v>3245</v>
      </c>
      <c r="C1002" s="10" t="s">
        <v>1506</v>
      </c>
      <c r="D1002" s="10" t="s">
        <v>1259</v>
      </c>
      <c r="E1002" s="10" t="s">
        <v>1506</v>
      </c>
      <c r="F1002" s="10" t="str">
        <f t="shared" si="54"/>
        <v>mfr</v>
      </c>
      <c r="G1002" s="10" t="str">
        <f t="shared" si="55"/>
        <v>mfr</v>
      </c>
      <c r="H1002" s="10" t="s">
        <v>1225</v>
      </c>
      <c r="I1002" s="10"/>
      <c r="J1002" s="10">
        <f t="shared" si="49"/>
        <v>1</v>
      </c>
      <c r="K1002" s="10"/>
      <c r="L1002" s="10"/>
      <c r="M1002" s="10">
        <f t="shared" si="50"/>
        <v>1</v>
      </c>
      <c r="N1002" s="10"/>
      <c r="O1002" s="10"/>
      <c r="P1002" s="5" t="s">
        <v>5</v>
      </c>
      <c r="Q1002" s="5">
        <v>1</v>
      </c>
      <c r="R1002" s="10"/>
    </row>
    <row r="1003" spans="1:18" ht="20" customHeight="1" x14ac:dyDescent="0.2">
      <c r="A1003" s="10">
        <f t="shared" si="48"/>
        <v>700</v>
      </c>
      <c r="B1003" s="10">
        <f>A388</f>
        <v>85</v>
      </c>
      <c r="C1003" s="10" t="s">
        <v>1504</v>
      </c>
      <c r="D1003" s="10" t="s">
        <v>1259</v>
      </c>
      <c r="E1003" s="10" t="s">
        <v>1226</v>
      </c>
      <c r="F1003" s="10" t="str">
        <f t="shared" si="54"/>
        <v>mfr</v>
      </c>
      <c r="G1003" s="10" t="str">
        <f t="shared" si="55"/>
        <v>mfr</v>
      </c>
      <c r="H1003" s="10" t="s">
        <v>1227</v>
      </c>
      <c r="I1003" s="10"/>
      <c r="J1003" s="10">
        <f t="shared" si="49"/>
        <v>0</v>
      </c>
      <c r="K1003" s="10"/>
      <c r="L1003" s="10"/>
      <c r="M1003" s="10">
        <f t="shared" si="50"/>
        <v>1</v>
      </c>
      <c r="N1003" s="10"/>
      <c r="O1003" s="10"/>
      <c r="P1003" s="5" t="s">
        <v>5</v>
      </c>
      <c r="R1003" s="10"/>
    </row>
    <row r="1004" spans="1:18" ht="20" customHeight="1" x14ac:dyDescent="0.2">
      <c r="A1004" s="10">
        <f t="shared" si="48"/>
        <v>701</v>
      </c>
      <c r="B1004" s="10">
        <f>A377</f>
        <v>74</v>
      </c>
      <c r="C1004" s="10" t="s">
        <v>1505</v>
      </c>
      <c r="D1004" s="10" t="s">
        <v>1259</v>
      </c>
      <c r="E1004" s="10" t="s">
        <v>1226</v>
      </c>
      <c r="F1004" s="10" t="str">
        <f t="shared" si="54"/>
        <v>mfr</v>
      </c>
      <c r="G1004" s="10" t="str">
        <f t="shared" si="55"/>
        <v>mfr</v>
      </c>
      <c r="H1004" s="10" t="s">
        <v>1227</v>
      </c>
      <c r="I1004" s="10"/>
      <c r="J1004" s="10">
        <f t="shared" si="49"/>
        <v>0</v>
      </c>
      <c r="K1004" s="10"/>
      <c r="L1004" s="10"/>
      <c r="M1004" s="10">
        <f t="shared" si="50"/>
        <v>1</v>
      </c>
      <c r="N1004" s="10"/>
      <c r="O1004" s="10"/>
      <c r="P1004" s="5" t="s">
        <v>5</v>
      </c>
      <c r="R1004" s="10"/>
    </row>
    <row r="1005" spans="1:18" ht="20" customHeight="1" x14ac:dyDescent="0.2">
      <c r="A1005" s="10">
        <f t="shared" si="48"/>
        <v>702</v>
      </c>
      <c r="B1005" s="10">
        <f>A492</f>
        <v>189</v>
      </c>
      <c r="C1005" s="10" t="s">
        <v>1228</v>
      </c>
      <c r="D1005" s="10" t="s">
        <v>1259</v>
      </c>
      <c r="E1005" s="10" t="s">
        <v>1228</v>
      </c>
      <c r="F1005" s="10" t="str">
        <f t="shared" si="54"/>
        <v>mfr</v>
      </c>
      <c r="G1005" s="10" t="str">
        <f t="shared" si="55"/>
        <v>mfr</v>
      </c>
      <c r="H1005" s="10" t="s">
        <v>1229</v>
      </c>
      <c r="I1005" s="10"/>
      <c r="J1005" s="10">
        <f t="shared" si="49"/>
        <v>0</v>
      </c>
      <c r="K1005" s="10"/>
      <c r="L1005" s="10"/>
      <c r="M1005" s="10">
        <f t="shared" si="50"/>
        <v>1</v>
      </c>
      <c r="N1005" s="10"/>
      <c r="O1005" s="10"/>
      <c r="P1005" s="5" t="s">
        <v>6</v>
      </c>
      <c r="R1005" s="10"/>
    </row>
    <row r="1006" spans="1:18" ht="20" customHeight="1" x14ac:dyDescent="0.2">
      <c r="A1006" s="10">
        <f t="shared" si="48"/>
        <v>703</v>
      </c>
      <c r="B1006" s="10">
        <f>A557</f>
        <v>254</v>
      </c>
      <c r="C1006" s="10" t="s">
        <v>1230</v>
      </c>
      <c r="D1006" s="10" t="s">
        <v>1259</v>
      </c>
      <c r="E1006" s="10" t="s">
        <v>1230</v>
      </c>
      <c r="F1006" s="10" t="str">
        <f t="shared" si="54"/>
        <v>mfr</v>
      </c>
      <c r="G1006" s="10" t="str">
        <f t="shared" si="55"/>
        <v>mfr</v>
      </c>
      <c r="H1006" s="10" t="s">
        <v>1257</v>
      </c>
      <c r="I1006" s="10"/>
      <c r="J1006" s="10">
        <f t="shared" si="49"/>
        <v>0</v>
      </c>
      <c r="K1006" s="10"/>
      <c r="L1006" s="10"/>
      <c r="M1006" s="10">
        <f t="shared" si="50"/>
        <v>1</v>
      </c>
      <c r="N1006" s="10"/>
      <c r="O1006" s="10"/>
      <c r="P1006" s="5" t="s">
        <v>5</v>
      </c>
      <c r="R1006" s="10"/>
    </row>
    <row r="1007" spans="1:18" ht="20" customHeight="1" x14ac:dyDescent="0.2">
      <c r="A1007" s="10">
        <f t="shared" si="48"/>
        <v>704</v>
      </c>
      <c r="B1007" s="10" t="s">
        <v>3237</v>
      </c>
      <c r="C1007" s="10" t="s">
        <v>1231</v>
      </c>
      <c r="D1007" s="10" t="s">
        <v>1259</v>
      </c>
      <c r="E1007" s="10" t="s">
        <v>1231</v>
      </c>
      <c r="F1007" s="10" t="str">
        <f t="shared" si="54"/>
        <v>mfr</v>
      </c>
      <c r="G1007" s="10" t="str">
        <f t="shared" si="55"/>
        <v>mfr</v>
      </c>
      <c r="H1007" s="10" t="s">
        <v>1232</v>
      </c>
      <c r="I1007" s="10"/>
      <c r="J1007" s="10">
        <f t="shared" si="49"/>
        <v>1</v>
      </c>
      <c r="K1007" s="10"/>
      <c r="L1007" s="10"/>
      <c r="M1007" s="10">
        <f t="shared" si="50"/>
        <v>1</v>
      </c>
      <c r="N1007" s="10"/>
      <c r="O1007" s="10"/>
      <c r="P1007" s="5" t="s">
        <v>5</v>
      </c>
      <c r="Q1007" s="5">
        <v>1</v>
      </c>
      <c r="R1007" s="10"/>
    </row>
    <row r="1008" spans="1:18" ht="20" customHeight="1" x14ac:dyDescent="0.2">
      <c r="A1008" s="10">
        <f t="shared" ref="A1008:A1072" si="56">A1007+1</f>
        <v>705</v>
      </c>
      <c r="B1008" s="10">
        <f>A419</f>
        <v>116</v>
      </c>
      <c r="C1008" s="10" t="s">
        <v>1233</v>
      </c>
      <c r="D1008" s="10" t="s">
        <v>1259</v>
      </c>
      <c r="E1008" s="10" t="s">
        <v>1233</v>
      </c>
      <c r="F1008" s="10" t="str">
        <f t="shared" si="54"/>
        <v>mfr</v>
      </c>
      <c r="G1008" s="10" t="str">
        <f t="shared" si="55"/>
        <v>mfr</v>
      </c>
      <c r="H1008" s="10" t="s">
        <v>1234</v>
      </c>
      <c r="I1008" s="10"/>
      <c r="J1008" s="10">
        <f t="shared" ref="J1008:J1071" si="57">IF(OR(ISNUMBER(B1008),ISBLANK(B1008)),0,1)</f>
        <v>0</v>
      </c>
      <c r="K1008" s="10"/>
      <c r="L1008" s="10"/>
      <c r="M1008" s="10">
        <f t="shared" ref="M1008:M1043" si="58">IF(NOT(ISBLANK($B1008)),1,0)</f>
        <v>1</v>
      </c>
      <c r="N1008" s="10"/>
      <c r="O1008" s="10"/>
      <c r="P1008" s="5" t="s">
        <v>6</v>
      </c>
      <c r="R1008" s="10"/>
    </row>
    <row r="1009" spans="1:18" ht="20" customHeight="1" x14ac:dyDescent="0.2">
      <c r="A1009" s="10">
        <f t="shared" si="56"/>
        <v>706</v>
      </c>
      <c r="B1009" s="10">
        <f>A332</f>
        <v>29</v>
      </c>
      <c r="C1009" s="10" t="s">
        <v>1258</v>
      </c>
      <c r="D1009" s="10" t="s">
        <v>1259</v>
      </c>
      <c r="E1009" s="10" t="s">
        <v>1258</v>
      </c>
      <c r="F1009" s="10" t="str">
        <f t="shared" si="54"/>
        <v>mfr</v>
      </c>
      <c r="G1009" s="10" t="str">
        <f t="shared" si="55"/>
        <v>mfr</v>
      </c>
      <c r="H1009" s="10" t="s">
        <v>1235</v>
      </c>
      <c r="I1009" s="10"/>
      <c r="J1009" s="10">
        <f t="shared" si="57"/>
        <v>0</v>
      </c>
      <c r="K1009" s="10"/>
      <c r="L1009" s="10"/>
      <c r="M1009" s="10">
        <f t="shared" si="58"/>
        <v>1</v>
      </c>
      <c r="N1009" s="10"/>
      <c r="O1009" s="10"/>
      <c r="P1009" s="5" t="s">
        <v>6</v>
      </c>
      <c r="R1009" s="10"/>
    </row>
    <row r="1010" spans="1:18" ht="20" customHeight="1" x14ac:dyDescent="0.2">
      <c r="A1010" s="10">
        <f t="shared" si="56"/>
        <v>707</v>
      </c>
      <c r="B1010" s="10">
        <f>A446</f>
        <v>143</v>
      </c>
      <c r="C1010" s="10" t="s">
        <v>1236</v>
      </c>
      <c r="D1010" s="10" t="s">
        <v>1259</v>
      </c>
      <c r="E1010" s="10" t="s">
        <v>1236</v>
      </c>
      <c r="F1010" s="10" t="str">
        <f t="shared" si="54"/>
        <v>mfr</v>
      </c>
      <c r="G1010" s="10" t="str">
        <f t="shared" si="55"/>
        <v>mfr</v>
      </c>
      <c r="H1010" s="10" t="s">
        <v>1237</v>
      </c>
      <c r="I1010" s="10"/>
      <c r="J1010" s="10">
        <f t="shared" si="57"/>
        <v>0</v>
      </c>
      <c r="K1010" s="10"/>
      <c r="L1010" s="10"/>
      <c r="M1010" s="10">
        <f t="shared" si="58"/>
        <v>1</v>
      </c>
      <c r="N1010" s="10"/>
      <c r="O1010" s="10"/>
      <c r="P1010" s="5" t="s">
        <v>6</v>
      </c>
      <c r="R1010" s="10"/>
    </row>
    <row r="1011" spans="1:18" ht="20" customHeight="1" x14ac:dyDescent="0.2">
      <c r="A1011" s="10">
        <f t="shared" si="56"/>
        <v>708</v>
      </c>
      <c r="B1011" s="10">
        <f>A603</f>
        <v>300</v>
      </c>
      <c r="C1011" s="10" t="s">
        <v>1238</v>
      </c>
      <c r="D1011" s="10" t="s">
        <v>1259</v>
      </c>
      <c r="E1011" s="10" t="s">
        <v>1238</v>
      </c>
      <c r="F1011" s="10" t="str">
        <f t="shared" si="54"/>
        <v>mfr</v>
      </c>
      <c r="G1011" s="10" t="str">
        <f t="shared" si="55"/>
        <v>mfr</v>
      </c>
      <c r="H1011" s="10" t="s">
        <v>1239</v>
      </c>
      <c r="I1011" s="10"/>
      <c r="J1011" s="10">
        <f t="shared" si="57"/>
        <v>0</v>
      </c>
      <c r="K1011" s="10"/>
      <c r="L1011" s="10"/>
      <c r="M1011" s="10">
        <f t="shared" si="58"/>
        <v>1</v>
      </c>
      <c r="N1011" s="10"/>
      <c r="O1011" s="10"/>
      <c r="P1011" s="5" t="s">
        <v>5</v>
      </c>
      <c r="R1011" s="10"/>
    </row>
    <row r="1012" spans="1:18" ht="20" customHeight="1" x14ac:dyDescent="0.2">
      <c r="A1012" s="10">
        <f t="shared" si="56"/>
        <v>709</v>
      </c>
      <c r="B1012" s="10" t="s">
        <v>3241</v>
      </c>
      <c r="C1012" s="10" t="s">
        <v>1240</v>
      </c>
      <c r="D1012" s="10" t="s">
        <v>1259</v>
      </c>
      <c r="E1012" s="10" t="s">
        <v>1240</v>
      </c>
      <c r="F1012" s="10" t="str">
        <f t="shared" si="54"/>
        <v>mfr</v>
      </c>
      <c r="G1012" s="10" t="str">
        <f t="shared" si="55"/>
        <v>mfr</v>
      </c>
      <c r="H1012" s="10" t="s">
        <v>1241</v>
      </c>
      <c r="I1012" s="10"/>
      <c r="J1012" s="10">
        <f t="shared" si="57"/>
        <v>1</v>
      </c>
      <c r="K1012" s="10"/>
      <c r="L1012" s="10"/>
      <c r="M1012" s="10">
        <f t="shared" si="58"/>
        <v>1</v>
      </c>
      <c r="N1012" s="10"/>
      <c r="O1012" s="10"/>
      <c r="P1012" s="5" t="s">
        <v>5</v>
      </c>
      <c r="Q1012" s="5">
        <v>1</v>
      </c>
      <c r="R1012" s="10"/>
    </row>
    <row r="1013" spans="1:18" ht="20" customHeight="1" x14ac:dyDescent="0.2">
      <c r="A1013" s="10">
        <f t="shared" si="56"/>
        <v>710</v>
      </c>
      <c r="B1013" s="10">
        <f>A457</f>
        <v>154</v>
      </c>
      <c r="C1013" s="10" t="s">
        <v>1242</v>
      </c>
      <c r="D1013" s="10" t="s">
        <v>1259</v>
      </c>
      <c r="E1013" s="10" t="s">
        <v>1242</v>
      </c>
      <c r="F1013" s="10" t="str">
        <f t="shared" si="54"/>
        <v>mfr</v>
      </c>
      <c r="G1013" s="10" t="str">
        <f t="shared" si="55"/>
        <v>mfr</v>
      </c>
      <c r="H1013" s="10" t="s">
        <v>1243</v>
      </c>
      <c r="I1013" s="10"/>
      <c r="J1013" s="10">
        <f t="shared" si="57"/>
        <v>0</v>
      </c>
      <c r="K1013" s="10"/>
      <c r="L1013" s="10"/>
      <c r="M1013" s="10">
        <f t="shared" si="58"/>
        <v>1</v>
      </c>
      <c r="N1013" s="10"/>
      <c r="O1013" s="10"/>
      <c r="P1013" s="5" t="s">
        <v>5</v>
      </c>
      <c r="R1013" s="10"/>
    </row>
    <row r="1014" spans="1:18" ht="20" customHeight="1" x14ac:dyDescent="0.2">
      <c r="A1014" s="10">
        <f t="shared" si="56"/>
        <v>711</v>
      </c>
      <c r="B1014" s="10" t="s">
        <v>3492</v>
      </c>
      <c r="C1014" s="10" t="s">
        <v>1244</v>
      </c>
      <c r="D1014" s="10" t="s">
        <v>1259</v>
      </c>
      <c r="E1014" s="10" t="s">
        <v>1244</v>
      </c>
      <c r="F1014" s="10" t="str">
        <f t="shared" si="54"/>
        <v>mfr</v>
      </c>
      <c r="G1014" s="10" t="str">
        <f t="shared" si="55"/>
        <v>mfr</v>
      </c>
      <c r="H1014" s="10" t="s">
        <v>1245</v>
      </c>
      <c r="I1014" s="10"/>
      <c r="J1014" s="10">
        <f t="shared" si="57"/>
        <v>1</v>
      </c>
      <c r="K1014" s="10"/>
      <c r="L1014" s="10"/>
      <c r="M1014" s="10">
        <f t="shared" si="58"/>
        <v>1</v>
      </c>
      <c r="N1014" s="10"/>
      <c r="O1014" s="10"/>
      <c r="P1014" s="5" t="s">
        <v>5</v>
      </c>
      <c r="Q1014" s="5">
        <v>1</v>
      </c>
      <c r="R1014" s="10"/>
    </row>
    <row r="1015" spans="1:18" ht="20" customHeight="1" x14ac:dyDescent="0.2">
      <c r="A1015" s="10">
        <f t="shared" si="56"/>
        <v>712</v>
      </c>
      <c r="B1015" s="10" t="s">
        <v>3102</v>
      </c>
      <c r="C1015" s="10" t="s">
        <v>1246</v>
      </c>
      <c r="D1015" s="10" t="s">
        <v>1259</v>
      </c>
      <c r="E1015" s="10" t="s">
        <v>1246</v>
      </c>
      <c r="F1015" s="10" t="str">
        <f t="shared" si="54"/>
        <v>mfr</v>
      </c>
      <c r="G1015" s="10" t="str">
        <f t="shared" si="55"/>
        <v>mfr</v>
      </c>
      <c r="H1015" s="10" t="s">
        <v>1247</v>
      </c>
      <c r="I1015" s="10"/>
      <c r="J1015" s="10">
        <f t="shared" si="57"/>
        <v>1</v>
      </c>
      <c r="K1015" s="10"/>
      <c r="L1015" s="10"/>
      <c r="M1015" s="10">
        <f t="shared" si="58"/>
        <v>1</v>
      </c>
      <c r="N1015" s="10"/>
      <c r="O1015" s="10"/>
      <c r="P1015" s="5" t="s">
        <v>6</v>
      </c>
      <c r="R1015" s="10"/>
    </row>
    <row r="1016" spans="1:18" ht="20" customHeight="1" x14ac:dyDescent="0.2">
      <c r="A1016" s="10">
        <f t="shared" si="56"/>
        <v>713</v>
      </c>
      <c r="B1016" s="62" t="s">
        <v>3249</v>
      </c>
      <c r="C1016" s="10" t="s">
        <v>1249</v>
      </c>
      <c r="D1016" s="10" t="s">
        <v>1259</v>
      </c>
      <c r="E1016" s="10" t="s">
        <v>1249</v>
      </c>
      <c r="F1016" s="10" t="str">
        <f t="shared" si="54"/>
        <v>mfr</v>
      </c>
      <c r="G1016" s="10" t="str">
        <f t="shared" si="55"/>
        <v>mfr</v>
      </c>
      <c r="H1016" s="10" t="s">
        <v>1248</v>
      </c>
      <c r="I1016" s="10"/>
      <c r="J1016" s="10">
        <f t="shared" si="57"/>
        <v>1</v>
      </c>
      <c r="K1016" s="10"/>
      <c r="L1016" s="10"/>
      <c r="M1016" s="10">
        <f t="shared" si="58"/>
        <v>1</v>
      </c>
      <c r="N1016" s="10"/>
      <c r="O1016" s="10"/>
      <c r="P1016" s="5" t="s">
        <v>5</v>
      </c>
      <c r="Q1016" s="5">
        <v>1</v>
      </c>
      <c r="R1016" s="10"/>
    </row>
    <row r="1017" spans="1:18" ht="20" customHeight="1" x14ac:dyDescent="0.2">
      <c r="A1017" s="10">
        <f t="shared" si="56"/>
        <v>714</v>
      </c>
      <c r="B1017" s="10" t="s">
        <v>53</v>
      </c>
      <c r="C1017" s="10" t="s">
        <v>1251</v>
      </c>
      <c r="D1017" s="10" t="s">
        <v>1259</v>
      </c>
      <c r="E1017" s="10" t="s">
        <v>1251</v>
      </c>
      <c r="F1017" s="10" t="str">
        <f t="shared" si="54"/>
        <v>mfr</v>
      </c>
      <c r="G1017" s="10" t="str">
        <f t="shared" si="55"/>
        <v>mfr</v>
      </c>
      <c r="H1017" s="10" t="s">
        <v>1250</v>
      </c>
      <c r="I1017" s="10"/>
      <c r="J1017" s="10">
        <f t="shared" si="57"/>
        <v>1</v>
      </c>
      <c r="K1017" s="10"/>
      <c r="L1017" s="10"/>
      <c r="M1017" s="10">
        <f t="shared" si="58"/>
        <v>1</v>
      </c>
      <c r="N1017" s="10"/>
      <c r="O1017" s="10"/>
      <c r="P1017" s="5" t="s">
        <v>5</v>
      </c>
      <c r="Q1017" s="5">
        <v>1</v>
      </c>
      <c r="R1017" s="10"/>
    </row>
    <row r="1018" spans="1:18" ht="20" customHeight="1" x14ac:dyDescent="0.2">
      <c r="A1018" s="10">
        <f t="shared" si="56"/>
        <v>715</v>
      </c>
      <c r="B1018" s="10">
        <f>A459</f>
        <v>156</v>
      </c>
      <c r="C1018" s="10" t="s">
        <v>1509</v>
      </c>
      <c r="D1018" s="10" t="s">
        <v>1259</v>
      </c>
      <c r="E1018" s="10" t="s">
        <v>1509</v>
      </c>
      <c r="F1018" s="10" t="str">
        <f t="shared" si="54"/>
        <v>mfr</v>
      </c>
      <c r="G1018" s="10" t="str">
        <f t="shared" si="55"/>
        <v>mfr</v>
      </c>
      <c r="H1018" s="10" t="s">
        <v>1252</v>
      </c>
      <c r="I1018" s="10"/>
      <c r="J1018" s="10">
        <f t="shared" si="57"/>
        <v>0</v>
      </c>
      <c r="K1018" s="10"/>
      <c r="L1018" s="10"/>
      <c r="M1018" s="10">
        <f t="shared" si="58"/>
        <v>1</v>
      </c>
      <c r="N1018" s="10"/>
      <c r="O1018" s="10"/>
      <c r="P1018" s="5" t="s">
        <v>6</v>
      </c>
      <c r="R1018" s="10"/>
    </row>
    <row r="1019" spans="1:18" ht="20" customHeight="1" x14ac:dyDescent="0.2">
      <c r="A1019" s="10">
        <f t="shared" si="56"/>
        <v>716</v>
      </c>
      <c r="B1019" s="10" t="s">
        <v>2641</v>
      </c>
      <c r="C1019" s="10" t="s">
        <v>1253</v>
      </c>
      <c r="D1019" s="10" t="s">
        <v>1259</v>
      </c>
      <c r="E1019" s="10" t="s">
        <v>1253</v>
      </c>
      <c r="F1019" s="10" t="str">
        <f t="shared" si="54"/>
        <v>mfr</v>
      </c>
      <c r="G1019" s="10" t="str">
        <f t="shared" si="55"/>
        <v>mfr</v>
      </c>
      <c r="H1019" s="10" t="s">
        <v>1254</v>
      </c>
      <c r="I1019" s="10"/>
      <c r="J1019" s="10">
        <f t="shared" si="57"/>
        <v>1</v>
      </c>
      <c r="K1019" s="10"/>
      <c r="L1019" s="10"/>
      <c r="M1019" s="10">
        <f t="shared" si="58"/>
        <v>1</v>
      </c>
      <c r="N1019" s="10"/>
      <c r="O1019" s="10"/>
      <c r="P1019" s="5" t="s">
        <v>6</v>
      </c>
      <c r="R1019" s="10"/>
    </row>
    <row r="1020" spans="1:18" ht="20" customHeight="1" x14ac:dyDescent="0.2">
      <c r="A1020" s="10">
        <f t="shared" si="56"/>
        <v>717</v>
      </c>
      <c r="B1020" s="10">
        <f>A427</f>
        <v>124</v>
      </c>
      <c r="C1020" s="10" t="s">
        <v>1255</v>
      </c>
      <c r="D1020" s="10" t="s">
        <v>1259</v>
      </c>
      <c r="E1020" s="10" t="s">
        <v>1255</v>
      </c>
      <c r="F1020" s="10" t="str">
        <f t="shared" si="54"/>
        <v>mfr</v>
      </c>
      <c r="G1020" s="10" t="str">
        <f t="shared" si="55"/>
        <v>mfr</v>
      </c>
      <c r="H1020" s="10" t="s">
        <v>1256</v>
      </c>
      <c r="I1020" s="10"/>
      <c r="J1020" s="10">
        <f t="shared" si="57"/>
        <v>0</v>
      </c>
      <c r="K1020" s="10"/>
      <c r="L1020" s="10"/>
      <c r="M1020" s="10">
        <f t="shared" si="58"/>
        <v>1</v>
      </c>
      <c r="N1020" s="10"/>
      <c r="O1020" s="10"/>
      <c r="P1020" s="5" t="s">
        <v>5</v>
      </c>
      <c r="R1020" s="10"/>
    </row>
    <row r="1021" spans="1:18" ht="20" customHeight="1" x14ac:dyDescent="0.2">
      <c r="A1021" s="10">
        <f t="shared" si="56"/>
        <v>718</v>
      </c>
      <c r="B1021" s="10">
        <f>A542</f>
        <v>239</v>
      </c>
      <c r="C1021" s="10" t="s">
        <v>1261</v>
      </c>
      <c r="D1021" s="10" t="s">
        <v>1259</v>
      </c>
      <c r="E1021" s="10" t="s">
        <v>1261</v>
      </c>
      <c r="F1021" s="10" t="str">
        <f t="shared" si="54"/>
        <v>mfr</v>
      </c>
      <c r="G1021" s="10" t="str">
        <f t="shared" si="55"/>
        <v>mfr</v>
      </c>
      <c r="H1021" s="10" t="s">
        <v>1260</v>
      </c>
      <c r="I1021" s="10"/>
      <c r="J1021" s="10">
        <f t="shared" si="57"/>
        <v>0</v>
      </c>
      <c r="K1021" s="10"/>
      <c r="L1021" s="10"/>
      <c r="M1021" s="10">
        <f t="shared" si="58"/>
        <v>1</v>
      </c>
      <c r="N1021" s="10"/>
      <c r="O1021" s="10"/>
      <c r="P1021" s="5" t="s">
        <v>6</v>
      </c>
      <c r="R1021" s="10"/>
    </row>
    <row r="1022" spans="1:18" s="18" customFormat="1" ht="20" customHeight="1" x14ac:dyDescent="0.2">
      <c r="A1022" s="10">
        <f t="shared" si="56"/>
        <v>719</v>
      </c>
      <c r="B1022" s="10"/>
      <c r="C1022" s="10"/>
      <c r="D1022" s="10" t="s">
        <v>1259</v>
      </c>
      <c r="E1022" s="10" t="s">
        <v>1262</v>
      </c>
      <c r="F1022" s="10" t="str">
        <f t="shared" si="54"/>
        <v>mfr</v>
      </c>
      <c r="G1022" s="10" t="str">
        <f t="shared" si="55"/>
        <v>mfr</v>
      </c>
      <c r="H1022" s="10" t="s">
        <v>1260</v>
      </c>
      <c r="I1022" s="10"/>
      <c r="J1022" s="10">
        <f t="shared" si="57"/>
        <v>0</v>
      </c>
      <c r="K1022" s="10"/>
      <c r="L1022" s="10"/>
      <c r="M1022" s="10">
        <f t="shared" si="58"/>
        <v>0</v>
      </c>
      <c r="N1022" s="10"/>
      <c r="O1022" s="10"/>
      <c r="P1022" s="5"/>
      <c r="R1022" s="10"/>
    </row>
    <row r="1023" spans="1:18" ht="20" customHeight="1" x14ac:dyDescent="0.2">
      <c r="A1023" s="10">
        <f t="shared" si="56"/>
        <v>720</v>
      </c>
      <c r="B1023" s="10" t="s">
        <v>3346</v>
      </c>
      <c r="C1023" s="10" t="s">
        <v>1263</v>
      </c>
      <c r="D1023" s="10" t="s">
        <v>1259</v>
      </c>
      <c r="E1023" s="10" t="s">
        <v>1263</v>
      </c>
      <c r="F1023" s="10" t="str">
        <f t="shared" si="54"/>
        <v>mfr</v>
      </c>
      <c r="G1023" s="10" t="str">
        <f t="shared" si="55"/>
        <v>mfr</v>
      </c>
      <c r="H1023" s="10" t="s">
        <v>1260</v>
      </c>
      <c r="I1023" s="10"/>
      <c r="J1023" s="10">
        <f t="shared" si="57"/>
        <v>1</v>
      </c>
      <c r="K1023" s="10"/>
      <c r="L1023" s="10"/>
      <c r="M1023" s="10">
        <f t="shared" si="58"/>
        <v>1</v>
      </c>
      <c r="N1023" s="10"/>
      <c r="O1023" s="10"/>
      <c r="P1023" s="5" t="s">
        <v>6</v>
      </c>
      <c r="R1023" s="10"/>
    </row>
    <row r="1024" spans="1:18" ht="20" customHeight="1" x14ac:dyDescent="0.2">
      <c r="A1024" s="10">
        <f t="shared" si="56"/>
        <v>721</v>
      </c>
      <c r="B1024" s="10" t="s">
        <v>53</v>
      </c>
      <c r="C1024" s="10" t="s">
        <v>1264</v>
      </c>
      <c r="D1024" s="10" t="s">
        <v>1259</v>
      </c>
      <c r="E1024" s="10" t="s">
        <v>1264</v>
      </c>
      <c r="F1024" s="10" t="str">
        <f t="shared" si="54"/>
        <v>mfr</v>
      </c>
      <c r="G1024" s="10" t="str">
        <f t="shared" si="55"/>
        <v>mfr</v>
      </c>
      <c r="H1024" s="10" t="s">
        <v>1260</v>
      </c>
      <c r="I1024" s="10"/>
      <c r="J1024" s="10">
        <f t="shared" si="57"/>
        <v>1</v>
      </c>
      <c r="K1024" s="10"/>
      <c r="L1024" s="10"/>
      <c r="M1024" s="10">
        <f t="shared" si="58"/>
        <v>1</v>
      </c>
      <c r="N1024" s="10"/>
      <c r="O1024" s="10"/>
      <c r="P1024" s="5" t="s">
        <v>5</v>
      </c>
      <c r="Q1024" s="5">
        <v>1</v>
      </c>
      <c r="R1024" s="10"/>
    </row>
    <row r="1025" spans="1:18" ht="20" customHeight="1" x14ac:dyDescent="0.2">
      <c r="A1025" s="10">
        <f t="shared" si="56"/>
        <v>722</v>
      </c>
      <c r="B1025" s="10" t="s">
        <v>3257</v>
      </c>
      <c r="C1025" s="10" t="s">
        <v>1265</v>
      </c>
      <c r="D1025" s="10" t="s">
        <v>1259</v>
      </c>
      <c r="E1025" s="10" t="s">
        <v>1265</v>
      </c>
      <c r="F1025" s="10" t="str">
        <f t="shared" si="54"/>
        <v>mfr</v>
      </c>
      <c r="G1025" s="10" t="str">
        <f t="shared" si="55"/>
        <v>mfr</v>
      </c>
      <c r="H1025" s="10" t="s">
        <v>1260</v>
      </c>
      <c r="I1025" s="10"/>
      <c r="J1025" s="10">
        <f t="shared" si="57"/>
        <v>1</v>
      </c>
      <c r="K1025" s="10"/>
      <c r="L1025" s="10"/>
      <c r="M1025" s="10">
        <f t="shared" si="58"/>
        <v>1</v>
      </c>
      <c r="N1025" s="10"/>
      <c r="O1025" s="10"/>
      <c r="P1025" s="5" t="s">
        <v>5</v>
      </c>
      <c r="Q1025" s="5">
        <v>1</v>
      </c>
      <c r="R1025" s="10"/>
    </row>
    <row r="1026" spans="1:18" ht="20" customHeight="1" x14ac:dyDescent="0.2">
      <c r="A1026" s="10">
        <f t="shared" si="56"/>
        <v>723</v>
      </c>
      <c r="B1026" s="10">
        <f>B877</f>
        <v>316</v>
      </c>
      <c r="C1026" s="10" t="s">
        <v>1266</v>
      </c>
      <c r="D1026" s="10" t="s">
        <v>1259</v>
      </c>
      <c r="E1026" s="10" t="s">
        <v>1266</v>
      </c>
      <c r="F1026" s="10" t="str">
        <f t="shared" si="54"/>
        <v>mfr</v>
      </c>
      <c r="G1026" s="10" t="str">
        <f t="shared" si="55"/>
        <v>mfr</v>
      </c>
      <c r="H1026" s="10" t="s">
        <v>1267</v>
      </c>
      <c r="I1026" s="10"/>
      <c r="J1026" s="10">
        <f t="shared" si="57"/>
        <v>0</v>
      </c>
      <c r="K1026" s="10"/>
      <c r="L1026" s="10"/>
      <c r="M1026" s="10">
        <f t="shared" si="58"/>
        <v>1</v>
      </c>
      <c r="N1026" s="10"/>
      <c r="O1026" s="10"/>
      <c r="P1026" s="5" t="s">
        <v>5</v>
      </c>
      <c r="R1026" s="10"/>
    </row>
    <row r="1027" spans="1:18" ht="20" customHeight="1" x14ac:dyDescent="0.2">
      <c r="A1027" s="10">
        <f t="shared" si="56"/>
        <v>724</v>
      </c>
      <c r="B1027" s="10">
        <f>A354</f>
        <v>51</v>
      </c>
      <c r="C1027" s="10" t="s">
        <v>1268</v>
      </c>
      <c r="D1027" s="10" t="s">
        <v>1259</v>
      </c>
      <c r="E1027" s="10" t="s">
        <v>1268</v>
      </c>
      <c r="F1027" s="10" t="str">
        <f t="shared" si="54"/>
        <v>mfr</v>
      </c>
      <c r="G1027" s="10" t="str">
        <f t="shared" si="55"/>
        <v>mfr</v>
      </c>
      <c r="H1027" s="10" t="s">
        <v>1267</v>
      </c>
      <c r="I1027" s="10"/>
      <c r="J1027" s="10">
        <f t="shared" si="57"/>
        <v>0</v>
      </c>
      <c r="K1027" s="10"/>
      <c r="L1027" s="10"/>
      <c r="M1027" s="10">
        <f t="shared" si="58"/>
        <v>1</v>
      </c>
      <c r="N1027" s="10"/>
      <c r="O1027" s="10"/>
      <c r="P1027" s="5" t="s">
        <v>5</v>
      </c>
      <c r="R1027" s="10"/>
    </row>
    <row r="1028" spans="1:18" ht="20" customHeight="1" x14ac:dyDescent="0.2">
      <c r="A1028" s="10">
        <f t="shared" si="56"/>
        <v>725</v>
      </c>
      <c r="B1028" s="10">
        <f>A324</f>
        <v>21</v>
      </c>
      <c r="C1028" s="10" t="s">
        <v>1269</v>
      </c>
      <c r="D1028" s="10" t="s">
        <v>1259</v>
      </c>
      <c r="E1028" s="10" t="s">
        <v>1269</v>
      </c>
      <c r="F1028" s="10" t="str">
        <f t="shared" si="54"/>
        <v>mfr</v>
      </c>
      <c r="G1028" s="10" t="str">
        <f t="shared" si="55"/>
        <v>mfr</v>
      </c>
      <c r="H1028" s="10" t="s">
        <v>1267</v>
      </c>
      <c r="I1028" s="10"/>
      <c r="J1028" s="10">
        <f t="shared" si="57"/>
        <v>0</v>
      </c>
      <c r="K1028" s="10"/>
      <c r="L1028" s="10"/>
      <c r="M1028" s="10">
        <f t="shared" si="58"/>
        <v>1</v>
      </c>
      <c r="N1028" s="10"/>
      <c r="O1028" s="10"/>
      <c r="P1028" s="5" t="s">
        <v>5</v>
      </c>
      <c r="R1028" s="10"/>
    </row>
    <row r="1029" spans="1:18" ht="20" customHeight="1" x14ac:dyDescent="0.2">
      <c r="A1029" s="10">
        <f t="shared" si="56"/>
        <v>726</v>
      </c>
      <c r="B1029" s="10" t="s">
        <v>2603</v>
      </c>
      <c r="C1029" s="10" t="s">
        <v>2429</v>
      </c>
      <c r="D1029" s="10" t="s">
        <v>1259</v>
      </c>
      <c r="E1029" s="10" t="s">
        <v>1270</v>
      </c>
      <c r="F1029" s="10" t="str">
        <f t="shared" si="54"/>
        <v>mfr</v>
      </c>
      <c r="G1029" s="10" t="str">
        <f t="shared" si="55"/>
        <v>mfr</v>
      </c>
      <c r="H1029" s="10" t="s">
        <v>1267</v>
      </c>
      <c r="I1029" s="10"/>
      <c r="J1029" s="10">
        <f t="shared" si="57"/>
        <v>1</v>
      </c>
      <c r="K1029" s="10"/>
      <c r="L1029" s="10"/>
      <c r="M1029" s="10">
        <f t="shared" si="58"/>
        <v>1</v>
      </c>
      <c r="N1029" s="10"/>
      <c r="O1029" s="10"/>
      <c r="P1029" s="5" t="s">
        <v>5</v>
      </c>
      <c r="Q1029" s="5">
        <v>0</v>
      </c>
      <c r="R1029" s="10"/>
    </row>
    <row r="1030" spans="1:18" ht="20" customHeight="1" x14ac:dyDescent="0.2">
      <c r="A1030" s="10">
        <f t="shared" si="56"/>
        <v>727</v>
      </c>
      <c r="B1030" s="10" t="s">
        <v>2603</v>
      </c>
      <c r="C1030" s="10" t="s">
        <v>2430</v>
      </c>
      <c r="D1030" s="10" t="s">
        <v>1259</v>
      </c>
      <c r="E1030" s="10" t="s">
        <v>1270</v>
      </c>
      <c r="F1030" s="10" t="str">
        <f t="shared" si="54"/>
        <v>mfr</v>
      </c>
      <c r="G1030" s="10" t="str">
        <f t="shared" si="55"/>
        <v>mfr</v>
      </c>
      <c r="H1030" s="10" t="s">
        <v>1267</v>
      </c>
      <c r="I1030" s="10"/>
      <c r="J1030" s="10">
        <f t="shared" si="57"/>
        <v>1</v>
      </c>
      <c r="K1030" s="10"/>
      <c r="L1030" s="10"/>
      <c r="M1030" s="10">
        <f t="shared" si="58"/>
        <v>1</v>
      </c>
      <c r="N1030" s="10"/>
      <c r="O1030" s="10"/>
      <c r="P1030" s="5" t="s">
        <v>5</v>
      </c>
      <c r="Q1030" s="5">
        <v>0</v>
      </c>
      <c r="R1030" s="10"/>
    </row>
    <row r="1031" spans="1:18" ht="20" customHeight="1" x14ac:dyDescent="0.2">
      <c r="A1031" s="10">
        <f t="shared" si="56"/>
        <v>728</v>
      </c>
      <c r="B1031" s="7" t="s">
        <v>3259</v>
      </c>
      <c r="C1031" s="10" t="s">
        <v>1271</v>
      </c>
      <c r="D1031" s="10" t="s">
        <v>1259</v>
      </c>
      <c r="E1031" s="10" t="s">
        <v>1271</v>
      </c>
      <c r="F1031" s="10" t="str">
        <f t="shared" si="54"/>
        <v>mfr</v>
      </c>
      <c r="G1031" s="10" t="str">
        <f t="shared" si="55"/>
        <v>mfr</v>
      </c>
      <c r="H1031" s="10" t="s">
        <v>1267</v>
      </c>
      <c r="I1031" s="10"/>
      <c r="J1031" s="10">
        <f t="shared" si="57"/>
        <v>1</v>
      </c>
      <c r="K1031" s="10"/>
      <c r="L1031" s="10"/>
      <c r="M1031" s="10">
        <f t="shared" si="58"/>
        <v>1</v>
      </c>
      <c r="N1031" s="10"/>
      <c r="O1031" s="10"/>
      <c r="P1031" s="5" t="s">
        <v>5</v>
      </c>
      <c r="Q1031" s="5">
        <v>1</v>
      </c>
      <c r="R1031" s="10"/>
    </row>
    <row r="1032" spans="1:18" ht="20" customHeight="1" x14ac:dyDescent="0.2">
      <c r="A1032" s="10">
        <f t="shared" si="56"/>
        <v>729</v>
      </c>
      <c r="B1032" s="10" t="s">
        <v>2603</v>
      </c>
      <c r="C1032" s="10" t="s">
        <v>1272</v>
      </c>
      <c r="D1032" s="10" t="s">
        <v>1259</v>
      </c>
      <c r="E1032" s="10" t="s">
        <v>1272</v>
      </c>
      <c r="F1032" s="10" t="str">
        <f t="shared" si="54"/>
        <v>mfr</v>
      </c>
      <c r="G1032" s="10" t="str">
        <f t="shared" si="55"/>
        <v>mfr</v>
      </c>
      <c r="H1032" s="10" t="s">
        <v>1267</v>
      </c>
      <c r="I1032" s="10"/>
      <c r="J1032" s="10">
        <f t="shared" si="57"/>
        <v>1</v>
      </c>
      <c r="K1032" s="10"/>
      <c r="L1032" s="10"/>
      <c r="M1032" s="10">
        <f t="shared" si="58"/>
        <v>1</v>
      </c>
      <c r="N1032" s="10"/>
      <c r="O1032" s="10"/>
      <c r="P1032" s="5" t="s">
        <v>5</v>
      </c>
      <c r="Q1032" s="5">
        <v>1</v>
      </c>
      <c r="R1032" s="10"/>
    </row>
    <row r="1033" spans="1:18" s="18" customFormat="1" ht="20" customHeight="1" x14ac:dyDescent="0.2">
      <c r="A1033" s="10">
        <f t="shared" si="56"/>
        <v>730</v>
      </c>
      <c r="B1033" s="10"/>
      <c r="C1033" s="10"/>
      <c r="D1033" s="10" t="s">
        <v>1259</v>
      </c>
      <c r="E1033" s="10" t="s">
        <v>1273</v>
      </c>
      <c r="F1033" s="10" t="str">
        <f t="shared" si="54"/>
        <v>mfr</v>
      </c>
      <c r="G1033" s="10" t="str">
        <f t="shared" si="55"/>
        <v>mfr</v>
      </c>
      <c r="H1033" s="10" t="s">
        <v>1267</v>
      </c>
      <c r="I1033" s="10"/>
      <c r="J1033" s="10">
        <f t="shared" si="57"/>
        <v>0</v>
      </c>
      <c r="K1033" s="10"/>
      <c r="L1033" s="10"/>
      <c r="M1033" s="10">
        <f t="shared" si="58"/>
        <v>0</v>
      </c>
      <c r="N1033" s="10"/>
      <c r="O1033" s="10"/>
      <c r="P1033" s="5"/>
      <c r="R1033" s="10"/>
    </row>
    <row r="1034" spans="1:18" ht="20" customHeight="1" x14ac:dyDescent="0.2">
      <c r="A1034" s="10">
        <f t="shared" si="56"/>
        <v>731</v>
      </c>
      <c r="B1034" s="10" t="s">
        <v>2602</v>
      </c>
      <c r="C1034" s="10" t="s">
        <v>1274</v>
      </c>
      <c r="D1034" s="10" t="s">
        <v>1259</v>
      </c>
      <c r="E1034" s="10" t="s">
        <v>1274</v>
      </c>
      <c r="F1034" s="10" t="str">
        <f t="shared" si="54"/>
        <v>mfr</v>
      </c>
      <c r="G1034" s="10" t="str">
        <f t="shared" si="55"/>
        <v>mfr</v>
      </c>
      <c r="H1034" s="10" t="s">
        <v>1267</v>
      </c>
      <c r="I1034" s="10"/>
      <c r="J1034" s="10">
        <f t="shared" si="57"/>
        <v>1</v>
      </c>
      <c r="K1034" s="10"/>
      <c r="L1034" s="10"/>
      <c r="M1034" s="10">
        <f t="shared" si="58"/>
        <v>1</v>
      </c>
      <c r="N1034" s="10"/>
      <c r="O1034" s="10"/>
      <c r="P1034" s="5" t="s">
        <v>5</v>
      </c>
      <c r="Q1034" s="5">
        <v>1</v>
      </c>
      <c r="R1034" s="10"/>
    </row>
    <row r="1035" spans="1:18" ht="20" customHeight="1" x14ac:dyDescent="0.2">
      <c r="A1035" s="10">
        <f t="shared" si="56"/>
        <v>732</v>
      </c>
      <c r="B1035" s="10">
        <f>A558</f>
        <v>255</v>
      </c>
      <c r="C1035" s="10" t="s">
        <v>1275</v>
      </c>
      <c r="D1035" s="10" t="s">
        <v>1259</v>
      </c>
      <c r="E1035" s="10" t="s">
        <v>1275</v>
      </c>
      <c r="F1035" s="10" t="str">
        <f t="shared" si="54"/>
        <v>mfr</v>
      </c>
      <c r="G1035" s="10" t="str">
        <f t="shared" si="55"/>
        <v>mfr</v>
      </c>
      <c r="H1035" s="10" t="s">
        <v>1267</v>
      </c>
      <c r="I1035" s="10"/>
      <c r="J1035" s="10">
        <f t="shared" si="57"/>
        <v>0</v>
      </c>
      <c r="K1035" s="10"/>
      <c r="L1035" s="10"/>
      <c r="M1035" s="10">
        <f t="shared" si="58"/>
        <v>1</v>
      </c>
      <c r="N1035" s="10"/>
      <c r="O1035" s="10"/>
      <c r="P1035" s="5" t="s">
        <v>5</v>
      </c>
      <c r="R1035" s="10"/>
    </row>
    <row r="1036" spans="1:18" ht="20" customHeight="1" x14ac:dyDescent="0.2">
      <c r="A1036" s="10">
        <f t="shared" si="56"/>
        <v>733</v>
      </c>
      <c r="B1036" s="10" t="s">
        <v>2602</v>
      </c>
      <c r="C1036" s="10" t="s">
        <v>1277</v>
      </c>
      <c r="D1036" s="10" t="s">
        <v>1259</v>
      </c>
      <c r="E1036" s="10" t="s">
        <v>1277</v>
      </c>
      <c r="F1036" s="10" t="str">
        <f t="shared" si="54"/>
        <v>mfr</v>
      </c>
      <c r="G1036" s="10" t="str">
        <f t="shared" si="55"/>
        <v>mfr</v>
      </c>
      <c r="H1036" s="10" t="s">
        <v>1276</v>
      </c>
      <c r="I1036" s="10"/>
      <c r="J1036" s="10">
        <f t="shared" si="57"/>
        <v>1</v>
      </c>
      <c r="K1036" s="10"/>
      <c r="L1036" s="10"/>
      <c r="M1036" s="10">
        <f t="shared" si="58"/>
        <v>1</v>
      </c>
      <c r="N1036" s="10"/>
      <c r="O1036" s="10"/>
      <c r="P1036" s="5" t="s">
        <v>5</v>
      </c>
      <c r="Q1036" s="5">
        <v>1</v>
      </c>
      <c r="R1036" s="10"/>
    </row>
    <row r="1037" spans="1:18" ht="20" customHeight="1" x14ac:dyDescent="0.2">
      <c r="A1037" s="10">
        <f t="shared" si="56"/>
        <v>734</v>
      </c>
      <c r="B1037" s="10">
        <f>A1030</f>
        <v>727</v>
      </c>
      <c r="C1037" s="10" t="s">
        <v>1278</v>
      </c>
      <c r="D1037" s="10" t="s">
        <v>1259</v>
      </c>
      <c r="E1037" s="10" t="s">
        <v>1278</v>
      </c>
      <c r="F1037" s="10" t="str">
        <f t="shared" si="54"/>
        <v>mfr</v>
      </c>
      <c r="G1037" s="10" t="str">
        <f t="shared" si="55"/>
        <v>mfr</v>
      </c>
      <c r="H1037" s="10" t="s">
        <v>1276</v>
      </c>
      <c r="I1037" s="10"/>
      <c r="J1037" s="10">
        <f t="shared" si="57"/>
        <v>0</v>
      </c>
      <c r="K1037" s="10"/>
      <c r="L1037" s="10"/>
      <c r="M1037" s="10">
        <f t="shared" si="58"/>
        <v>1</v>
      </c>
      <c r="N1037" s="10"/>
      <c r="O1037" s="10"/>
      <c r="P1037" s="5" t="s">
        <v>5</v>
      </c>
      <c r="R1037" s="10"/>
    </row>
    <row r="1038" spans="1:18" ht="20" customHeight="1" x14ac:dyDescent="0.2">
      <c r="A1038" s="10">
        <f t="shared" si="56"/>
        <v>735</v>
      </c>
      <c r="B1038" s="10" t="s">
        <v>91</v>
      </c>
      <c r="C1038" s="10" t="s">
        <v>1279</v>
      </c>
      <c r="D1038" s="10" t="s">
        <v>1259</v>
      </c>
      <c r="E1038" s="10" t="s">
        <v>1279</v>
      </c>
      <c r="F1038" s="10" t="str">
        <f t="shared" si="54"/>
        <v>mfr</v>
      </c>
      <c r="G1038" s="10" t="str">
        <f t="shared" si="55"/>
        <v>mfr</v>
      </c>
      <c r="H1038" s="10" t="s">
        <v>1276</v>
      </c>
      <c r="I1038" s="10"/>
      <c r="J1038" s="10">
        <f t="shared" si="57"/>
        <v>1</v>
      </c>
      <c r="K1038" s="10"/>
      <c r="L1038" s="10"/>
      <c r="M1038" s="10">
        <f t="shared" si="58"/>
        <v>1</v>
      </c>
      <c r="N1038" s="10"/>
      <c r="O1038" s="10"/>
      <c r="P1038" s="5" t="s">
        <v>5</v>
      </c>
      <c r="Q1038" s="5">
        <v>1</v>
      </c>
      <c r="R1038" s="10"/>
    </row>
    <row r="1039" spans="1:18" s="18" customFormat="1" ht="20" customHeight="1" x14ac:dyDescent="0.2">
      <c r="A1039" s="10">
        <f t="shared" si="56"/>
        <v>736</v>
      </c>
      <c r="B1039" s="10"/>
      <c r="C1039" s="10"/>
      <c r="D1039" s="10" t="s">
        <v>1259</v>
      </c>
      <c r="E1039" s="10" t="s">
        <v>1280</v>
      </c>
      <c r="F1039" s="10" t="str">
        <f t="shared" si="54"/>
        <v>mfr</v>
      </c>
      <c r="G1039" s="10" t="str">
        <f t="shared" si="55"/>
        <v>mfr</v>
      </c>
      <c r="H1039" s="10" t="s">
        <v>1276</v>
      </c>
      <c r="I1039" s="10"/>
      <c r="J1039" s="10">
        <f t="shared" si="57"/>
        <v>0</v>
      </c>
      <c r="K1039" s="10"/>
      <c r="L1039" s="10"/>
      <c r="M1039" s="10">
        <f t="shared" si="58"/>
        <v>0</v>
      </c>
      <c r="N1039" s="10"/>
      <c r="O1039" s="10"/>
      <c r="P1039" s="5"/>
      <c r="R1039" s="10"/>
    </row>
    <row r="1040" spans="1:18" ht="20" customHeight="1" x14ac:dyDescent="0.2">
      <c r="A1040" s="10">
        <f t="shared" si="56"/>
        <v>737</v>
      </c>
      <c r="B1040" s="10" t="s">
        <v>3102</v>
      </c>
      <c r="C1040" s="10" t="s">
        <v>1281</v>
      </c>
      <c r="D1040" s="10" t="s">
        <v>1259</v>
      </c>
      <c r="E1040" s="10" t="s">
        <v>1281</v>
      </c>
      <c r="F1040" s="10" t="str">
        <f t="shared" si="54"/>
        <v>mfr</v>
      </c>
      <c r="G1040" s="10" t="str">
        <f t="shared" si="55"/>
        <v>mfr</v>
      </c>
      <c r="H1040" s="10" t="s">
        <v>1276</v>
      </c>
      <c r="I1040" s="10"/>
      <c r="J1040" s="10">
        <f t="shared" si="57"/>
        <v>1</v>
      </c>
      <c r="K1040" s="10"/>
      <c r="L1040" s="10"/>
      <c r="M1040" s="10">
        <f t="shared" si="58"/>
        <v>1</v>
      </c>
      <c r="N1040" s="10"/>
      <c r="O1040" s="10"/>
      <c r="P1040" s="5" t="s">
        <v>6</v>
      </c>
      <c r="R1040" s="10"/>
    </row>
    <row r="1041" spans="1:18" ht="20" customHeight="1" x14ac:dyDescent="0.2">
      <c r="A1041" s="10">
        <f t="shared" si="56"/>
        <v>738</v>
      </c>
      <c r="B1041" s="7" t="s">
        <v>3259</v>
      </c>
      <c r="C1041" s="10" t="s">
        <v>1282</v>
      </c>
      <c r="D1041" s="10" t="s">
        <v>1259</v>
      </c>
      <c r="E1041" s="10" t="s">
        <v>1282</v>
      </c>
      <c r="F1041" s="10" t="str">
        <f t="shared" si="54"/>
        <v>mfr</v>
      </c>
      <c r="G1041" s="10" t="str">
        <f t="shared" si="55"/>
        <v>mfr</v>
      </c>
      <c r="H1041" s="10" t="s">
        <v>1276</v>
      </c>
      <c r="I1041" s="10"/>
      <c r="J1041" s="10">
        <f t="shared" si="57"/>
        <v>1</v>
      </c>
      <c r="K1041" s="10"/>
      <c r="L1041" s="10"/>
      <c r="M1041" s="10">
        <f t="shared" si="58"/>
        <v>1</v>
      </c>
      <c r="N1041" s="10"/>
      <c r="O1041" s="10"/>
      <c r="P1041" s="5" t="s">
        <v>5</v>
      </c>
      <c r="Q1041" s="5">
        <v>1</v>
      </c>
      <c r="R1041" s="10"/>
    </row>
    <row r="1042" spans="1:18" ht="20" customHeight="1" x14ac:dyDescent="0.2">
      <c r="A1042" s="10">
        <f t="shared" si="56"/>
        <v>739</v>
      </c>
      <c r="B1042" s="10" t="s">
        <v>2641</v>
      </c>
      <c r="C1042" s="10" t="s">
        <v>1283</v>
      </c>
      <c r="D1042" s="10" t="s">
        <v>1259</v>
      </c>
      <c r="E1042" s="10" t="s">
        <v>1283</v>
      </c>
      <c r="F1042" s="10" t="str">
        <f t="shared" si="54"/>
        <v>mfr</v>
      </c>
      <c r="G1042" s="10" t="str">
        <f t="shared" si="55"/>
        <v>mfr</v>
      </c>
      <c r="H1042" s="10" t="s">
        <v>1276</v>
      </c>
      <c r="I1042" s="10"/>
      <c r="J1042" s="10">
        <f t="shared" si="57"/>
        <v>1</v>
      </c>
      <c r="K1042" s="10"/>
      <c r="L1042" s="10"/>
      <c r="M1042" s="10">
        <f t="shared" si="58"/>
        <v>1</v>
      </c>
      <c r="N1042" s="10"/>
      <c r="O1042" s="10"/>
      <c r="P1042" s="5" t="s">
        <v>6</v>
      </c>
      <c r="R1042" s="10"/>
    </row>
    <row r="1043" spans="1:18" ht="20" customHeight="1" x14ac:dyDescent="0.2">
      <c r="A1043" s="10">
        <f t="shared" si="56"/>
        <v>740</v>
      </c>
      <c r="B1043" s="10">
        <f>B1021</f>
        <v>239</v>
      </c>
      <c r="C1043" s="10" t="s">
        <v>1285</v>
      </c>
      <c r="D1043" s="10" t="s">
        <v>1259</v>
      </c>
      <c r="E1043" s="10" t="s">
        <v>1285</v>
      </c>
      <c r="F1043" s="10" t="str">
        <f t="shared" si="54"/>
        <v>mfr</v>
      </c>
      <c r="G1043" s="10" t="str">
        <f t="shared" si="55"/>
        <v>mfr</v>
      </c>
      <c r="H1043" s="10" t="s">
        <v>1284</v>
      </c>
      <c r="I1043" s="10"/>
      <c r="J1043" s="10">
        <f t="shared" si="57"/>
        <v>0</v>
      </c>
      <c r="K1043" s="10"/>
      <c r="L1043" s="10"/>
      <c r="M1043" s="10">
        <f t="shared" si="58"/>
        <v>1</v>
      </c>
      <c r="N1043" s="10"/>
      <c r="O1043" s="10"/>
      <c r="P1043" s="5" t="s">
        <v>6</v>
      </c>
      <c r="R1043" s="10"/>
    </row>
    <row r="1044" spans="1:18" ht="20" customHeight="1" x14ac:dyDescent="0.2">
      <c r="A1044" s="10">
        <f t="shared" si="56"/>
        <v>741</v>
      </c>
      <c r="B1044" s="10" t="s">
        <v>3299</v>
      </c>
      <c r="C1044" s="10" t="s">
        <v>1519</v>
      </c>
      <c r="D1044" s="10" t="s">
        <v>1259</v>
      </c>
      <c r="E1044" s="10" t="s">
        <v>1286</v>
      </c>
      <c r="F1044" s="10" t="str">
        <f t="shared" si="54"/>
        <v>mfr</v>
      </c>
      <c r="G1044" s="10" t="str">
        <f t="shared" si="55"/>
        <v>mfr</v>
      </c>
      <c r="H1044" s="10" t="s">
        <v>1284</v>
      </c>
      <c r="I1044" s="10"/>
      <c r="J1044" s="10">
        <f t="shared" si="57"/>
        <v>1</v>
      </c>
      <c r="K1044" s="10"/>
      <c r="L1044" s="10"/>
      <c r="M1044" s="10">
        <f t="shared" ref="M1044:M1072" si="59">IF(NOT(ISBLANK($B1044)),1,0)</f>
        <v>1</v>
      </c>
      <c r="N1044" s="10"/>
      <c r="O1044" s="10"/>
      <c r="P1044" s="5" t="s">
        <v>6</v>
      </c>
      <c r="R1044" s="10"/>
    </row>
    <row r="1045" spans="1:18" ht="20" customHeight="1" x14ac:dyDescent="0.2">
      <c r="A1045" s="10">
        <f t="shared" si="56"/>
        <v>742</v>
      </c>
      <c r="B1045" s="10" t="s">
        <v>3289</v>
      </c>
      <c r="C1045" s="10" t="s">
        <v>1520</v>
      </c>
      <c r="D1045" s="10" t="s">
        <v>1259</v>
      </c>
      <c r="E1045" s="10" t="s">
        <v>1286</v>
      </c>
      <c r="F1045" s="10" t="str">
        <f t="shared" si="54"/>
        <v>mfr</v>
      </c>
      <c r="G1045" s="10" t="str">
        <f t="shared" si="55"/>
        <v>mfr</v>
      </c>
      <c r="H1045" s="10" t="s">
        <v>1284</v>
      </c>
      <c r="I1045" s="10"/>
      <c r="J1045" s="10">
        <f t="shared" si="57"/>
        <v>1</v>
      </c>
      <c r="K1045" s="10"/>
      <c r="L1045" s="10"/>
      <c r="M1045" s="10">
        <f t="shared" si="59"/>
        <v>1</v>
      </c>
      <c r="N1045" s="10"/>
      <c r="O1045" s="10"/>
      <c r="P1045" s="5" t="s">
        <v>6</v>
      </c>
      <c r="R1045" s="10"/>
    </row>
    <row r="1046" spans="1:18" ht="20" customHeight="1" x14ac:dyDescent="0.2">
      <c r="A1046" s="10">
        <f t="shared" si="56"/>
        <v>743</v>
      </c>
      <c r="B1046" s="10">
        <f>A520</f>
        <v>217</v>
      </c>
      <c r="C1046" s="10" t="s">
        <v>1287</v>
      </c>
      <c r="D1046" s="10" t="s">
        <v>1259</v>
      </c>
      <c r="E1046" s="10" t="s">
        <v>1287</v>
      </c>
      <c r="F1046" s="10" t="str">
        <f t="shared" si="54"/>
        <v>mfr</v>
      </c>
      <c r="G1046" s="10" t="str">
        <f t="shared" si="55"/>
        <v>mfr</v>
      </c>
      <c r="H1046" s="10" t="s">
        <v>1284</v>
      </c>
      <c r="I1046" s="10"/>
      <c r="J1046" s="10">
        <f t="shared" si="57"/>
        <v>0</v>
      </c>
      <c r="K1046" s="10"/>
      <c r="L1046" s="10"/>
      <c r="M1046" s="10">
        <f t="shared" si="59"/>
        <v>1</v>
      </c>
      <c r="N1046" s="10"/>
      <c r="O1046" s="10"/>
      <c r="P1046" s="5" t="s">
        <v>5</v>
      </c>
      <c r="R1046" s="10"/>
    </row>
    <row r="1047" spans="1:18" ht="20" customHeight="1" x14ac:dyDescent="0.2">
      <c r="A1047" s="10">
        <f t="shared" si="56"/>
        <v>744</v>
      </c>
      <c r="B1047" s="10" t="s">
        <v>3419</v>
      </c>
      <c r="C1047" s="10" t="s">
        <v>1524</v>
      </c>
      <c r="D1047" s="10" t="s">
        <v>1259</v>
      </c>
      <c r="E1047" s="10" t="s">
        <v>1289</v>
      </c>
      <c r="F1047" s="10" t="str">
        <f t="shared" si="54"/>
        <v>mfr</v>
      </c>
      <c r="G1047" s="10" t="str">
        <f t="shared" si="55"/>
        <v>mfr</v>
      </c>
      <c r="H1047" s="10" t="s">
        <v>1288</v>
      </c>
      <c r="I1047" s="10"/>
      <c r="J1047" s="10">
        <f t="shared" si="57"/>
        <v>1</v>
      </c>
      <c r="K1047" s="10"/>
      <c r="L1047" s="10"/>
      <c r="M1047" s="10">
        <f t="shared" si="59"/>
        <v>1</v>
      </c>
      <c r="N1047" s="10"/>
      <c r="O1047" s="10"/>
      <c r="P1047" s="5" t="s">
        <v>6</v>
      </c>
      <c r="R1047" s="10"/>
    </row>
    <row r="1048" spans="1:18" ht="20" customHeight="1" x14ac:dyDescent="0.2">
      <c r="A1048" s="10">
        <f t="shared" si="56"/>
        <v>745</v>
      </c>
      <c r="B1048" s="10">
        <f>A457</f>
        <v>154</v>
      </c>
      <c r="C1048" s="10" t="s">
        <v>1290</v>
      </c>
      <c r="D1048" s="10" t="s">
        <v>1259</v>
      </c>
      <c r="E1048" s="10" t="s">
        <v>1290</v>
      </c>
      <c r="F1048" s="10" t="str">
        <f t="shared" si="54"/>
        <v>mfr</v>
      </c>
      <c r="G1048" s="10" t="str">
        <f t="shared" si="55"/>
        <v>mfr</v>
      </c>
      <c r="H1048" s="10" t="s">
        <v>1288</v>
      </c>
      <c r="I1048" s="10"/>
      <c r="J1048" s="10">
        <f t="shared" si="57"/>
        <v>0</v>
      </c>
      <c r="K1048" s="10"/>
      <c r="L1048" s="10"/>
      <c r="M1048" s="10">
        <f t="shared" si="59"/>
        <v>1</v>
      </c>
      <c r="N1048" s="10"/>
      <c r="O1048" s="10"/>
      <c r="P1048" s="5" t="s">
        <v>5</v>
      </c>
      <c r="R1048" s="10"/>
    </row>
    <row r="1049" spans="1:18" ht="20" customHeight="1" x14ac:dyDescent="0.2">
      <c r="A1049" s="10">
        <f t="shared" si="56"/>
        <v>746</v>
      </c>
      <c r="B1049" s="10" t="s">
        <v>3241</v>
      </c>
      <c r="C1049" s="10" t="s">
        <v>1291</v>
      </c>
      <c r="D1049" s="10" t="s">
        <v>1259</v>
      </c>
      <c r="E1049" s="10" t="s">
        <v>1291</v>
      </c>
      <c r="F1049" s="10" t="str">
        <f t="shared" si="54"/>
        <v>mfr</v>
      </c>
      <c r="G1049" s="10" t="str">
        <f t="shared" si="55"/>
        <v>mfr</v>
      </c>
      <c r="H1049" s="10" t="s">
        <v>1288</v>
      </c>
      <c r="I1049" s="10"/>
      <c r="J1049" s="10">
        <f t="shared" si="57"/>
        <v>1</v>
      </c>
      <c r="K1049" s="10"/>
      <c r="L1049" s="10"/>
      <c r="M1049" s="10">
        <f t="shared" si="59"/>
        <v>1</v>
      </c>
      <c r="N1049" s="10"/>
      <c r="O1049" s="10"/>
      <c r="P1049" s="5" t="s">
        <v>5</v>
      </c>
      <c r="Q1049" s="5">
        <v>1</v>
      </c>
      <c r="R1049" s="10"/>
    </row>
    <row r="1050" spans="1:18" ht="20" customHeight="1" x14ac:dyDescent="0.2">
      <c r="A1050" s="10">
        <f t="shared" si="56"/>
        <v>747</v>
      </c>
      <c r="B1050" s="10">
        <f>A1016</f>
        <v>713</v>
      </c>
      <c r="C1050" s="10" t="s">
        <v>1292</v>
      </c>
      <c r="D1050" s="10" t="s">
        <v>1259</v>
      </c>
      <c r="E1050" s="10" t="s">
        <v>1292</v>
      </c>
      <c r="F1050" s="10" t="str">
        <f t="shared" si="54"/>
        <v>mfr</v>
      </c>
      <c r="G1050" s="10" t="str">
        <f t="shared" si="55"/>
        <v>mfr</v>
      </c>
      <c r="H1050" s="10" t="s">
        <v>1295</v>
      </c>
      <c r="I1050" s="10"/>
      <c r="J1050" s="10">
        <f t="shared" si="57"/>
        <v>0</v>
      </c>
      <c r="K1050" s="10"/>
      <c r="L1050" s="10"/>
      <c r="M1050" s="10">
        <f t="shared" si="59"/>
        <v>1</v>
      </c>
      <c r="N1050" s="10"/>
      <c r="O1050" s="10"/>
      <c r="P1050" s="5" t="s">
        <v>5</v>
      </c>
      <c r="R1050" s="10"/>
    </row>
    <row r="1051" spans="1:18" ht="20" customHeight="1" x14ac:dyDescent="0.2">
      <c r="A1051" s="10">
        <f t="shared" si="56"/>
        <v>748</v>
      </c>
      <c r="B1051" s="10" t="s">
        <v>3102</v>
      </c>
      <c r="C1051" s="10" t="s">
        <v>1293</v>
      </c>
      <c r="D1051" s="10" t="s">
        <v>1259</v>
      </c>
      <c r="E1051" s="10" t="s">
        <v>1293</v>
      </c>
      <c r="F1051" s="10" t="str">
        <f t="shared" si="54"/>
        <v>mfr</v>
      </c>
      <c r="G1051" s="10" t="str">
        <f t="shared" si="55"/>
        <v>mfr</v>
      </c>
      <c r="H1051" s="10" t="s">
        <v>1295</v>
      </c>
      <c r="I1051" s="10"/>
      <c r="J1051" s="10">
        <f t="shared" si="57"/>
        <v>1</v>
      </c>
      <c r="K1051" s="10"/>
      <c r="L1051" s="10"/>
      <c r="M1051" s="10">
        <f t="shared" si="59"/>
        <v>1</v>
      </c>
      <c r="N1051" s="10"/>
      <c r="O1051" s="10"/>
      <c r="P1051" s="5" t="s">
        <v>6</v>
      </c>
      <c r="R1051" s="10"/>
    </row>
    <row r="1052" spans="1:18" ht="20" customHeight="1" x14ac:dyDescent="0.2">
      <c r="A1052" s="10">
        <f t="shared" si="56"/>
        <v>749</v>
      </c>
      <c r="B1052" s="62" t="s">
        <v>3249</v>
      </c>
      <c r="C1052" s="10" t="s">
        <v>1294</v>
      </c>
      <c r="D1052" s="10" t="s">
        <v>1259</v>
      </c>
      <c r="E1052" s="10" t="s">
        <v>1294</v>
      </c>
      <c r="F1052" s="10" t="str">
        <f t="shared" si="54"/>
        <v>mfr</v>
      </c>
      <c r="G1052" s="10" t="str">
        <f t="shared" si="55"/>
        <v>mfr</v>
      </c>
      <c r="H1052" s="10" t="s">
        <v>1295</v>
      </c>
      <c r="I1052" s="10"/>
      <c r="J1052" s="10">
        <f t="shared" si="57"/>
        <v>1</v>
      </c>
      <c r="K1052" s="10"/>
      <c r="L1052" s="10"/>
      <c r="M1052" s="10">
        <f t="shared" si="59"/>
        <v>1</v>
      </c>
      <c r="N1052" s="10"/>
      <c r="O1052" s="10"/>
      <c r="P1052" s="5" t="s">
        <v>5</v>
      </c>
      <c r="Q1052" s="5">
        <v>1</v>
      </c>
      <c r="R1052" s="10"/>
    </row>
    <row r="1053" spans="1:18" ht="20" customHeight="1" x14ac:dyDescent="0.2">
      <c r="A1053" s="10">
        <f t="shared" si="56"/>
        <v>750</v>
      </c>
      <c r="B1053" s="10"/>
      <c r="C1053" s="10"/>
      <c r="D1053" s="10" t="s">
        <v>1259</v>
      </c>
      <c r="E1053" s="10" t="s">
        <v>1297</v>
      </c>
      <c r="F1053" s="10" t="str">
        <f t="shared" si="54"/>
        <v>mfr</v>
      </c>
      <c r="G1053" s="10" t="str">
        <f t="shared" si="55"/>
        <v>mfr</v>
      </c>
      <c r="H1053" s="10" t="s">
        <v>1296</v>
      </c>
      <c r="I1053" s="10"/>
      <c r="J1053" s="10">
        <f t="shared" si="57"/>
        <v>0</v>
      </c>
      <c r="K1053" s="10"/>
      <c r="L1053" s="10"/>
      <c r="M1053" s="10">
        <f t="shared" si="59"/>
        <v>0</v>
      </c>
      <c r="N1053" s="10"/>
      <c r="O1053" s="10"/>
      <c r="R1053" s="10"/>
    </row>
    <row r="1054" spans="1:18" ht="20" customHeight="1" x14ac:dyDescent="0.2">
      <c r="A1054" s="10">
        <f t="shared" si="56"/>
        <v>751</v>
      </c>
      <c r="B1054" s="10">
        <f>A399</f>
        <v>96</v>
      </c>
      <c r="C1054" s="10" t="s">
        <v>1298</v>
      </c>
      <c r="D1054" s="10" t="s">
        <v>1259</v>
      </c>
      <c r="E1054" s="10" t="s">
        <v>1298</v>
      </c>
      <c r="F1054" s="10" t="str">
        <f t="shared" si="54"/>
        <v>mfr</v>
      </c>
      <c r="G1054" s="10" t="str">
        <f t="shared" si="55"/>
        <v>mfr</v>
      </c>
      <c r="H1054" s="10" t="s">
        <v>1296</v>
      </c>
      <c r="I1054" s="10"/>
      <c r="J1054" s="10">
        <f t="shared" si="57"/>
        <v>0</v>
      </c>
      <c r="K1054" s="10"/>
      <c r="L1054" s="10"/>
      <c r="M1054" s="10">
        <f t="shared" si="59"/>
        <v>1</v>
      </c>
      <c r="N1054" s="10"/>
      <c r="O1054" s="10"/>
      <c r="P1054" s="5" t="s">
        <v>6</v>
      </c>
      <c r="R1054" s="10"/>
    </row>
    <row r="1055" spans="1:18" ht="20" customHeight="1" x14ac:dyDescent="0.2">
      <c r="A1055" s="10">
        <f t="shared" si="56"/>
        <v>752</v>
      </c>
      <c r="B1055" s="10">
        <f>A1107</f>
        <v>804</v>
      </c>
      <c r="C1055" s="10" t="s">
        <v>1564</v>
      </c>
      <c r="D1055" s="10" t="s">
        <v>1259</v>
      </c>
      <c r="E1055" s="10" t="s">
        <v>1513</v>
      </c>
      <c r="F1055" s="10" t="str">
        <f t="shared" si="54"/>
        <v>mfr</v>
      </c>
      <c r="G1055" s="10" t="str">
        <f t="shared" si="55"/>
        <v>mfr</v>
      </c>
      <c r="H1055" s="10" t="s">
        <v>1523</v>
      </c>
      <c r="I1055" s="10"/>
      <c r="J1055" s="10">
        <f t="shared" si="57"/>
        <v>0</v>
      </c>
      <c r="K1055" s="10"/>
      <c r="L1055" s="10"/>
      <c r="M1055" s="10">
        <f t="shared" si="59"/>
        <v>1</v>
      </c>
      <c r="N1055" s="10"/>
      <c r="O1055" s="10"/>
      <c r="P1055" s="5" t="s">
        <v>5</v>
      </c>
      <c r="R1055" s="10"/>
    </row>
    <row r="1056" spans="1:18" ht="20" customHeight="1" x14ac:dyDescent="0.2">
      <c r="A1056" s="10">
        <f t="shared" si="56"/>
        <v>753</v>
      </c>
      <c r="B1056" s="10" t="s">
        <v>3159</v>
      </c>
      <c r="C1056" s="10" t="s">
        <v>1565</v>
      </c>
      <c r="D1056" s="10" t="s">
        <v>1259</v>
      </c>
      <c r="E1056" s="10" t="s">
        <v>1514</v>
      </c>
      <c r="F1056" s="10" t="str">
        <f t="shared" si="54"/>
        <v>mfr</v>
      </c>
      <c r="G1056" s="10" t="str">
        <f t="shared" si="55"/>
        <v>mfr</v>
      </c>
      <c r="H1056" s="10" t="s">
        <v>1523</v>
      </c>
      <c r="I1056" s="10"/>
      <c r="J1056" s="10">
        <f t="shared" si="57"/>
        <v>1</v>
      </c>
      <c r="K1056" s="10"/>
      <c r="L1056" s="10"/>
      <c r="M1056" s="10">
        <f t="shared" si="59"/>
        <v>1</v>
      </c>
      <c r="N1056" s="10"/>
      <c r="O1056" s="10"/>
      <c r="P1056" s="5" t="s">
        <v>5</v>
      </c>
      <c r="Q1056" s="5">
        <v>1</v>
      </c>
      <c r="R1056" s="10"/>
    </row>
    <row r="1057" spans="1:18" ht="20" customHeight="1" x14ac:dyDescent="0.2">
      <c r="A1057" s="10">
        <f t="shared" si="56"/>
        <v>754</v>
      </c>
      <c r="B1057" s="10" t="s">
        <v>3086</v>
      </c>
      <c r="C1057" s="10" t="s">
        <v>1563</v>
      </c>
      <c r="D1057" s="10" t="s">
        <v>1259</v>
      </c>
      <c r="E1057" s="10" t="s">
        <v>1515</v>
      </c>
      <c r="F1057" s="10" t="str">
        <f t="shared" si="54"/>
        <v>mfr</v>
      </c>
      <c r="G1057" s="10" t="str">
        <f t="shared" si="55"/>
        <v>mfr</v>
      </c>
      <c r="H1057" s="10" t="s">
        <v>1523</v>
      </c>
      <c r="I1057" s="10"/>
      <c r="J1057" s="10">
        <f t="shared" si="57"/>
        <v>1</v>
      </c>
      <c r="K1057" s="10"/>
      <c r="L1057" s="10"/>
      <c r="M1057" s="10">
        <f t="shared" si="59"/>
        <v>1</v>
      </c>
      <c r="N1057" s="10"/>
      <c r="O1057" s="10"/>
      <c r="P1057" s="5" t="s">
        <v>6</v>
      </c>
      <c r="R1057" s="10"/>
    </row>
    <row r="1058" spans="1:18" ht="20" customHeight="1" x14ac:dyDescent="0.2">
      <c r="A1058" s="10">
        <f t="shared" si="56"/>
        <v>755</v>
      </c>
      <c r="B1058" s="10">
        <f>B1006</f>
        <v>254</v>
      </c>
      <c r="C1058" s="10" t="s">
        <v>1562</v>
      </c>
      <c r="D1058" s="10" t="s">
        <v>1259</v>
      </c>
      <c r="E1058" s="10" t="s">
        <v>1516</v>
      </c>
      <c r="F1058" s="10" t="str">
        <f t="shared" si="54"/>
        <v>mfr</v>
      </c>
      <c r="G1058" s="10" t="str">
        <f t="shared" si="55"/>
        <v>mfr</v>
      </c>
      <c r="H1058" s="10" t="s">
        <v>1523</v>
      </c>
      <c r="I1058" s="10"/>
      <c r="J1058" s="10">
        <f t="shared" si="57"/>
        <v>0</v>
      </c>
      <c r="K1058" s="10"/>
      <c r="L1058" s="10"/>
      <c r="M1058" s="10">
        <f t="shared" si="59"/>
        <v>1</v>
      </c>
      <c r="N1058" s="10"/>
      <c r="O1058" s="10"/>
      <c r="P1058" s="5" t="s">
        <v>5</v>
      </c>
      <c r="R1058" s="10"/>
    </row>
    <row r="1059" spans="1:18" ht="20" customHeight="1" x14ac:dyDescent="0.2">
      <c r="A1059" s="10">
        <f t="shared" si="56"/>
        <v>756</v>
      </c>
      <c r="B1059" s="10">
        <f>A907</f>
        <v>604</v>
      </c>
      <c r="C1059" s="10" t="s">
        <v>1561</v>
      </c>
      <c r="D1059" s="10" t="s">
        <v>1259</v>
      </c>
      <c r="E1059" s="10" t="s">
        <v>1517</v>
      </c>
      <c r="F1059" s="10" t="str">
        <f t="shared" si="54"/>
        <v>mfr</v>
      </c>
      <c r="G1059" s="10" t="str">
        <f t="shared" si="55"/>
        <v>mfr</v>
      </c>
      <c r="H1059" s="10" t="s">
        <v>1523</v>
      </c>
      <c r="I1059" s="10"/>
      <c r="J1059" s="10">
        <f t="shared" si="57"/>
        <v>0</v>
      </c>
      <c r="K1059" s="10"/>
      <c r="L1059" s="10"/>
      <c r="M1059" s="10">
        <f t="shared" si="59"/>
        <v>1</v>
      </c>
      <c r="N1059" s="10"/>
      <c r="O1059" s="10"/>
      <c r="P1059" s="5" t="s">
        <v>6</v>
      </c>
      <c r="R1059" s="10"/>
    </row>
    <row r="1060" spans="1:18" ht="20" customHeight="1" x14ac:dyDescent="0.2">
      <c r="A1060" s="10">
        <f t="shared" si="56"/>
        <v>757</v>
      </c>
      <c r="B1060" s="10" t="s">
        <v>3179</v>
      </c>
      <c r="C1060" s="10" t="s">
        <v>1560</v>
      </c>
      <c r="D1060" s="10" t="s">
        <v>1259</v>
      </c>
      <c r="E1060" s="10" t="s">
        <v>1518</v>
      </c>
      <c r="F1060" s="10" t="str">
        <f t="shared" si="54"/>
        <v>mfr</v>
      </c>
      <c r="G1060" s="10" t="str">
        <f t="shared" si="55"/>
        <v>mfr</v>
      </c>
      <c r="H1060" s="10" t="s">
        <v>1523</v>
      </c>
      <c r="I1060" s="10"/>
      <c r="J1060" s="10">
        <f t="shared" si="57"/>
        <v>1</v>
      </c>
      <c r="K1060" s="10"/>
      <c r="L1060" s="10"/>
      <c r="M1060" s="10">
        <f t="shared" si="59"/>
        <v>1</v>
      </c>
      <c r="N1060" s="10"/>
      <c r="O1060" s="10"/>
      <c r="P1060" s="5" t="s">
        <v>5</v>
      </c>
      <c r="Q1060" s="5">
        <v>1</v>
      </c>
      <c r="R1060" s="10"/>
    </row>
    <row r="1061" spans="1:18" ht="20" customHeight="1" x14ac:dyDescent="0.2">
      <c r="A1061" s="10">
        <f t="shared" si="56"/>
        <v>758</v>
      </c>
      <c r="B1061" s="10" t="s">
        <v>3102</v>
      </c>
      <c r="C1061" s="10" t="s">
        <v>1510</v>
      </c>
      <c r="D1061" s="10" t="s">
        <v>1259</v>
      </c>
      <c r="E1061" s="10" t="s">
        <v>1299</v>
      </c>
      <c r="F1061" s="10" t="str">
        <f t="shared" si="54"/>
        <v>mfr</v>
      </c>
      <c r="G1061" s="10" t="str">
        <f t="shared" si="55"/>
        <v>mfr</v>
      </c>
      <c r="H1061" s="10" t="s">
        <v>1181</v>
      </c>
      <c r="I1061" s="10"/>
      <c r="J1061" s="10">
        <f t="shared" si="57"/>
        <v>1</v>
      </c>
      <c r="K1061" s="10"/>
      <c r="L1061" s="10"/>
      <c r="M1061" s="10">
        <f t="shared" si="59"/>
        <v>1</v>
      </c>
      <c r="N1061" s="10"/>
      <c r="O1061" s="10"/>
      <c r="P1061" s="5" t="s">
        <v>6</v>
      </c>
      <c r="R1061" s="10"/>
    </row>
    <row r="1062" spans="1:18" ht="20" customHeight="1" x14ac:dyDescent="0.2">
      <c r="A1062" s="10">
        <f t="shared" si="56"/>
        <v>759</v>
      </c>
      <c r="B1062" s="10" t="s">
        <v>1123</v>
      </c>
      <c r="C1062" s="10" t="s">
        <v>1511</v>
      </c>
      <c r="D1062" s="10" t="s">
        <v>1259</v>
      </c>
      <c r="E1062" s="10" t="s">
        <v>1299</v>
      </c>
      <c r="F1062" s="10" t="str">
        <f t="shared" ref="F1062:F1125" si="60">G1062</f>
        <v>mfr</v>
      </c>
      <c r="G1062" s="10" t="str">
        <f t="shared" si="55"/>
        <v>mfr</v>
      </c>
      <c r="H1062" s="10" t="s">
        <v>1181</v>
      </c>
      <c r="I1062" s="10"/>
      <c r="J1062" s="10">
        <f t="shared" si="57"/>
        <v>1</v>
      </c>
      <c r="K1062" s="10"/>
      <c r="L1062" s="10"/>
      <c r="M1062" s="10">
        <f t="shared" si="59"/>
        <v>1</v>
      </c>
      <c r="N1062" s="10"/>
      <c r="O1062" s="10"/>
      <c r="P1062" s="5" t="s">
        <v>6</v>
      </c>
      <c r="R1062" s="10"/>
    </row>
    <row r="1063" spans="1:18" ht="20" customHeight="1" x14ac:dyDescent="0.2">
      <c r="A1063" s="10">
        <f t="shared" si="56"/>
        <v>760</v>
      </c>
      <c r="B1063" s="10" t="s">
        <v>3359</v>
      </c>
      <c r="C1063" s="10" t="s">
        <v>2652</v>
      </c>
      <c r="D1063" s="10" t="s">
        <v>1259</v>
      </c>
      <c r="E1063" s="10" t="s">
        <v>1300</v>
      </c>
      <c r="F1063" s="10" t="str">
        <f t="shared" si="60"/>
        <v>mfr</v>
      </c>
      <c r="G1063" s="10" t="str">
        <f t="shared" ref="G1063:G1126" si="61">G1062</f>
        <v>mfr</v>
      </c>
      <c r="H1063" s="10" t="s">
        <v>1301</v>
      </c>
      <c r="I1063" s="10"/>
      <c r="J1063" s="10">
        <f t="shared" si="57"/>
        <v>1</v>
      </c>
      <c r="K1063" s="10"/>
      <c r="L1063" s="10"/>
      <c r="M1063" s="10">
        <f t="shared" si="59"/>
        <v>1</v>
      </c>
      <c r="N1063" s="10"/>
      <c r="O1063" s="10"/>
      <c r="P1063" s="5" t="s">
        <v>6</v>
      </c>
      <c r="R1063" s="10"/>
    </row>
    <row r="1064" spans="1:18" ht="20" customHeight="1" x14ac:dyDescent="0.2">
      <c r="A1064" s="10">
        <f t="shared" si="56"/>
        <v>761</v>
      </c>
      <c r="B1064" s="10">
        <f>A360</f>
        <v>57</v>
      </c>
      <c r="C1064" s="10" t="s">
        <v>1302</v>
      </c>
      <c r="D1064" s="10" t="s">
        <v>1259</v>
      </c>
      <c r="E1064" s="10" t="s">
        <v>1302</v>
      </c>
      <c r="F1064" s="10" t="str">
        <f t="shared" si="60"/>
        <v>mfr</v>
      </c>
      <c r="G1064" s="10" t="str">
        <f t="shared" si="61"/>
        <v>mfr</v>
      </c>
      <c r="H1064" s="10" t="s">
        <v>1303</v>
      </c>
      <c r="I1064" s="10"/>
      <c r="J1064" s="10">
        <f t="shared" si="57"/>
        <v>0</v>
      </c>
      <c r="K1064" s="10"/>
      <c r="L1064" s="10"/>
      <c r="M1064" s="10">
        <f t="shared" si="59"/>
        <v>1</v>
      </c>
      <c r="N1064" s="10"/>
      <c r="O1064" s="10"/>
      <c r="P1064" s="5" t="s">
        <v>6</v>
      </c>
      <c r="R1064" s="10"/>
    </row>
    <row r="1065" spans="1:18" ht="20" customHeight="1" x14ac:dyDescent="0.2">
      <c r="A1065" s="10">
        <f t="shared" si="56"/>
        <v>762</v>
      </c>
      <c r="B1065" s="10">
        <f>A359</f>
        <v>56</v>
      </c>
      <c r="C1065" s="10" t="s">
        <v>1304</v>
      </c>
      <c r="D1065" s="10" t="s">
        <v>1259</v>
      </c>
      <c r="E1065" s="10" t="s">
        <v>1304</v>
      </c>
      <c r="F1065" s="10" t="str">
        <f t="shared" si="60"/>
        <v>mfr</v>
      </c>
      <c r="G1065" s="10" t="str">
        <f t="shared" si="61"/>
        <v>mfr</v>
      </c>
      <c r="H1065" s="10" t="s">
        <v>1305</v>
      </c>
      <c r="I1065" s="10"/>
      <c r="J1065" s="10">
        <f t="shared" si="57"/>
        <v>0</v>
      </c>
      <c r="K1065" s="10"/>
      <c r="L1065" s="10"/>
      <c r="M1065" s="10">
        <f t="shared" si="59"/>
        <v>1</v>
      </c>
      <c r="N1065" s="10"/>
      <c r="O1065" s="10"/>
      <c r="P1065" s="5" t="s">
        <v>6</v>
      </c>
      <c r="R1065" s="10"/>
    </row>
    <row r="1066" spans="1:18" ht="20" customHeight="1" x14ac:dyDescent="0.2">
      <c r="A1066" s="10">
        <f t="shared" si="56"/>
        <v>763</v>
      </c>
      <c r="B1066" s="10">
        <f>B1065</f>
        <v>56</v>
      </c>
      <c r="C1066" s="10" t="s">
        <v>1526</v>
      </c>
      <c r="D1066" s="10" t="s">
        <v>1259</v>
      </c>
      <c r="E1066" s="10" t="s">
        <v>1307</v>
      </c>
      <c r="F1066" s="10" t="str">
        <f t="shared" si="60"/>
        <v>mfr</v>
      </c>
      <c r="G1066" s="10" t="str">
        <f t="shared" si="61"/>
        <v>mfr</v>
      </c>
      <c r="H1066" s="10" t="s">
        <v>1306</v>
      </c>
      <c r="I1066" s="10"/>
      <c r="J1066" s="10">
        <f t="shared" si="57"/>
        <v>0</v>
      </c>
      <c r="K1066" s="10"/>
      <c r="L1066" s="10"/>
      <c r="M1066" s="10">
        <f t="shared" si="59"/>
        <v>1</v>
      </c>
      <c r="N1066" s="10"/>
      <c r="O1066" s="10"/>
      <c r="P1066" s="5" t="s">
        <v>6</v>
      </c>
      <c r="R1066" s="10"/>
    </row>
    <row r="1067" spans="1:18" ht="20" customHeight="1" x14ac:dyDescent="0.2">
      <c r="A1067" s="10">
        <f t="shared" si="56"/>
        <v>764</v>
      </c>
      <c r="B1067" s="10" t="s">
        <v>3346</v>
      </c>
      <c r="C1067" s="10" t="s">
        <v>1527</v>
      </c>
      <c r="D1067" s="10" t="s">
        <v>1259</v>
      </c>
      <c r="E1067" s="10" t="s">
        <v>1307</v>
      </c>
      <c r="F1067" s="10" t="str">
        <f t="shared" si="60"/>
        <v>mfr</v>
      </c>
      <c r="G1067" s="10" t="str">
        <f t="shared" si="61"/>
        <v>mfr</v>
      </c>
      <c r="H1067" s="10" t="s">
        <v>1306</v>
      </c>
      <c r="I1067" s="10"/>
      <c r="J1067" s="10">
        <f t="shared" si="57"/>
        <v>1</v>
      </c>
      <c r="K1067" s="10"/>
      <c r="L1067" s="10"/>
      <c r="M1067" s="10">
        <f t="shared" si="59"/>
        <v>1</v>
      </c>
      <c r="N1067" s="10"/>
      <c r="O1067" s="10"/>
      <c r="P1067" s="5" t="s">
        <v>6</v>
      </c>
      <c r="R1067" s="10"/>
    </row>
    <row r="1068" spans="1:18" ht="20" customHeight="1" x14ac:dyDescent="0.2">
      <c r="A1068" s="10">
        <f t="shared" si="56"/>
        <v>765</v>
      </c>
      <c r="B1068" s="10" t="s">
        <v>3346</v>
      </c>
      <c r="C1068" s="10" t="s">
        <v>1528</v>
      </c>
      <c r="D1068" s="10" t="s">
        <v>1259</v>
      </c>
      <c r="E1068" s="10" t="s">
        <v>1307</v>
      </c>
      <c r="F1068" s="10" t="str">
        <f t="shared" si="60"/>
        <v>mfr</v>
      </c>
      <c r="G1068" s="10" t="str">
        <f t="shared" si="61"/>
        <v>mfr</v>
      </c>
      <c r="H1068" s="10" t="s">
        <v>1306</v>
      </c>
      <c r="I1068" s="10"/>
      <c r="J1068" s="10">
        <f t="shared" si="57"/>
        <v>1</v>
      </c>
      <c r="K1068" s="10"/>
      <c r="L1068" s="10"/>
      <c r="M1068" s="10">
        <f t="shared" si="59"/>
        <v>1</v>
      </c>
      <c r="N1068" s="10"/>
      <c r="O1068" s="10"/>
      <c r="P1068" s="5" t="s">
        <v>6</v>
      </c>
      <c r="R1068" s="10"/>
    </row>
    <row r="1069" spans="1:18" ht="20" customHeight="1" x14ac:dyDescent="0.2">
      <c r="A1069" s="10">
        <f t="shared" si="56"/>
        <v>766</v>
      </c>
      <c r="B1069" s="10" t="s">
        <v>1530</v>
      </c>
      <c r="C1069" s="10" t="s">
        <v>1531</v>
      </c>
      <c r="D1069" s="10" t="s">
        <v>1259</v>
      </c>
      <c r="E1069" s="10" t="s">
        <v>1307</v>
      </c>
      <c r="F1069" s="10" t="str">
        <f t="shared" si="60"/>
        <v>mfr</v>
      </c>
      <c r="G1069" s="10" t="str">
        <f t="shared" si="61"/>
        <v>mfr</v>
      </c>
      <c r="H1069" s="10" t="s">
        <v>1306</v>
      </c>
      <c r="I1069" s="10"/>
      <c r="J1069" s="10">
        <f t="shared" si="57"/>
        <v>1</v>
      </c>
      <c r="K1069" s="10"/>
      <c r="L1069" s="10"/>
      <c r="M1069" s="10">
        <f t="shared" si="59"/>
        <v>1</v>
      </c>
      <c r="N1069" s="10"/>
      <c r="O1069" s="10"/>
      <c r="P1069" s="5" t="s">
        <v>6</v>
      </c>
      <c r="R1069" s="10"/>
    </row>
    <row r="1070" spans="1:18" ht="20" customHeight="1" x14ac:dyDescent="0.2">
      <c r="A1070" s="10">
        <f t="shared" si="56"/>
        <v>767</v>
      </c>
      <c r="B1070" s="10" t="s">
        <v>1530</v>
      </c>
      <c r="C1070" s="10" t="s">
        <v>1529</v>
      </c>
      <c r="D1070" s="10" t="s">
        <v>1259</v>
      </c>
      <c r="E1070" s="10" t="s">
        <v>1307</v>
      </c>
      <c r="F1070" s="10" t="str">
        <f t="shared" si="60"/>
        <v>mfr</v>
      </c>
      <c r="G1070" s="10" t="str">
        <f t="shared" si="61"/>
        <v>mfr</v>
      </c>
      <c r="H1070" s="10" t="s">
        <v>1306</v>
      </c>
      <c r="I1070" s="10"/>
      <c r="J1070" s="10">
        <f t="shared" si="57"/>
        <v>1</v>
      </c>
      <c r="K1070" s="10"/>
      <c r="L1070" s="10"/>
      <c r="M1070" s="10">
        <f t="shared" si="59"/>
        <v>1</v>
      </c>
      <c r="N1070" s="10"/>
      <c r="O1070" s="10"/>
      <c r="P1070" s="5" t="s">
        <v>6</v>
      </c>
      <c r="R1070" s="10"/>
    </row>
    <row r="1071" spans="1:18" ht="20" customHeight="1" x14ac:dyDescent="0.2">
      <c r="A1071" s="10">
        <f t="shared" si="56"/>
        <v>768</v>
      </c>
      <c r="B1071" s="10" t="s">
        <v>2641</v>
      </c>
      <c r="C1071" s="10" t="s">
        <v>1532</v>
      </c>
      <c r="D1071" s="10" t="s">
        <v>1259</v>
      </c>
      <c r="E1071" s="10" t="s">
        <v>1308</v>
      </c>
      <c r="F1071" s="10" t="str">
        <f t="shared" si="60"/>
        <v>mfr</v>
      </c>
      <c r="G1071" s="10" t="str">
        <f t="shared" si="61"/>
        <v>mfr</v>
      </c>
      <c r="H1071" s="10" t="s">
        <v>1309</v>
      </c>
      <c r="I1071" s="10"/>
      <c r="J1071" s="10">
        <f t="shared" si="57"/>
        <v>1</v>
      </c>
      <c r="K1071" s="10"/>
      <c r="L1071" s="10"/>
      <c r="M1071" s="10">
        <f t="shared" si="59"/>
        <v>1</v>
      </c>
      <c r="N1071" s="10"/>
      <c r="O1071" s="10"/>
      <c r="P1071" s="5" t="s">
        <v>6</v>
      </c>
      <c r="R1071" s="10"/>
    </row>
    <row r="1072" spans="1:18" ht="20" customHeight="1" x14ac:dyDescent="0.2">
      <c r="A1072" s="10">
        <f t="shared" si="56"/>
        <v>769</v>
      </c>
      <c r="B1072" s="10" t="s">
        <v>13</v>
      </c>
      <c r="C1072" s="10" t="s">
        <v>1553</v>
      </c>
      <c r="D1072" s="10" t="s">
        <v>1259</v>
      </c>
      <c r="E1072" s="10" t="s">
        <v>1310</v>
      </c>
      <c r="F1072" s="10" t="str">
        <f t="shared" si="60"/>
        <v>mfr</v>
      </c>
      <c r="G1072" s="10" t="str">
        <f t="shared" si="61"/>
        <v>mfr</v>
      </c>
      <c r="H1072" s="10" t="s">
        <v>1311</v>
      </c>
      <c r="I1072" s="10"/>
      <c r="J1072" s="10">
        <f t="shared" ref="J1072:J1135" si="62">IF(OR(ISNUMBER(B1072),ISBLANK(B1072)),0,1)</f>
        <v>1</v>
      </c>
      <c r="K1072" s="10"/>
      <c r="L1072" s="10"/>
      <c r="M1072" s="10">
        <f t="shared" si="59"/>
        <v>1</v>
      </c>
      <c r="N1072" s="10"/>
      <c r="O1072" s="10"/>
      <c r="P1072" s="5" t="s">
        <v>5</v>
      </c>
      <c r="Q1072" s="5">
        <v>1</v>
      </c>
      <c r="R1072" s="10"/>
    </row>
    <row r="1073" spans="1:18" ht="20" customHeight="1" x14ac:dyDescent="0.2">
      <c r="A1073" s="10">
        <f t="shared" ref="A1073:A1136" si="63">A1072+1</f>
        <v>770</v>
      </c>
      <c r="B1073" s="10">
        <f>A1068</f>
        <v>765</v>
      </c>
      <c r="C1073" s="10" t="s">
        <v>1312</v>
      </c>
      <c r="D1073" s="10" t="s">
        <v>1259</v>
      </c>
      <c r="E1073" s="10" t="s">
        <v>1312</v>
      </c>
      <c r="F1073" s="10" t="str">
        <f t="shared" si="60"/>
        <v>mfr</v>
      </c>
      <c r="G1073" s="10" t="str">
        <f t="shared" si="61"/>
        <v>mfr</v>
      </c>
      <c r="H1073" s="10" t="s">
        <v>1313</v>
      </c>
      <c r="I1073" s="10"/>
      <c r="J1073" s="10">
        <f t="shared" si="62"/>
        <v>0</v>
      </c>
      <c r="K1073" s="10"/>
      <c r="L1073" s="10"/>
      <c r="M1073" s="10">
        <f t="shared" ref="M1073:M1136" si="64">IF(NOT(ISBLANK($B1073)),1,0)</f>
        <v>1</v>
      </c>
      <c r="N1073" s="10"/>
      <c r="O1073" s="10"/>
      <c r="P1073" s="5" t="s">
        <v>6</v>
      </c>
      <c r="R1073" s="10"/>
    </row>
    <row r="1074" spans="1:18" ht="20" customHeight="1" x14ac:dyDescent="0.2">
      <c r="A1074" s="10">
        <f t="shared" si="63"/>
        <v>771</v>
      </c>
      <c r="B1074" s="10">
        <f>A567</f>
        <v>264</v>
      </c>
      <c r="C1074" s="10" t="s">
        <v>1314</v>
      </c>
      <c r="D1074" s="10" t="s">
        <v>1259</v>
      </c>
      <c r="E1074" s="10" t="s">
        <v>1314</v>
      </c>
      <c r="F1074" s="10" t="str">
        <f t="shared" si="60"/>
        <v>mfr</v>
      </c>
      <c r="G1074" s="10" t="str">
        <f t="shared" si="61"/>
        <v>mfr</v>
      </c>
      <c r="H1074" s="10" t="s">
        <v>1315</v>
      </c>
      <c r="I1074" s="10"/>
      <c r="J1074" s="10">
        <f t="shared" si="62"/>
        <v>0</v>
      </c>
      <c r="K1074" s="10"/>
      <c r="L1074" s="10"/>
      <c r="M1074" s="10">
        <f t="shared" si="64"/>
        <v>1</v>
      </c>
      <c r="N1074" s="10"/>
      <c r="O1074" s="10"/>
      <c r="P1074" s="5" t="s">
        <v>6</v>
      </c>
      <c r="R1074" s="10"/>
    </row>
    <row r="1075" spans="1:18" ht="20" customHeight="1" x14ac:dyDescent="0.2">
      <c r="A1075" s="10">
        <f t="shared" si="63"/>
        <v>772</v>
      </c>
      <c r="B1075" s="10" t="s">
        <v>13</v>
      </c>
      <c r="C1075" s="10" t="s">
        <v>1554</v>
      </c>
      <c r="D1075" s="10" t="s">
        <v>1259</v>
      </c>
      <c r="E1075" s="10" t="s">
        <v>1316</v>
      </c>
      <c r="F1075" s="10" t="str">
        <f t="shared" si="60"/>
        <v>mfr</v>
      </c>
      <c r="G1075" s="10" t="str">
        <f t="shared" si="61"/>
        <v>mfr</v>
      </c>
      <c r="H1075" s="10" t="s">
        <v>1317</v>
      </c>
      <c r="I1075" s="10"/>
      <c r="J1075" s="10">
        <f t="shared" si="62"/>
        <v>1</v>
      </c>
      <c r="K1075" s="10"/>
      <c r="L1075" s="10"/>
      <c r="M1075" s="10">
        <f t="shared" si="64"/>
        <v>1</v>
      </c>
      <c r="N1075" s="10"/>
      <c r="O1075" s="10"/>
      <c r="P1075" s="5" t="s">
        <v>5</v>
      </c>
      <c r="Q1075" s="5">
        <v>1</v>
      </c>
      <c r="R1075" s="10"/>
    </row>
    <row r="1076" spans="1:18" ht="20" customHeight="1" x14ac:dyDescent="0.2">
      <c r="A1076" s="10">
        <f t="shared" si="63"/>
        <v>773</v>
      </c>
      <c r="B1076" s="10">
        <f>A1001</f>
        <v>698</v>
      </c>
      <c r="C1076" s="10" t="s">
        <v>1555</v>
      </c>
      <c r="D1076" s="10" t="s">
        <v>1259</v>
      </c>
      <c r="E1076" s="10" t="s">
        <v>1316</v>
      </c>
      <c r="F1076" s="10" t="str">
        <f t="shared" si="60"/>
        <v>mfr</v>
      </c>
      <c r="G1076" s="10" t="str">
        <f t="shared" si="61"/>
        <v>mfr</v>
      </c>
      <c r="H1076" s="10" t="s">
        <v>1317</v>
      </c>
      <c r="I1076" s="10"/>
      <c r="J1076" s="10">
        <f t="shared" si="62"/>
        <v>0</v>
      </c>
      <c r="K1076" s="10"/>
      <c r="L1076" s="10"/>
      <c r="M1076" s="10">
        <f t="shared" si="64"/>
        <v>1</v>
      </c>
      <c r="N1076" s="10"/>
      <c r="O1076" s="10"/>
      <c r="P1076" s="5" t="s">
        <v>6</v>
      </c>
      <c r="R1076" s="10"/>
    </row>
    <row r="1077" spans="1:18" ht="20" customHeight="1" x14ac:dyDescent="0.2">
      <c r="A1077" s="10">
        <f t="shared" si="63"/>
        <v>774</v>
      </c>
      <c r="B1077" s="10" t="s">
        <v>1530</v>
      </c>
      <c r="C1077" s="10" t="s">
        <v>1552</v>
      </c>
      <c r="D1077" s="10" t="s">
        <v>1259</v>
      </c>
      <c r="E1077" s="10" t="s">
        <v>1318</v>
      </c>
      <c r="F1077" s="10" t="str">
        <f t="shared" si="60"/>
        <v>mfr</v>
      </c>
      <c r="G1077" s="10" t="str">
        <f t="shared" si="61"/>
        <v>mfr</v>
      </c>
      <c r="H1077" s="10" t="s">
        <v>1319</v>
      </c>
      <c r="I1077" s="10"/>
      <c r="J1077" s="10">
        <f t="shared" si="62"/>
        <v>1</v>
      </c>
      <c r="K1077" s="10"/>
      <c r="L1077" s="10"/>
      <c r="M1077" s="10">
        <f t="shared" si="64"/>
        <v>1</v>
      </c>
      <c r="N1077" s="10"/>
      <c r="O1077" s="10"/>
      <c r="P1077" s="5" t="s">
        <v>6</v>
      </c>
      <c r="R1077" s="10"/>
    </row>
    <row r="1078" spans="1:18" ht="20" customHeight="1" x14ac:dyDescent="0.2">
      <c r="A1078" s="10">
        <f t="shared" si="63"/>
        <v>775</v>
      </c>
      <c r="B1078" s="10">
        <f>B694</f>
        <v>57</v>
      </c>
      <c r="C1078" s="10" t="s">
        <v>1320</v>
      </c>
      <c r="D1078" s="10" t="s">
        <v>1259</v>
      </c>
      <c r="E1078" s="10" t="s">
        <v>1320</v>
      </c>
      <c r="F1078" s="10" t="str">
        <f t="shared" si="60"/>
        <v>mfr</v>
      </c>
      <c r="G1078" s="10" t="str">
        <f t="shared" si="61"/>
        <v>mfr</v>
      </c>
      <c r="H1078" s="10" t="s">
        <v>1321</v>
      </c>
      <c r="I1078" s="10"/>
      <c r="J1078" s="10">
        <f t="shared" si="62"/>
        <v>0</v>
      </c>
      <c r="K1078" s="10"/>
      <c r="L1078" s="10"/>
      <c r="M1078" s="10">
        <f t="shared" si="64"/>
        <v>1</v>
      </c>
      <c r="N1078" s="10"/>
      <c r="O1078" s="10"/>
      <c r="P1078" s="5" t="s">
        <v>6</v>
      </c>
      <c r="R1078" s="10"/>
    </row>
    <row r="1079" spans="1:18" ht="20" customHeight="1" x14ac:dyDescent="0.2">
      <c r="A1079" s="10">
        <f t="shared" si="63"/>
        <v>776</v>
      </c>
      <c r="B1079" s="10" t="s">
        <v>1530</v>
      </c>
      <c r="C1079" s="10" t="s">
        <v>1551</v>
      </c>
      <c r="D1079" s="10" t="s">
        <v>1259</v>
      </c>
      <c r="E1079" s="10" t="s">
        <v>1322</v>
      </c>
      <c r="F1079" s="10" t="str">
        <f t="shared" si="60"/>
        <v>mfr</v>
      </c>
      <c r="G1079" s="10" t="str">
        <f t="shared" si="61"/>
        <v>mfr</v>
      </c>
      <c r="H1079" s="10" t="s">
        <v>1323</v>
      </c>
      <c r="I1079" s="10"/>
      <c r="J1079" s="10">
        <f t="shared" si="62"/>
        <v>1</v>
      </c>
      <c r="K1079" s="10"/>
      <c r="L1079" s="10"/>
      <c r="M1079" s="10">
        <f t="shared" si="64"/>
        <v>1</v>
      </c>
      <c r="N1079" s="10"/>
      <c r="O1079" s="10"/>
      <c r="P1079" s="5" t="s">
        <v>6</v>
      </c>
      <c r="R1079" s="10"/>
    </row>
    <row r="1080" spans="1:18" ht="20" customHeight="1" x14ac:dyDescent="0.2">
      <c r="A1080" s="10">
        <f t="shared" si="63"/>
        <v>777</v>
      </c>
      <c r="B1080" s="10">
        <f>A375</f>
        <v>72</v>
      </c>
      <c r="C1080" s="10" t="s">
        <v>1325</v>
      </c>
      <c r="D1080" s="10" t="s">
        <v>1259</v>
      </c>
      <c r="E1080" s="10" t="s">
        <v>1325</v>
      </c>
      <c r="F1080" s="10" t="str">
        <f t="shared" si="60"/>
        <v>mfr</v>
      </c>
      <c r="G1080" s="10" t="str">
        <f t="shared" si="61"/>
        <v>mfr</v>
      </c>
      <c r="H1080" s="10" t="s">
        <v>1324</v>
      </c>
      <c r="I1080" s="10"/>
      <c r="J1080" s="10">
        <f t="shared" si="62"/>
        <v>0</v>
      </c>
      <c r="K1080" s="10"/>
      <c r="L1080" s="10"/>
      <c r="M1080" s="10">
        <f t="shared" si="64"/>
        <v>1</v>
      </c>
      <c r="N1080" s="10"/>
      <c r="O1080" s="10"/>
      <c r="P1080" s="5" t="s">
        <v>6</v>
      </c>
      <c r="R1080" s="10"/>
    </row>
    <row r="1081" spans="1:18" ht="20" customHeight="1" x14ac:dyDescent="0.2">
      <c r="A1081" s="10">
        <f t="shared" si="63"/>
        <v>778</v>
      </c>
      <c r="B1081" s="10" t="s">
        <v>3141</v>
      </c>
      <c r="C1081" s="10" t="s">
        <v>1536</v>
      </c>
      <c r="D1081" s="10" t="s">
        <v>1259</v>
      </c>
      <c r="E1081" s="10" t="s">
        <v>1326</v>
      </c>
      <c r="F1081" s="10" t="str">
        <f t="shared" si="60"/>
        <v>mfr</v>
      </c>
      <c r="G1081" s="10" t="str">
        <f t="shared" si="61"/>
        <v>mfr</v>
      </c>
      <c r="H1081" s="10" t="s">
        <v>1327</v>
      </c>
      <c r="I1081" s="10"/>
      <c r="J1081" s="10">
        <f t="shared" si="62"/>
        <v>1</v>
      </c>
      <c r="K1081" s="10"/>
      <c r="L1081" s="10"/>
      <c r="M1081" s="10">
        <f t="shared" si="64"/>
        <v>1</v>
      </c>
      <c r="N1081" s="10"/>
      <c r="O1081" s="10"/>
      <c r="P1081" s="5" t="s">
        <v>5</v>
      </c>
      <c r="Q1081" s="5">
        <v>0</v>
      </c>
      <c r="R1081" s="10"/>
    </row>
    <row r="1082" spans="1:18" ht="20" customHeight="1" x14ac:dyDescent="0.2">
      <c r="A1082" s="10">
        <f t="shared" si="63"/>
        <v>779</v>
      </c>
      <c r="B1082" s="10">
        <f>A323</f>
        <v>20</v>
      </c>
      <c r="C1082" s="10" t="s">
        <v>1533</v>
      </c>
      <c r="D1082" s="10" t="s">
        <v>1259</v>
      </c>
      <c r="E1082" s="10" t="s">
        <v>1329</v>
      </c>
      <c r="F1082" s="10" t="str">
        <f t="shared" si="60"/>
        <v>mfr</v>
      </c>
      <c r="G1082" s="10" t="str">
        <f t="shared" si="61"/>
        <v>mfr</v>
      </c>
      <c r="H1082" s="10" t="s">
        <v>1328</v>
      </c>
      <c r="I1082" s="10"/>
      <c r="J1082" s="10">
        <f t="shared" si="62"/>
        <v>0</v>
      </c>
      <c r="K1082" s="10"/>
      <c r="L1082" s="10"/>
      <c r="M1082" s="10">
        <f t="shared" si="64"/>
        <v>1</v>
      </c>
      <c r="N1082" s="10"/>
      <c r="O1082" s="10"/>
      <c r="P1082" s="5" t="s">
        <v>5</v>
      </c>
      <c r="R1082" s="10"/>
    </row>
    <row r="1083" spans="1:18" ht="20" customHeight="1" x14ac:dyDescent="0.2">
      <c r="A1083" s="10">
        <f t="shared" si="63"/>
        <v>780</v>
      </c>
      <c r="B1083" s="10">
        <f>A306</f>
        <v>3</v>
      </c>
      <c r="C1083" s="10" t="s">
        <v>1534</v>
      </c>
      <c r="D1083" s="10" t="s">
        <v>1259</v>
      </c>
      <c r="E1083" s="10" t="s">
        <v>1331</v>
      </c>
      <c r="F1083" s="10" t="str">
        <f t="shared" si="60"/>
        <v>mfr</v>
      </c>
      <c r="G1083" s="10" t="str">
        <f t="shared" si="61"/>
        <v>mfr</v>
      </c>
      <c r="H1083" s="10" t="s">
        <v>1330</v>
      </c>
      <c r="I1083" s="10"/>
      <c r="J1083" s="10">
        <f t="shared" si="62"/>
        <v>0</v>
      </c>
      <c r="K1083" s="10"/>
      <c r="L1083" s="10"/>
      <c r="M1083" s="10">
        <f t="shared" si="64"/>
        <v>1</v>
      </c>
      <c r="N1083" s="10"/>
      <c r="O1083" s="10"/>
      <c r="P1083" s="5" t="s">
        <v>5</v>
      </c>
      <c r="R1083" s="10"/>
    </row>
    <row r="1084" spans="1:18" ht="20" customHeight="1" x14ac:dyDescent="0.2">
      <c r="A1084" s="10">
        <f t="shared" si="63"/>
        <v>781</v>
      </c>
      <c r="B1084" s="10">
        <f>A587</f>
        <v>284</v>
      </c>
      <c r="C1084" s="10" t="s">
        <v>1535</v>
      </c>
      <c r="D1084" s="10" t="s">
        <v>1259</v>
      </c>
      <c r="E1084" s="10" t="s">
        <v>1332</v>
      </c>
      <c r="F1084" s="10" t="str">
        <f t="shared" si="60"/>
        <v>mfr</v>
      </c>
      <c r="G1084" s="10" t="str">
        <f t="shared" si="61"/>
        <v>mfr</v>
      </c>
      <c r="H1084" s="10" t="s">
        <v>1333</v>
      </c>
      <c r="I1084" s="10"/>
      <c r="J1084" s="10">
        <f t="shared" si="62"/>
        <v>0</v>
      </c>
      <c r="K1084" s="10"/>
      <c r="L1084" s="10"/>
      <c r="M1084" s="10">
        <f t="shared" si="64"/>
        <v>1</v>
      </c>
      <c r="N1084" s="10"/>
      <c r="O1084" s="10"/>
      <c r="P1084" s="5" t="s">
        <v>5</v>
      </c>
      <c r="R1084" s="10"/>
    </row>
    <row r="1085" spans="1:18" ht="20" customHeight="1" x14ac:dyDescent="0.2">
      <c r="A1085" s="10">
        <f t="shared" si="63"/>
        <v>782</v>
      </c>
      <c r="B1085" s="10" t="s">
        <v>65</v>
      </c>
      <c r="C1085" s="10" t="s">
        <v>1550</v>
      </c>
      <c r="D1085" s="10" t="s">
        <v>1259</v>
      </c>
      <c r="E1085" s="10" t="s">
        <v>1334</v>
      </c>
      <c r="F1085" s="10" t="str">
        <f t="shared" si="60"/>
        <v>mfr</v>
      </c>
      <c r="G1085" s="10" t="str">
        <f t="shared" si="61"/>
        <v>mfr</v>
      </c>
      <c r="H1085" s="10" t="s">
        <v>1335</v>
      </c>
      <c r="I1085" s="10"/>
      <c r="J1085" s="10">
        <f t="shared" si="62"/>
        <v>1</v>
      </c>
      <c r="K1085" s="10"/>
      <c r="L1085" s="10"/>
      <c r="M1085" s="10">
        <f t="shared" si="64"/>
        <v>1</v>
      </c>
      <c r="N1085" s="10"/>
      <c r="O1085" s="10"/>
      <c r="P1085" s="5" t="s">
        <v>6</v>
      </c>
      <c r="R1085" s="10"/>
    </row>
    <row r="1086" spans="1:18" ht="20" customHeight="1" x14ac:dyDescent="0.2">
      <c r="A1086" s="10">
        <f t="shared" si="63"/>
        <v>783</v>
      </c>
      <c r="B1086" s="10" t="s">
        <v>3287</v>
      </c>
      <c r="C1086" s="10" t="s">
        <v>1549</v>
      </c>
      <c r="D1086" s="10" t="s">
        <v>1259</v>
      </c>
      <c r="E1086" s="10" t="s">
        <v>1336</v>
      </c>
      <c r="F1086" s="10" t="str">
        <f t="shared" si="60"/>
        <v>mfr</v>
      </c>
      <c r="G1086" s="10" t="str">
        <f t="shared" si="61"/>
        <v>mfr</v>
      </c>
      <c r="H1086" s="10" t="s">
        <v>1337</v>
      </c>
      <c r="I1086" s="10"/>
      <c r="J1086" s="10">
        <f t="shared" si="62"/>
        <v>1</v>
      </c>
      <c r="K1086" s="10"/>
      <c r="L1086" s="10"/>
      <c r="M1086" s="10">
        <f t="shared" si="64"/>
        <v>1</v>
      </c>
      <c r="N1086" s="10"/>
      <c r="O1086" s="10"/>
      <c r="P1086" s="5" t="s">
        <v>6</v>
      </c>
      <c r="R1086" s="10"/>
    </row>
    <row r="1087" spans="1:18" ht="20" customHeight="1" x14ac:dyDescent="0.2">
      <c r="A1087" s="10">
        <f t="shared" si="63"/>
        <v>784</v>
      </c>
      <c r="B1087" s="10" t="s">
        <v>110</v>
      </c>
      <c r="C1087" s="10" t="s">
        <v>3080</v>
      </c>
      <c r="D1087" s="10" t="s">
        <v>1259</v>
      </c>
      <c r="E1087" s="10" t="s">
        <v>1338</v>
      </c>
      <c r="F1087" s="10" t="str">
        <f t="shared" si="60"/>
        <v>mfr</v>
      </c>
      <c r="G1087" s="10" t="str">
        <f t="shared" si="61"/>
        <v>mfr</v>
      </c>
      <c r="H1087" s="10" t="s">
        <v>1339</v>
      </c>
      <c r="I1087" s="10"/>
      <c r="J1087" s="10">
        <f t="shared" si="62"/>
        <v>1</v>
      </c>
      <c r="K1087" s="10"/>
      <c r="L1087" s="10"/>
      <c r="M1087" s="10">
        <f t="shared" si="64"/>
        <v>1</v>
      </c>
      <c r="N1087" s="10"/>
      <c r="O1087" s="10"/>
      <c r="P1087" s="5" t="s">
        <v>5</v>
      </c>
      <c r="Q1087" s="5">
        <v>0</v>
      </c>
      <c r="R1087" s="10"/>
    </row>
    <row r="1088" spans="1:18" ht="20" customHeight="1" x14ac:dyDescent="0.2">
      <c r="A1088" s="10">
        <f t="shared" si="63"/>
        <v>785</v>
      </c>
      <c r="B1088" s="10" t="s">
        <v>111</v>
      </c>
      <c r="C1088" s="10" t="s">
        <v>3081</v>
      </c>
      <c r="D1088" s="10" t="s">
        <v>1259</v>
      </c>
      <c r="E1088" s="10" t="s">
        <v>1338</v>
      </c>
      <c r="F1088" s="10" t="str">
        <f t="shared" si="60"/>
        <v>mfr</v>
      </c>
      <c r="G1088" s="10" t="str">
        <f t="shared" si="61"/>
        <v>mfr</v>
      </c>
      <c r="H1088" s="10" t="s">
        <v>1339</v>
      </c>
      <c r="I1088" s="10"/>
      <c r="J1088" s="10">
        <f t="shared" si="62"/>
        <v>1</v>
      </c>
      <c r="K1088" s="10"/>
      <c r="L1088" s="10"/>
      <c r="M1088" s="10">
        <f t="shared" si="64"/>
        <v>1</v>
      </c>
      <c r="N1088" s="10"/>
      <c r="O1088" s="10"/>
      <c r="P1088" s="5" t="s">
        <v>5</v>
      </c>
      <c r="Q1088" s="5">
        <v>0</v>
      </c>
      <c r="R1088" s="10"/>
    </row>
    <row r="1089" spans="1:18" ht="20" customHeight="1" x14ac:dyDescent="0.2">
      <c r="A1089" s="10">
        <f t="shared" si="63"/>
        <v>786</v>
      </c>
      <c r="B1089" s="10">
        <f>A349</f>
        <v>46</v>
      </c>
      <c r="C1089" s="10" t="s">
        <v>1540</v>
      </c>
      <c r="D1089" s="10" t="s">
        <v>1259</v>
      </c>
      <c r="E1089" s="10" t="s">
        <v>1338</v>
      </c>
      <c r="F1089" s="10" t="str">
        <f t="shared" si="60"/>
        <v>mfr</v>
      </c>
      <c r="G1089" s="10" t="str">
        <f t="shared" si="61"/>
        <v>mfr</v>
      </c>
      <c r="H1089" s="10" t="s">
        <v>1339</v>
      </c>
      <c r="I1089" s="10"/>
      <c r="J1089" s="10">
        <f t="shared" si="62"/>
        <v>0</v>
      </c>
      <c r="K1089" s="10"/>
      <c r="L1089" s="10"/>
      <c r="M1089" s="10">
        <f t="shared" si="64"/>
        <v>1</v>
      </c>
      <c r="N1089" s="10"/>
      <c r="O1089" s="10"/>
      <c r="P1089" s="5" t="s">
        <v>5</v>
      </c>
      <c r="R1089" s="10"/>
    </row>
    <row r="1090" spans="1:18" ht="20" customHeight="1" x14ac:dyDescent="0.2">
      <c r="A1090" s="10">
        <f t="shared" si="63"/>
        <v>787</v>
      </c>
      <c r="B1090" s="10" t="s">
        <v>3377</v>
      </c>
      <c r="C1090" s="10" t="s">
        <v>1541</v>
      </c>
      <c r="D1090" s="10" t="s">
        <v>1259</v>
      </c>
      <c r="E1090" s="10" t="s">
        <v>1338</v>
      </c>
      <c r="F1090" s="10" t="str">
        <f t="shared" si="60"/>
        <v>mfr</v>
      </c>
      <c r="G1090" s="10" t="str">
        <f t="shared" si="61"/>
        <v>mfr</v>
      </c>
      <c r="H1090" s="10" t="s">
        <v>1339</v>
      </c>
      <c r="I1090" s="10"/>
      <c r="J1090" s="10">
        <f t="shared" si="62"/>
        <v>1</v>
      </c>
      <c r="K1090" s="10"/>
      <c r="L1090" s="10"/>
      <c r="M1090" s="10">
        <f t="shared" si="64"/>
        <v>1</v>
      </c>
      <c r="N1090" s="10"/>
      <c r="O1090" s="10"/>
      <c r="P1090" s="5" t="s">
        <v>6</v>
      </c>
      <c r="R1090" s="10"/>
    </row>
    <row r="1091" spans="1:18" ht="20" customHeight="1" x14ac:dyDescent="0.2">
      <c r="A1091" s="10">
        <f t="shared" si="63"/>
        <v>788</v>
      </c>
      <c r="B1091" s="10">
        <f>A399</f>
        <v>96</v>
      </c>
      <c r="C1091" s="10" t="s">
        <v>1542</v>
      </c>
      <c r="D1091" s="10" t="s">
        <v>1259</v>
      </c>
      <c r="E1091" s="10" t="s">
        <v>1340</v>
      </c>
      <c r="F1091" s="10" t="str">
        <f t="shared" si="60"/>
        <v>mfr</v>
      </c>
      <c r="G1091" s="10" t="str">
        <f t="shared" si="61"/>
        <v>mfr</v>
      </c>
      <c r="H1091" s="10" t="s">
        <v>1341</v>
      </c>
      <c r="I1091" s="10"/>
      <c r="J1091" s="10">
        <f t="shared" si="62"/>
        <v>0</v>
      </c>
      <c r="K1091" s="10"/>
      <c r="L1091" s="10"/>
      <c r="M1091" s="10">
        <f t="shared" si="64"/>
        <v>1</v>
      </c>
      <c r="N1091" s="10"/>
      <c r="O1091" s="10"/>
      <c r="P1091" s="5" t="s">
        <v>6</v>
      </c>
      <c r="R1091" s="10"/>
    </row>
    <row r="1092" spans="1:18" ht="20" customHeight="1" x14ac:dyDescent="0.2">
      <c r="A1092" s="10">
        <f t="shared" si="63"/>
        <v>789</v>
      </c>
      <c r="B1092" s="10">
        <f>A383</f>
        <v>80</v>
      </c>
      <c r="C1092" s="10" t="s">
        <v>1543</v>
      </c>
      <c r="D1092" s="10" t="s">
        <v>1259</v>
      </c>
      <c r="E1092" s="10" t="s">
        <v>1340</v>
      </c>
      <c r="F1092" s="10" t="str">
        <f t="shared" si="60"/>
        <v>mfr</v>
      </c>
      <c r="G1092" s="10" t="str">
        <f t="shared" si="61"/>
        <v>mfr</v>
      </c>
      <c r="H1092" s="10" t="s">
        <v>1341</v>
      </c>
      <c r="I1092" s="10"/>
      <c r="J1092" s="10">
        <f t="shared" si="62"/>
        <v>0</v>
      </c>
      <c r="K1092" s="10"/>
      <c r="L1092" s="10"/>
      <c r="M1092" s="10">
        <f t="shared" si="64"/>
        <v>1</v>
      </c>
      <c r="N1092" s="10"/>
      <c r="O1092" s="10"/>
      <c r="P1092" s="5" t="s">
        <v>5</v>
      </c>
      <c r="R1092" s="10"/>
    </row>
    <row r="1093" spans="1:18" ht="20" customHeight="1" x14ac:dyDescent="0.2">
      <c r="A1093" s="10">
        <f t="shared" si="63"/>
        <v>790</v>
      </c>
      <c r="B1093" s="10" t="s">
        <v>2607</v>
      </c>
      <c r="C1093" s="10" t="s">
        <v>2612</v>
      </c>
      <c r="D1093" s="10" t="s">
        <v>1259</v>
      </c>
      <c r="E1093" s="10" t="s">
        <v>1342</v>
      </c>
      <c r="F1093" s="10" t="str">
        <f t="shared" si="60"/>
        <v>mfr</v>
      </c>
      <c r="G1093" s="10" t="str">
        <f t="shared" si="61"/>
        <v>mfr</v>
      </c>
      <c r="H1093" s="10" t="s">
        <v>1343</v>
      </c>
      <c r="I1093" s="10"/>
      <c r="J1093" s="10">
        <f t="shared" si="62"/>
        <v>1</v>
      </c>
      <c r="K1093" s="10"/>
      <c r="L1093" s="10"/>
      <c r="M1093" s="10">
        <f t="shared" si="64"/>
        <v>1</v>
      </c>
      <c r="N1093" s="10"/>
      <c r="O1093" s="10"/>
      <c r="P1093" s="5" t="s">
        <v>5</v>
      </c>
      <c r="Q1093" s="5">
        <v>0</v>
      </c>
      <c r="R1093" s="10"/>
    </row>
    <row r="1094" spans="1:18" ht="20" customHeight="1" x14ac:dyDescent="0.2">
      <c r="A1094" s="10">
        <f t="shared" si="63"/>
        <v>791</v>
      </c>
      <c r="B1094" s="62" t="s">
        <v>3249</v>
      </c>
      <c r="C1094" s="10" t="s">
        <v>2613</v>
      </c>
      <c r="D1094" s="10" t="s">
        <v>1259</v>
      </c>
      <c r="E1094" s="10" t="s">
        <v>1342</v>
      </c>
      <c r="F1094" s="10" t="str">
        <f t="shared" si="60"/>
        <v>mfr</v>
      </c>
      <c r="G1094" s="10" t="str">
        <f t="shared" si="61"/>
        <v>mfr</v>
      </c>
      <c r="H1094" s="10" t="s">
        <v>1343</v>
      </c>
      <c r="I1094" s="10"/>
      <c r="J1094" s="10">
        <f t="shared" si="62"/>
        <v>1</v>
      </c>
      <c r="K1094" s="10"/>
      <c r="L1094" s="10"/>
      <c r="M1094" s="10">
        <f t="shared" si="64"/>
        <v>1</v>
      </c>
      <c r="N1094" s="10"/>
      <c r="O1094" s="10"/>
      <c r="P1094" s="5" t="s">
        <v>5</v>
      </c>
      <c r="Q1094" s="5">
        <v>1</v>
      </c>
      <c r="R1094" s="10"/>
    </row>
    <row r="1095" spans="1:18" ht="20" customHeight="1" x14ac:dyDescent="0.2">
      <c r="A1095" s="10">
        <f t="shared" si="63"/>
        <v>792</v>
      </c>
      <c r="B1095" s="10" t="s">
        <v>11</v>
      </c>
      <c r="C1095" s="10" t="s">
        <v>1544</v>
      </c>
      <c r="D1095" s="10" t="s">
        <v>1259</v>
      </c>
      <c r="E1095" s="10" t="s">
        <v>1344</v>
      </c>
      <c r="F1095" s="10" t="str">
        <f t="shared" si="60"/>
        <v>mfr</v>
      </c>
      <c r="G1095" s="10" t="str">
        <f t="shared" si="61"/>
        <v>mfr</v>
      </c>
      <c r="H1095" s="10" t="s">
        <v>1345</v>
      </c>
      <c r="I1095" s="10"/>
      <c r="J1095" s="10">
        <f t="shared" si="62"/>
        <v>1</v>
      </c>
      <c r="K1095" s="10"/>
      <c r="L1095" s="10"/>
      <c r="M1095" s="10">
        <f t="shared" si="64"/>
        <v>1</v>
      </c>
      <c r="N1095" s="10"/>
      <c r="O1095" s="10"/>
      <c r="P1095" s="5" t="s">
        <v>5</v>
      </c>
      <c r="Q1095" s="5">
        <v>0</v>
      </c>
      <c r="R1095" s="10"/>
    </row>
    <row r="1096" spans="1:18" ht="20" customHeight="1" x14ac:dyDescent="0.2">
      <c r="A1096" s="10">
        <f t="shared" si="63"/>
        <v>793</v>
      </c>
      <c r="B1096" s="62" t="s">
        <v>3499</v>
      </c>
      <c r="C1096" s="10" t="s">
        <v>1545</v>
      </c>
      <c r="D1096" s="10" t="s">
        <v>1259</v>
      </c>
      <c r="E1096" s="10" t="s">
        <v>1346</v>
      </c>
      <c r="F1096" s="10" t="str">
        <f t="shared" si="60"/>
        <v>mfr</v>
      </c>
      <c r="G1096" s="10" t="str">
        <f t="shared" si="61"/>
        <v>mfr</v>
      </c>
      <c r="H1096" s="10" t="s">
        <v>1347</v>
      </c>
      <c r="I1096" s="10"/>
      <c r="J1096" s="10">
        <f t="shared" si="62"/>
        <v>1</v>
      </c>
      <c r="K1096" s="10"/>
      <c r="L1096" s="10"/>
      <c r="M1096" s="10">
        <f t="shared" si="64"/>
        <v>1</v>
      </c>
      <c r="N1096" s="10"/>
      <c r="O1096" s="10"/>
      <c r="P1096" s="5" t="s">
        <v>5</v>
      </c>
      <c r="Q1096" s="5">
        <v>0</v>
      </c>
      <c r="R1096" s="10"/>
    </row>
    <row r="1097" spans="1:18" ht="20" customHeight="1" x14ac:dyDescent="0.2">
      <c r="A1097" s="10">
        <f t="shared" si="63"/>
        <v>794</v>
      </c>
      <c r="B1097" s="10" t="s">
        <v>3153</v>
      </c>
      <c r="C1097" s="10" t="s">
        <v>3424</v>
      </c>
      <c r="D1097" s="10" t="s">
        <v>1259</v>
      </c>
      <c r="E1097" s="10" t="s">
        <v>1348</v>
      </c>
      <c r="F1097" s="10" t="str">
        <f t="shared" si="60"/>
        <v>mfr</v>
      </c>
      <c r="G1097" s="10" t="str">
        <f t="shared" si="61"/>
        <v>mfr</v>
      </c>
      <c r="H1097" s="10" t="s">
        <v>1349</v>
      </c>
      <c r="I1097" s="10"/>
      <c r="J1097" s="10">
        <f t="shared" si="62"/>
        <v>1</v>
      </c>
      <c r="K1097" s="10"/>
      <c r="L1097" s="10"/>
      <c r="M1097" s="10">
        <f t="shared" si="64"/>
        <v>1</v>
      </c>
      <c r="N1097" s="10"/>
      <c r="O1097" s="10"/>
      <c r="P1097" s="5" t="s">
        <v>5</v>
      </c>
      <c r="Q1097" s="5">
        <v>1</v>
      </c>
      <c r="R1097" s="10"/>
    </row>
    <row r="1098" spans="1:18" ht="20" customHeight="1" x14ac:dyDescent="0.2">
      <c r="A1098" s="10">
        <f t="shared" si="63"/>
        <v>795</v>
      </c>
      <c r="B1098" s="10" t="s">
        <v>228</v>
      </c>
      <c r="C1098" s="10" t="s">
        <v>1547</v>
      </c>
      <c r="D1098" s="10" t="s">
        <v>1259</v>
      </c>
      <c r="E1098" s="10" t="s">
        <v>1350</v>
      </c>
      <c r="F1098" s="10" t="str">
        <f t="shared" si="60"/>
        <v>mfr</v>
      </c>
      <c r="G1098" s="10" t="str">
        <f t="shared" si="61"/>
        <v>mfr</v>
      </c>
      <c r="H1098" s="10" t="s">
        <v>1351</v>
      </c>
      <c r="I1098" s="10"/>
      <c r="J1098" s="10">
        <f t="shared" si="62"/>
        <v>1</v>
      </c>
      <c r="K1098" s="10"/>
      <c r="L1098" s="10"/>
      <c r="M1098" s="10">
        <f t="shared" si="64"/>
        <v>1</v>
      </c>
      <c r="N1098" s="10"/>
      <c r="O1098" s="10"/>
      <c r="P1098" s="5" t="s">
        <v>6</v>
      </c>
      <c r="R1098" s="10"/>
    </row>
    <row r="1099" spans="1:18" ht="20" customHeight="1" x14ac:dyDescent="0.2">
      <c r="A1099" s="10">
        <f t="shared" si="63"/>
        <v>796</v>
      </c>
      <c r="B1099" s="10">
        <f>A1016</f>
        <v>713</v>
      </c>
      <c r="C1099" s="10" t="s">
        <v>1352</v>
      </c>
      <c r="D1099" s="10" t="s">
        <v>1259</v>
      </c>
      <c r="E1099" s="10" t="s">
        <v>1352</v>
      </c>
      <c r="F1099" s="10" t="str">
        <f t="shared" si="60"/>
        <v>mfr</v>
      </c>
      <c r="G1099" s="10" t="str">
        <f t="shared" si="61"/>
        <v>mfr</v>
      </c>
      <c r="H1099" s="10" t="s">
        <v>1353</v>
      </c>
      <c r="I1099" s="10"/>
      <c r="J1099" s="10">
        <f t="shared" si="62"/>
        <v>0</v>
      </c>
      <c r="K1099" s="10"/>
      <c r="L1099" s="10"/>
      <c r="M1099" s="10">
        <f t="shared" si="64"/>
        <v>1</v>
      </c>
      <c r="N1099" s="10"/>
      <c r="O1099" s="10"/>
      <c r="P1099" s="5" t="s">
        <v>5</v>
      </c>
      <c r="R1099" s="10"/>
    </row>
    <row r="1100" spans="1:18" ht="20" customHeight="1" x14ac:dyDescent="0.2">
      <c r="A1100" s="10">
        <f t="shared" si="63"/>
        <v>797</v>
      </c>
      <c r="B1100" s="10">
        <f>A1109</f>
        <v>806</v>
      </c>
      <c r="C1100" s="10" t="s">
        <v>1354</v>
      </c>
      <c r="D1100" s="10" t="s">
        <v>1259</v>
      </c>
      <c r="E1100" s="10" t="s">
        <v>1354</v>
      </c>
      <c r="F1100" s="10" t="str">
        <f t="shared" si="60"/>
        <v>mfr</v>
      </c>
      <c r="G1100" s="10" t="str">
        <f t="shared" si="61"/>
        <v>mfr</v>
      </c>
      <c r="H1100" s="10" t="s">
        <v>1355</v>
      </c>
      <c r="I1100" s="10"/>
      <c r="J1100" s="10">
        <f t="shared" si="62"/>
        <v>0</v>
      </c>
      <c r="K1100" s="10"/>
      <c r="L1100" s="10"/>
      <c r="M1100" s="10">
        <f t="shared" si="64"/>
        <v>1</v>
      </c>
      <c r="N1100" s="10"/>
      <c r="O1100" s="10"/>
      <c r="P1100" s="5" t="s">
        <v>5</v>
      </c>
      <c r="R1100" s="10"/>
    </row>
    <row r="1101" spans="1:18" ht="20" customHeight="1" x14ac:dyDescent="0.2">
      <c r="A1101" s="10">
        <f t="shared" si="63"/>
        <v>798</v>
      </c>
      <c r="B1101" s="10">
        <f>A430</f>
        <v>127</v>
      </c>
      <c r="C1101" s="10" t="s">
        <v>1357</v>
      </c>
      <c r="D1101" s="10" t="s">
        <v>1259</v>
      </c>
      <c r="E1101" s="10" t="s">
        <v>1357</v>
      </c>
      <c r="F1101" s="10" t="str">
        <f t="shared" si="60"/>
        <v>mfr</v>
      </c>
      <c r="G1101" s="10" t="str">
        <f t="shared" si="61"/>
        <v>mfr</v>
      </c>
      <c r="H1101" s="10" t="s">
        <v>1356</v>
      </c>
      <c r="I1101" s="10"/>
      <c r="J1101" s="10">
        <f t="shared" si="62"/>
        <v>0</v>
      </c>
      <c r="K1101" s="10"/>
      <c r="L1101" s="10"/>
      <c r="M1101" s="10">
        <f t="shared" si="64"/>
        <v>1</v>
      </c>
      <c r="N1101" s="10"/>
      <c r="O1101" s="10"/>
      <c r="P1101" s="5" t="s">
        <v>5</v>
      </c>
      <c r="R1101" s="10"/>
    </row>
    <row r="1102" spans="1:18" ht="20" customHeight="1" x14ac:dyDescent="0.2">
      <c r="A1102" s="10">
        <f t="shared" si="63"/>
        <v>799</v>
      </c>
      <c r="B1102" s="10">
        <f>A602</f>
        <v>299</v>
      </c>
      <c r="C1102" s="10" t="s">
        <v>1358</v>
      </c>
      <c r="D1102" s="10" t="s">
        <v>1259</v>
      </c>
      <c r="E1102" s="10" t="s">
        <v>1358</v>
      </c>
      <c r="F1102" s="10" t="str">
        <f t="shared" si="60"/>
        <v>mfr</v>
      </c>
      <c r="G1102" s="10" t="str">
        <f t="shared" si="61"/>
        <v>mfr</v>
      </c>
      <c r="H1102" s="10" t="s">
        <v>1356</v>
      </c>
      <c r="I1102" s="10"/>
      <c r="J1102" s="10">
        <f t="shared" si="62"/>
        <v>0</v>
      </c>
      <c r="K1102" s="10"/>
      <c r="L1102" s="10"/>
      <c r="M1102" s="10">
        <f t="shared" si="64"/>
        <v>1</v>
      </c>
      <c r="N1102" s="10"/>
      <c r="O1102" s="10"/>
      <c r="P1102" s="5" t="s">
        <v>5</v>
      </c>
      <c r="R1102" s="10"/>
    </row>
    <row r="1103" spans="1:18" ht="20" customHeight="1" x14ac:dyDescent="0.2">
      <c r="A1103" s="10">
        <f t="shared" si="63"/>
        <v>800</v>
      </c>
      <c r="B1103" s="10" t="s">
        <v>3470</v>
      </c>
      <c r="C1103" s="10" t="s">
        <v>1359</v>
      </c>
      <c r="D1103" s="10" t="s">
        <v>1259</v>
      </c>
      <c r="E1103" s="10" t="s">
        <v>1359</v>
      </c>
      <c r="F1103" s="10" t="str">
        <f t="shared" si="60"/>
        <v>mfr</v>
      </c>
      <c r="G1103" s="10" t="str">
        <f t="shared" si="61"/>
        <v>mfr</v>
      </c>
      <c r="H1103" s="10" t="s">
        <v>1356</v>
      </c>
      <c r="I1103" s="10"/>
      <c r="J1103" s="10">
        <f t="shared" si="62"/>
        <v>1</v>
      </c>
      <c r="K1103" s="10"/>
      <c r="L1103" s="10"/>
      <c r="M1103" s="10">
        <f t="shared" si="64"/>
        <v>1</v>
      </c>
      <c r="N1103" s="10"/>
      <c r="O1103" s="10"/>
      <c r="P1103" s="5" t="s">
        <v>6</v>
      </c>
      <c r="R1103" s="10"/>
    </row>
    <row r="1104" spans="1:18" ht="20" customHeight="1" x14ac:dyDescent="0.2">
      <c r="A1104" s="10">
        <f t="shared" si="63"/>
        <v>801</v>
      </c>
      <c r="B1104" s="10">
        <f>A1007</f>
        <v>704</v>
      </c>
      <c r="C1104" s="10" t="s">
        <v>1360</v>
      </c>
      <c r="D1104" s="10" t="s">
        <v>1259</v>
      </c>
      <c r="E1104" s="10" t="s">
        <v>1360</v>
      </c>
      <c r="F1104" s="10" t="str">
        <f t="shared" si="60"/>
        <v>mfr</v>
      </c>
      <c r="G1104" s="10" t="str">
        <f t="shared" si="61"/>
        <v>mfr</v>
      </c>
      <c r="H1104" s="10" t="s">
        <v>1356</v>
      </c>
      <c r="I1104" s="10"/>
      <c r="J1104" s="10">
        <f t="shared" si="62"/>
        <v>0</v>
      </c>
      <c r="K1104" s="10"/>
      <c r="L1104" s="10"/>
      <c r="M1104" s="10">
        <f t="shared" si="64"/>
        <v>1</v>
      </c>
      <c r="N1104" s="10"/>
      <c r="O1104" s="10"/>
      <c r="P1104" s="5" t="s">
        <v>5</v>
      </c>
      <c r="R1104" s="10"/>
    </row>
    <row r="1105" spans="1:18" ht="20" customHeight="1" x14ac:dyDescent="0.2">
      <c r="A1105" s="10">
        <f t="shared" si="63"/>
        <v>802</v>
      </c>
      <c r="B1105" s="10" t="s">
        <v>3474</v>
      </c>
      <c r="C1105" s="10" t="s">
        <v>1490</v>
      </c>
      <c r="D1105" s="10" t="s">
        <v>1259</v>
      </c>
      <c r="E1105" s="10" t="s">
        <v>1361</v>
      </c>
      <c r="F1105" s="10" t="str">
        <f t="shared" si="60"/>
        <v>mfr</v>
      </c>
      <c r="G1105" s="10" t="str">
        <f t="shared" si="61"/>
        <v>mfr</v>
      </c>
      <c r="H1105" s="10" t="s">
        <v>1356</v>
      </c>
      <c r="I1105" s="10"/>
      <c r="J1105" s="10">
        <f t="shared" si="62"/>
        <v>1</v>
      </c>
      <c r="K1105" s="10"/>
      <c r="L1105" s="10"/>
      <c r="M1105" s="10">
        <f t="shared" si="64"/>
        <v>1</v>
      </c>
      <c r="N1105" s="10"/>
      <c r="O1105" s="10"/>
      <c r="P1105" s="5" t="s">
        <v>5</v>
      </c>
      <c r="Q1105" s="5">
        <v>1</v>
      </c>
      <c r="R1105" s="10"/>
    </row>
    <row r="1106" spans="1:18" ht="20" customHeight="1" x14ac:dyDescent="0.2">
      <c r="A1106" s="10">
        <f t="shared" si="63"/>
        <v>803</v>
      </c>
      <c r="B1106" s="10">
        <f>A470</f>
        <v>167</v>
      </c>
      <c r="C1106" s="10" t="s">
        <v>1489</v>
      </c>
      <c r="D1106" s="10" t="s">
        <v>1259</v>
      </c>
      <c r="E1106" s="10" t="s">
        <v>1361</v>
      </c>
      <c r="F1106" s="10" t="str">
        <f t="shared" si="60"/>
        <v>mfr</v>
      </c>
      <c r="G1106" s="10" t="str">
        <f t="shared" si="61"/>
        <v>mfr</v>
      </c>
      <c r="H1106" s="10" t="s">
        <v>1356</v>
      </c>
      <c r="I1106" s="10"/>
      <c r="J1106" s="10">
        <f t="shared" si="62"/>
        <v>0</v>
      </c>
      <c r="K1106" s="10"/>
      <c r="L1106" s="10"/>
      <c r="M1106" s="10">
        <f t="shared" si="64"/>
        <v>1</v>
      </c>
      <c r="N1106" s="10"/>
      <c r="O1106" s="10"/>
      <c r="P1106" s="5" t="s">
        <v>5</v>
      </c>
      <c r="R1106" s="10"/>
    </row>
    <row r="1107" spans="1:18" ht="20" customHeight="1" x14ac:dyDescent="0.2">
      <c r="A1107" s="10">
        <f t="shared" si="63"/>
        <v>804</v>
      </c>
      <c r="B1107" s="10" t="s">
        <v>3234</v>
      </c>
      <c r="C1107" s="10" t="s">
        <v>1502</v>
      </c>
      <c r="D1107" s="10" t="s">
        <v>1259</v>
      </c>
      <c r="E1107" s="10" t="s">
        <v>1362</v>
      </c>
      <c r="F1107" s="10" t="str">
        <f t="shared" si="60"/>
        <v>mfr</v>
      </c>
      <c r="G1107" s="10" t="str">
        <f t="shared" si="61"/>
        <v>mfr</v>
      </c>
      <c r="H1107" s="10" t="s">
        <v>1356</v>
      </c>
      <c r="I1107" s="10"/>
      <c r="J1107" s="10">
        <f t="shared" si="62"/>
        <v>1</v>
      </c>
      <c r="K1107" s="10"/>
      <c r="L1107" s="10"/>
      <c r="M1107" s="10">
        <f t="shared" si="64"/>
        <v>1</v>
      </c>
      <c r="N1107" s="10"/>
      <c r="O1107" s="10"/>
      <c r="P1107" s="5" t="s">
        <v>5</v>
      </c>
      <c r="Q1107" s="5">
        <v>1</v>
      </c>
      <c r="R1107" s="10"/>
    </row>
    <row r="1108" spans="1:18" ht="20" customHeight="1" x14ac:dyDescent="0.2">
      <c r="A1108" s="10">
        <f t="shared" si="63"/>
        <v>805</v>
      </c>
      <c r="B1108" s="10">
        <f>A430</f>
        <v>127</v>
      </c>
      <c r="C1108" s="10" t="s">
        <v>1364</v>
      </c>
      <c r="D1108" s="10" t="s">
        <v>1259</v>
      </c>
      <c r="E1108" s="10" t="s">
        <v>1364</v>
      </c>
      <c r="F1108" s="10" t="str">
        <f t="shared" si="60"/>
        <v>mfr</v>
      </c>
      <c r="G1108" s="10" t="str">
        <f t="shared" si="61"/>
        <v>mfr</v>
      </c>
      <c r="H1108" s="10" t="s">
        <v>1363</v>
      </c>
      <c r="I1108" s="10"/>
      <c r="J1108" s="10">
        <f t="shared" si="62"/>
        <v>0</v>
      </c>
      <c r="K1108" s="10"/>
      <c r="L1108" s="10"/>
      <c r="M1108" s="10">
        <f t="shared" si="64"/>
        <v>1</v>
      </c>
      <c r="N1108" s="10"/>
      <c r="O1108" s="10"/>
      <c r="P1108" s="5" t="s">
        <v>5</v>
      </c>
      <c r="R1108" s="10"/>
    </row>
    <row r="1109" spans="1:18" ht="20" customHeight="1" x14ac:dyDescent="0.2">
      <c r="A1109" s="10">
        <f t="shared" si="63"/>
        <v>806</v>
      </c>
      <c r="B1109" s="10" t="s">
        <v>3155</v>
      </c>
      <c r="C1109" s="10" t="s">
        <v>1503</v>
      </c>
      <c r="D1109" s="10" t="s">
        <v>1259</v>
      </c>
      <c r="E1109" s="10" t="s">
        <v>1365</v>
      </c>
      <c r="F1109" s="10" t="str">
        <f t="shared" si="60"/>
        <v>mfr</v>
      </c>
      <c r="G1109" s="10" t="str">
        <f t="shared" si="61"/>
        <v>mfr</v>
      </c>
      <c r="H1109" s="10" t="s">
        <v>1363</v>
      </c>
      <c r="I1109" s="10"/>
      <c r="J1109" s="10">
        <f t="shared" si="62"/>
        <v>1</v>
      </c>
      <c r="K1109" s="10"/>
      <c r="L1109" s="10"/>
      <c r="M1109" s="10">
        <f t="shared" si="64"/>
        <v>1</v>
      </c>
      <c r="N1109" s="10"/>
      <c r="O1109" s="10"/>
      <c r="P1109" s="5" t="s">
        <v>5</v>
      </c>
      <c r="Q1109" s="5">
        <v>1</v>
      </c>
      <c r="R1109" s="10"/>
    </row>
    <row r="1110" spans="1:18" ht="20" customHeight="1" x14ac:dyDescent="0.2">
      <c r="A1110" s="10">
        <f t="shared" si="63"/>
        <v>807</v>
      </c>
      <c r="B1110" s="10">
        <f>A472</f>
        <v>169</v>
      </c>
      <c r="C1110" s="10" t="s">
        <v>1366</v>
      </c>
      <c r="D1110" s="10" t="s">
        <v>1259</v>
      </c>
      <c r="E1110" s="10" t="s">
        <v>1366</v>
      </c>
      <c r="F1110" s="10" t="str">
        <f t="shared" si="60"/>
        <v>mfr</v>
      </c>
      <c r="G1110" s="10" t="str">
        <f t="shared" si="61"/>
        <v>mfr</v>
      </c>
      <c r="H1110" s="10" t="s">
        <v>1363</v>
      </c>
      <c r="I1110" s="10"/>
      <c r="J1110" s="10">
        <f t="shared" si="62"/>
        <v>0</v>
      </c>
      <c r="K1110" s="10"/>
      <c r="L1110" s="10"/>
      <c r="M1110" s="10">
        <f t="shared" si="64"/>
        <v>1</v>
      </c>
      <c r="N1110" s="10"/>
      <c r="O1110" s="10"/>
      <c r="P1110" s="5" t="s">
        <v>5</v>
      </c>
      <c r="R1110" s="10"/>
    </row>
    <row r="1111" spans="1:18" ht="20" customHeight="1" x14ac:dyDescent="0.2">
      <c r="A1111" s="10">
        <f t="shared" si="63"/>
        <v>808</v>
      </c>
      <c r="B1111" s="10">
        <f>A603</f>
        <v>300</v>
      </c>
      <c r="C1111" s="10" t="s">
        <v>1367</v>
      </c>
      <c r="D1111" s="10" t="s">
        <v>1259</v>
      </c>
      <c r="E1111" s="10" t="s">
        <v>1367</v>
      </c>
      <c r="F1111" s="10" t="str">
        <f t="shared" si="60"/>
        <v>mfr</v>
      </c>
      <c r="G1111" s="10" t="str">
        <f t="shared" si="61"/>
        <v>mfr</v>
      </c>
      <c r="H1111" s="10" t="s">
        <v>1363</v>
      </c>
      <c r="I1111" s="10"/>
      <c r="J1111" s="10">
        <f t="shared" si="62"/>
        <v>0</v>
      </c>
      <c r="K1111" s="10"/>
      <c r="L1111" s="10"/>
      <c r="M1111" s="10">
        <f t="shared" si="64"/>
        <v>1</v>
      </c>
      <c r="N1111" s="10"/>
      <c r="O1111" s="10"/>
      <c r="P1111" s="5" t="s">
        <v>5</v>
      </c>
      <c r="R1111" s="10"/>
    </row>
    <row r="1112" spans="1:18" ht="20" customHeight="1" x14ac:dyDescent="0.2">
      <c r="A1112" s="10">
        <f t="shared" si="63"/>
        <v>809</v>
      </c>
      <c r="B1112" s="10">
        <f>A430</f>
        <v>127</v>
      </c>
      <c r="C1112" s="10" t="s">
        <v>1368</v>
      </c>
      <c r="D1112" s="10" t="s">
        <v>1259</v>
      </c>
      <c r="E1112" s="10" t="s">
        <v>1368</v>
      </c>
      <c r="F1112" s="10" t="str">
        <f t="shared" si="60"/>
        <v>mfr</v>
      </c>
      <c r="G1112" s="10" t="str">
        <f t="shared" si="61"/>
        <v>mfr</v>
      </c>
      <c r="H1112" s="10" t="s">
        <v>1363</v>
      </c>
      <c r="I1112" s="10"/>
      <c r="J1112" s="10">
        <f t="shared" si="62"/>
        <v>0</v>
      </c>
      <c r="K1112" s="10"/>
      <c r="L1112" s="10"/>
      <c r="M1112" s="10">
        <f t="shared" si="64"/>
        <v>1</v>
      </c>
      <c r="N1112" s="10"/>
      <c r="O1112" s="10"/>
      <c r="P1112" s="5" t="s">
        <v>5</v>
      </c>
      <c r="R1112" s="10"/>
    </row>
    <row r="1113" spans="1:18" ht="20" customHeight="1" x14ac:dyDescent="0.2">
      <c r="A1113" s="10">
        <f t="shared" si="63"/>
        <v>810</v>
      </c>
      <c r="B1113" s="10">
        <f>A431</f>
        <v>128</v>
      </c>
      <c r="C1113" s="10" t="s">
        <v>1369</v>
      </c>
      <c r="D1113" s="10" t="s">
        <v>1259</v>
      </c>
      <c r="E1113" s="10" t="s">
        <v>1369</v>
      </c>
      <c r="F1113" s="10" t="str">
        <f t="shared" si="60"/>
        <v>mfr</v>
      </c>
      <c r="G1113" s="10" t="str">
        <f t="shared" si="61"/>
        <v>mfr</v>
      </c>
      <c r="H1113" s="10" t="s">
        <v>1363</v>
      </c>
      <c r="I1113" s="10"/>
      <c r="J1113" s="10">
        <f t="shared" si="62"/>
        <v>0</v>
      </c>
      <c r="K1113" s="10"/>
      <c r="L1113" s="10"/>
      <c r="M1113" s="10">
        <f t="shared" si="64"/>
        <v>1</v>
      </c>
      <c r="N1113" s="10"/>
      <c r="O1113" s="10"/>
      <c r="P1113" s="5" t="s">
        <v>5</v>
      </c>
      <c r="R1113" s="10"/>
    </row>
    <row r="1114" spans="1:18" ht="20" customHeight="1" x14ac:dyDescent="0.2">
      <c r="A1114" s="10">
        <f t="shared" si="63"/>
        <v>811</v>
      </c>
      <c r="B1114" s="10" t="s">
        <v>812</v>
      </c>
      <c r="C1114" s="10" t="s">
        <v>1370</v>
      </c>
      <c r="D1114" s="10" t="s">
        <v>1259</v>
      </c>
      <c r="E1114" s="10" t="s">
        <v>1370</v>
      </c>
      <c r="F1114" s="10" t="str">
        <f t="shared" si="60"/>
        <v>mfr</v>
      </c>
      <c r="G1114" s="10" t="str">
        <f t="shared" si="61"/>
        <v>mfr</v>
      </c>
      <c r="H1114" s="10" t="s">
        <v>1363</v>
      </c>
      <c r="I1114" s="10"/>
      <c r="J1114" s="10">
        <f t="shared" si="62"/>
        <v>1</v>
      </c>
      <c r="K1114" s="10"/>
      <c r="L1114" s="10"/>
      <c r="M1114" s="10">
        <f t="shared" si="64"/>
        <v>1</v>
      </c>
      <c r="N1114" s="10"/>
      <c r="O1114" s="10"/>
      <c r="P1114" s="5" t="s">
        <v>6</v>
      </c>
      <c r="R1114" s="10"/>
    </row>
    <row r="1115" spans="1:18" ht="20" customHeight="1" x14ac:dyDescent="0.2">
      <c r="A1115" s="10">
        <f t="shared" si="63"/>
        <v>812</v>
      </c>
      <c r="B1115" s="10">
        <f>A476</f>
        <v>173</v>
      </c>
      <c r="C1115" s="10" t="s">
        <v>1372</v>
      </c>
      <c r="D1115" s="10" t="s">
        <v>1259</v>
      </c>
      <c r="E1115" s="10" t="s">
        <v>1372</v>
      </c>
      <c r="F1115" s="10" t="str">
        <f t="shared" si="60"/>
        <v>mfr</v>
      </c>
      <c r="G1115" s="10" t="str">
        <f t="shared" si="61"/>
        <v>mfr</v>
      </c>
      <c r="H1115" s="10" t="s">
        <v>1371</v>
      </c>
      <c r="I1115" s="10"/>
      <c r="J1115" s="10">
        <f t="shared" si="62"/>
        <v>0</v>
      </c>
      <c r="K1115" s="10"/>
      <c r="L1115" s="10"/>
      <c r="M1115" s="10">
        <f t="shared" si="64"/>
        <v>1</v>
      </c>
      <c r="N1115" s="10"/>
      <c r="O1115" s="10"/>
      <c r="P1115" s="5" t="s">
        <v>5</v>
      </c>
      <c r="R1115" s="10"/>
    </row>
    <row r="1116" spans="1:18" ht="20" customHeight="1" x14ac:dyDescent="0.2">
      <c r="A1116" s="10">
        <f t="shared" si="63"/>
        <v>813</v>
      </c>
      <c r="B1116" s="10">
        <f>A349</f>
        <v>46</v>
      </c>
      <c r="C1116" s="10" t="s">
        <v>1373</v>
      </c>
      <c r="D1116" s="10" t="s">
        <v>1259</v>
      </c>
      <c r="E1116" s="10" t="s">
        <v>1373</v>
      </c>
      <c r="F1116" s="10" t="str">
        <f t="shared" si="60"/>
        <v>mfr</v>
      </c>
      <c r="G1116" s="10" t="str">
        <f t="shared" si="61"/>
        <v>mfr</v>
      </c>
      <c r="H1116" s="10" t="s">
        <v>1371</v>
      </c>
      <c r="I1116" s="10"/>
      <c r="J1116" s="10">
        <f t="shared" si="62"/>
        <v>0</v>
      </c>
      <c r="K1116" s="10"/>
      <c r="L1116" s="10"/>
      <c r="M1116" s="10">
        <f t="shared" si="64"/>
        <v>1</v>
      </c>
      <c r="N1116" s="10"/>
      <c r="O1116" s="10"/>
      <c r="P1116" s="5" t="s">
        <v>5</v>
      </c>
      <c r="R1116" s="10"/>
    </row>
    <row r="1117" spans="1:18" ht="20" customHeight="1" x14ac:dyDescent="0.2">
      <c r="A1117" s="10">
        <f t="shared" si="63"/>
        <v>814</v>
      </c>
      <c r="B1117" s="10">
        <f>A427</f>
        <v>124</v>
      </c>
      <c r="C1117" s="10" t="s">
        <v>1375</v>
      </c>
      <c r="D1117" s="10" t="s">
        <v>1259</v>
      </c>
      <c r="E1117" s="10" t="s">
        <v>1375</v>
      </c>
      <c r="F1117" s="10" t="str">
        <f t="shared" si="60"/>
        <v>mfr</v>
      </c>
      <c r="G1117" s="10" t="str">
        <f t="shared" si="61"/>
        <v>mfr</v>
      </c>
      <c r="H1117" s="10" t="s">
        <v>1374</v>
      </c>
      <c r="I1117" s="10"/>
      <c r="J1117" s="10">
        <f t="shared" si="62"/>
        <v>0</v>
      </c>
      <c r="K1117" s="10"/>
      <c r="L1117" s="10"/>
      <c r="M1117" s="10">
        <f t="shared" si="64"/>
        <v>1</v>
      </c>
      <c r="N1117" s="10"/>
      <c r="O1117" s="10"/>
      <c r="P1117" s="5" t="s">
        <v>5</v>
      </c>
      <c r="R1117" s="10"/>
    </row>
    <row r="1118" spans="1:18" ht="20" customHeight="1" x14ac:dyDescent="0.2">
      <c r="A1118" s="10">
        <f t="shared" si="63"/>
        <v>815</v>
      </c>
      <c r="B1118" s="10">
        <f>A558</f>
        <v>255</v>
      </c>
      <c r="C1118" s="10" t="s">
        <v>1376</v>
      </c>
      <c r="D1118" s="10" t="s">
        <v>1259</v>
      </c>
      <c r="E1118" s="10" t="s">
        <v>1376</v>
      </c>
      <c r="F1118" s="10" t="str">
        <f t="shared" si="60"/>
        <v>mfr</v>
      </c>
      <c r="G1118" s="10" t="str">
        <f t="shared" si="61"/>
        <v>mfr</v>
      </c>
      <c r="H1118" s="10" t="s">
        <v>1374</v>
      </c>
      <c r="I1118" s="10"/>
      <c r="J1118" s="10">
        <f t="shared" si="62"/>
        <v>0</v>
      </c>
      <c r="K1118" s="10"/>
      <c r="L1118" s="10"/>
      <c r="M1118" s="10">
        <f t="shared" si="64"/>
        <v>1</v>
      </c>
      <c r="N1118" s="10"/>
      <c r="O1118" s="10"/>
      <c r="P1118" s="5" t="s">
        <v>5</v>
      </c>
      <c r="R1118" s="10"/>
    </row>
    <row r="1119" spans="1:18" ht="20" customHeight="1" x14ac:dyDescent="0.2">
      <c r="A1119" s="10">
        <f t="shared" si="63"/>
        <v>816</v>
      </c>
      <c r="B1119" s="10">
        <f>A1107</f>
        <v>804</v>
      </c>
      <c r="C1119" s="10" t="s">
        <v>1501</v>
      </c>
      <c r="D1119" s="10" t="s">
        <v>1259</v>
      </c>
      <c r="E1119" s="10" t="s">
        <v>1377</v>
      </c>
      <c r="F1119" s="10" t="str">
        <f t="shared" si="60"/>
        <v>mfr</v>
      </c>
      <c r="G1119" s="10" t="str">
        <f t="shared" si="61"/>
        <v>mfr</v>
      </c>
      <c r="H1119" s="10" t="s">
        <v>1374</v>
      </c>
      <c r="I1119" s="10"/>
      <c r="J1119" s="10">
        <f t="shared" si="62"/>
        <v>0</v>
      </c>
      <c r="K1119" s="10"/>
      <c r="L1119" s="10"/>
      <c r="M1119" s="10">
        <f t="shared" si="64"/>
        <v>1</v>
      </c>
      <c r="N1119" s="10"/>
      <c r="O1119" s="10"/>
      <c r="P1119" s="5" t="s">
        <v>5</v>
      </c>
      <c r="R1119" s="10"/>
    </row>
    <row r="1120" spans="1:18" ht="20" customHeight="1" x14ac:dyDescent="0.2">
      <c r="A1120" s="10">
        <f t="shared" si="63"/>
        <v>817</v>
      </c>
      <c r="B1120" s="10">
        <f>A704</f>
        <v>401</v>
      </c>
      <c r="C1120" s="10" t="s">
        <v>1379</v>
      </c>
      <c r="D1120" s="10" t="s">
        <v>1259</v>
      </c>
      <c r="E1120" s="10" t="s">
        <v>1379</v>
      </c>
      <c r="F1120" s="10" t="str">
        <f t="shared" si="60"/>
        <v>mfr</v>
      </c>
      <c r="G1120" s="10" t="str">
        <f t="shared" si="61"/>
        <v>mfr</v>
      </c>
      <c r="H1120" s="10" t="s">
        <v>1378</v>
      </c>
      <c r="I1120" s="10"/>
      <c r="J1120" s="10">
        <f t="shared" si="62"/>
        <v>0</v>
      </c>
      <c r="K1120" s="10"/>
      <c r="L1120" s="10"/>
      <c r="M1120" s="10">
        <f t="shared" si="64"/>
        <v>1</v>
      </c>
      <c r="N1120" s="10"/>
      <c r="O1120" s="10"/>
      <c r="P1120" s="5" t="s">
        <v>6</v>
      </c>
      <c r="R1120" s="10"/>
    </row>
    <row r="1121" spans="1:18" ht="20" customHeight="1" x14ac:dyDescent="0.2">
      <c r="A1121" s="10">
        <f t="shared" si="63"/>
        <v>818</v>
      </c>
      <c r="B1121" s="10">
        <f>A377</f>
        <v>74</v>
      </c>
      <c r="C1121" s="10" t="s">
        <v>1487</v>
      </c>
      <c r="D1121" s="10" t="s">
        <v>1259</v>
      </c>
      <c r="E1121" s="10" t="s">
        <v>1380</v>
      </c>
      <c r="F1121" s="10" t="str">
        <f t="shared" si="60"/>
        <v>mfr</v>
      </c>
      <c r="G1121" s="10" t="str">
        <f t="shared" si="61"/>
        <v>mfr</v>
      </c>
      <c r="H1121" s="10" t="s">
        <v>1378</v>
      </c>
      <c r="I1121" s="10"/>
      <c r="J1121" s="10">
        <f t="shared" si="62"/>
        <v>0</v>
      </c>
      <c r="K1121" s="10"/>
      <c r="L1121" s="10"/>
      <c r="M1121" s="10">
        <f t="shared" si="64"/>
        <v>1</v>
      </c>
      <c r="N1121" s="10"/>
      <c r="O1121" s="10"/>
      <c r="P1121" s="5" t="s">
        <v>5</v>
      </c>
      <c r="R1121" s="10"/>
    </row>
    <row r="1122" spans="1:18" ht="20" customHeight="1" x14ac:dyDescent="0.2">
      <c r="A1122" s="10">
        <f t="shared" si="63"/>
        <v>819</v>
      </c>
      <c r="B1122" s="10">
        <f>A388</f>
        <v>85</v>
      </c>
      <c r="C1122" s="10" t="s">
        <v>1488</v>
      </c>
      <c r="D1122" s="10" t="s">
        <v>1259</v>
      </c>
      <c r="E1122" s="10" t="s">
        <v>1380</v>
      </c>
      <c r="F1122" s="10" t="str">
        <f t="shared" si="60"/>
        <v>mfr</v>
      </c>
      <c r="G1122" s="10" t="str">
        <f t="shared" si="61"/>
        <v>mfr</v>
      </c>
      <c r="H1122" s="10" t="s">
        <v>1378</v>
      </c>
      <c r="I1122" s="10"/>
      <c r="J1122" s="10">
        <f t="shared" si="62"/>
        <v>0</v>
      </c>
      <c r="K1122" s="10"/>
      <c r="L1122" s="10"/>
      <c r="M1122" s="10">
        <f t="shared" si="64"/>
        <v>1</v>
      </c>
      <c r="N1122" s="10"/>
      <c r="O1122" s="10"/>
      <c r="P1122" s="5" t="s">
        <v>5</v>
      </c>
      <c r="R1122" s="10"/>
    </row>
    <row r="1123" spans="1:18" ht="20" customHeight="1" x14ac:dyDescent="0.2">
      <c r="A1123" s="10">
        <f t="shared" si="63"/>
        <v>820</v>
      </c>
      <c r="B1123" s="10" t="s">
        <v>53</v>
      </c>
      <c r="C1123" s="10" t="s">
        <v>1521</v>
      </c>
      <c r="D1123" s="10" t="s">
        <v>1259</v>
      </c>
      <c r="E1123" s="10" t="s">
        <v>1521</v>
      </c>
      <c r="F1123" s="10" t="str">
        <f t="shared" si="60"/>
        <v>mfr</v>
      </c>
      <c r="G1123" s="10" t="str">
        <f t="shared" si="61"/>
        <v>mfr</v>
      </c>
      <c r="H1123" s="10" t="s">
        <v>1378</v>
      </c>
      <c r="I1123" s="10"/>
      <c r="J1123" s="10">
        <f t="shared" si="62"/>
        <v>1</v>
      </c>
      <c r="K1123" s="10"/>
      <c r="L1123" s="10"/>
      <c r="M1123" s="10">
        <f t="shared" si="64"/>
        <v>1</v>
      </c>
      <c r="N1123" s="10"/>
      <c r="O1123" s="10"/>
      <c r="P1123" s="5" t="s">
        <v>5</v>
      </c>
      <c r="Q1123" s="5">
        <v>0</v>
      </c>
      <c r="R1123" s="10"/>
    </row>
    <row r="1124" spans="1:18" ht="20" customHeight="1" x14ac:dyDescent="0.2">
      <c r="A1124" s="10">
        <f t="shared" si="63"/>
        <v>821</v>
      </c>
      <c r="B1124" s="10">
        <f>A1017</f>
        <v>714</v>
      </c>
      <c r="C1124" s="10" t="s">
        <v>1522</v>
      </c>
      <c r="D1124" s="10" t="s">
        <v>1259</v>
      </c>
      <c r="E1124" s="10" t="s">
        <v>1381</v>
      </c>
      <c r="F1124" s="10" t="str">
        <f t="shared" si="60"/>
        <v>mfr</v>
      </c>
      <c r="G1124" s="10" t="str">
        <f t="shared" si="61"/>
        <v>mfr</v>
      </c>
      <c r="H1124" s="10" t="s">
        <v>1378</v>
      </c>
      <c r="I1124" s="10"/>
      <c r="J1124" s="10">
        <f t="shared" si="62"/>
        <v>0</v>
      </c>
      <c r="K1124" s="10"/>
      <c r="L1124" s="10"/>
      <c r="M1124" s="10">
        <f t="shared" si="64"/>
        <v>1</v>
      </c>
      <c r="N1124" s="10"/>
      <c r="O1124" s="10"/>
      <c r="P1124" s="5" t="s">
        <v>5</v>
      </c>
      <c r="R1124" s="10"/>
    </row>
    <row r="1125" spans="1:18" ht="20" customHeight="1" x14ac:dyDescent="0.2">
      <c r="A1125" s="10">
        <f t="shared" si="63"/>
        <v>822</v>
      </c>
      <c r="B1125" s="10" t="s">
        <v>3109</v>
      </c>
      <c r="C1125" s="10" t="s">
        <v>1383</v>
      </c>
      <c r="D1125" s="10" t="s">
        <v>1259</v>
      </c>
      <c r="E1125" s="10" t="s">
        <v>1383</v>
      </c>
      <c r="F1125" s="10" t="str">
        <f t="shared" si="60"/>
        <v>mfr</v>
      </c>
      <c r="G1125" s="10" t="str">
        <f t="shared" si="61"/>
        <v>mfr</v>
      </c>
      <c r="H1125" s="10" t="s">
        <v>1382</v>
      </c>
      <c r="I1125" s="10"/>
      <c r="J1125" s="10">
        <f t="shared" si="62"/>
        <v>1</v>
      </c>
      <c r="K1125" s="10"/>
      <c r="L1125" s="10"/>
      <c r="M1125" s="10">
        <f t="shared" si="64"/>
        <v>1</v>
      </c>
      <c r="N1125" s="10"/>
      <c r="O1125" s="10"/>
      <c r="P1125" s="5" t="s">
        <v>6</v>
      </c>
      <c r="R1125" s="10"/>
    </row>
    <row r="1126" spans="1:18" ht="20" customHeight="1" x14ac:dyDescent="0.2">
      <c r="A1126" s="10">
        <f t="shared" si="63"/>
        <v>823</v>
      </c>
      <c r="B1126" s="10">
        <f>B1135</f>
        <v>127</v>
      </c>
      <c r="C1126" s="10" t="s">
        <v>1384</v>
      </c>
      <c r="D1126" s="10" t="s">
        <v>1259</v>
      </c>
      <c r="E1126" s="10" t="s">
        <v>1384</v>
      </c>
      <c r="F1126" s="10" t="str">
        <f t="shared" ref="F1126:F1189" si="65">G1126</f>
        <v>mfr</v>
      </c>
      <c r="G1126" s="10" t="str">
        <f t="shared" si="61"/>
        <v>mfr</v>
      </c>
      <c r="H1126" s="10" t="s">
        <v>1382</v>
      </c>
      <c r="I1126" s="10"/>
      <c r="J1126" s="10">
        <f t="shared" si="62"/>
        <v>0</v>
      </c>
      <c r="K1126" s="10"/>
      <c r="L1126" s="10"/>
      <c r="M1126" s="10">
        <f t="shared" si="64"/>
        <v>1</v>
      </c>
      <c r="N1126" s="10"/>
      <c r="O1126" s="10"/>
      <c r="P1126" s="5" t="s">
        <v>5</v>
      </c>
      <c r="R1126" s="10"/>
    </row>
    <row r="1127" spans="1:18" ht="20" customHeight="1" x14ac:dyDescent="0.2">
      <c r="A1127" s="10">
        <f t="shared" si="63"/>
        <v>824</v>
      </c>
      <c r="B1127" s="10">
        <f>B1102</f>
        <v>299</v>
      </c>
      <c r="C1127" s="10" t="s">
        <v>1385</v>
      </c>
      <c r="D1127" s="10" t="s">
        <v>1259</v>
      </c>
      <c r="E1127" s="10" t="s">
        <v>1385</v>
      </c>
      <c r="F1127" s="10" t="str">
        <f t="shared" si="65"/>
        <v>mfr</v>
      </c>
      <c r="G1127" s="10" t="str">
        <f t="shared" ref="G1127:G1190" si="66">G1126</f>
        <v>mfr</v>
      </c>
      <c r="H1127" s="10" t="s">
        <v>1382</v>
      </c>
      <c r="I1127" s="10"/>
      <c r="J1127" s="10">
        <f t="shared" si="62"/>
        <v>0</v>
      </c>
      <c r="K1127" s="10"/>
      <c r="L1127" s="10"/>
      <c r="M1127" s="10">
        <f t="shared" si="64"/>
        <v>1</v>
      </c>
      <c r="N1127" s="10"/>
      <c r="O1127" s="10"/>
      <c r="P1127" s="5" t="s">
        <v>5</v>
      </c>
      <c r="R1127" s="10"/>
    </row>
    <row r="1128" spans="1:18" ht="20" customHeight="1" x14ac:dyDescent="0.2">
      <c r="A1128" s="10">
        <f t="shared" si="63"/>
        <v>825</v>
      </c>
      <c r="B1128" s="10">
        <f>B1110</f>
        <v>169</v>
      </c>
      <c r="C1128" s="10" t="s">
        <v>1386</v>
      </c>
      <c r="D1128" s="10" t="s">
        <v>1259</v>
      </c>
      <c r="E1128" s="10" t="s">
        <v>1386</v>
      </c>
      <c r="F1128" s="10" t="str">
        <f t="shared" si="65"/>
        <v>mfr</v>
      </c>
      <c r="G1128" s="10" t="str">
        <f t="shared" si="66"/>
        <v>mfr</v>
      </c>
      <c r="H1128" s="10" t="s">
        <v>1382</v>
      </c>
      <c r="I1128" s="10"/>
      <c r="J1128" s="10">
        <f t="shared" si="62"/>
        <v>0</v>
      </c>
      <c r="K1128" s="10"/>
      <c r="L1128" s="10"/>
      <c r="M1128" s="10">
        <f t="shared" si="64"/>
        <v>1</v>
      </c>
      <c r="N1128" s="10"/>
      <c r="O1128" s="10"/>
      <c r="P1128" s="5" t="s">
        <v>5</v>
      </c>
      <c r="R1128" s="10"/>
    </row>
    <row r="1129" spans="1:18" ht="20" customHeight="1" x14ac:dyDescent="0.2">
      <c r="A1129" s="10">
        <f t="shared" si="63"/>
        <v>826</v>
      </c>
      <c r="B1129" s="10">
        <f>A1103</f>
        <v>800</v>
      </c>
      <c r="C1129" s="10" t="s">
        <v>1387</v>
      </c>
      <c r="D1129" s="10" t="s">
        <v>1259</v>
      </c>
      <c r="E1129" s="10" t="s">
        <v>1387</v>
      </c>
      <c r="F1129" s="10" t="str">
        <f t="shared" si="65"/>
        <v>mfr</v>
      </c>
      <c r="G1129" s="10" t="str">
        <f t="shared" si="66"/>
        <v>mfr</v>
      </c>
      <c r="H1129" s="10" t="s">
        <v>1382</v>
      </c>
      <c r="I1129" s="10"/>
      <c r="J1129" s="10">
        <f t="shared" si="62"/>
        <v>0</v>
      </c>
      <c r="K1129" s="10"/>
      <c r="L1129" s="10"/>
      <c r="M1129" s="10">
        <f t="shared" si="64"/>
        <v>1</v>
      </c>
      <c r="N1129" s="10"/>
      <c r="O1129" s="10"/>
      <c r="P1129" s="5" t="s">
        <v>6</v>
      </c>
      <c r="R1129" s="10"/>
    </row>
    <row r="1130" spans="1:18" ht="20" customHeight="1" x14ac:dyDescent="0.2">
      <c r="A1130" s="10">
        <f t="shared" si="63"/>
        <v>827</v>
      </c>
      <c r="B1130" s="10">
        <f>B1138</f>
        <v>124</v>
      </c>
      <c r="C1130" s="10" t="s">
        <v>1388</v>
      </c>
      <c r="D1130" s="10" t="s">
        <v>1259</v>
      </c>
      <c r="E1130" s="10" t="s">
        <v>1388</v>
      </c>
      <c r="F1130" s="10" t="str">
        <f t="shared" si="65"/>
        <v>mfr</v>
      </c>
      <c r="G1130" s="10" t="str">
        <f t="shared" si="66"/>
        <v>mfr</v>
      </c>
      <c r="H1130" s="10" t="s">
        <v>1382</v>
      </c>
      <c r="I1130" s="10"/>
      <c r="J1130" s="10">
        <f t="shared" si="62"/>
        <v>0</v>
      </c>
      <c r="K1130" s="10"/>
      <c r="L1130" s="10"/>
      <c r="M1130" s="10">
        <f t="shared" si="64"/>
        <v>1</v>
      </c>
      <c r="N1130" s="10"/>
      <c r="O1130" s="10"/>
      <c r="P1130" s="5" t="s">
        <v>5</v>
      </c>
      <c r="R1130" s="10"/>
    </row>
    <row r="1131" spans="1:18" ht="20" customHeight="1" x14ac:dyDescent="0.2">
      <c r="A1131" s="10">
        <f t="shared" si="63"/>
        <v>828</v>
      </c>
      <c r="B1131" s="10">
        <f>B1112</f>
        <v>127</v>
      </c>
      <c r="C1131" s="10" t="s">
        <v>1389</v>
      </c>
      <c r="D1131" s="10" t="s">
        <v>1259</v>
      </c>
      <c r="E1131" s="10" t="s">
        <v>1389</v>
      </c>
      <c r="F1131" s="10" t="str">
        <f t="shared" si="65"/>
        <v>mfr</v>
      </c>
      <c r="G1131" s="10" t="str">
        <f t="shared" si="66"/>
        <v>mfr</v>
      </c>
      <c r="H1131" s="10" t="s">
        <v>1382</v>
      </c>
      <c r="I1131" s="10"/>
      <c r="J1131" s="10">
        <f t="shared" si="62"/>
        <v>0</v>
      </c>
      <c r="K1131" s="10"/>
      <c r="L1131" s="10"/>
      <c r="M1131" s="10">
        <f t="shared" si="64"/>
        <v>1</v>
      </c>
      <c r="N1131" s="10"/>
      <c r="O1131" s="10"/>
      <c r="P1131" s="5" t="s">
        <v>5</v>
      </c>
      <c r="R1131" s="10"/>
    </row>
    <row r="1132" spans="1:18" ht="20" customHeight="1" x14ac:dyDescent="0.2">
      <c r="A1132" s="10">
        <f t="shared" si="63"/>
        <v>829</v>
      </c>
      <c r="B1132" s="10">
        <f>B1113</f>
        <v>128</v>
      </c>
      <c r="C1132" s="10" t="s">
        <v>1390</v>
      </c>
      <c r="D1132" s="10" t="s">
        <v>1259</v>
      </c>
      <c r="E1132" s="10" t="s">
        <v>1390</v>
      </c>
      <c r="F1132" s="10" t="str">
        <f t="shared" si="65"/>
        <v>mfr</v>
      </c>
      <c r="G1132" s="10" t="str">
        <f t="shared" si="66"/>
        <v>mfr</v>
      </c>
      <c r="H1132" s="10" t="s">
        <v>1382</v>
      </c>
      <c r="I1132" s="10"/>
      <c r="J1132" s="10">
        <f t="shared" si="62"/>
        <v>0</v>
      </c>
      <c r="K1132" s="10"/>
      <c r="L1132" s="10"/>
      <c r="M1132" s="10">
        <f t="shared" si="64"/>
        <v>1</v>
      </c>
      <c r="N1132" s="10"/>
      <c r="O1132" s="10"/>
      <c r="P1132" s="5" t="s">
        <v>5</v>
      </c>
      <c r="R1132" s="10"/>
    </row>
    <row r="1133" spans="1:18" ht="20" customHeight="1" x14ac:dyDescent="0.2">
      <c r="A1133" s="10">
        <f t="shared" si="63"/>
        <v>830</v>
      </c>
      <c r="B1133" s="10">
        <f>A1105</f>
        <v>802</v>
      </c>
      <c r="C1133" s="10" t="s">
        <v>1493</v>
      </c>
      <c r="D1133" s="10" t="s">
        <v>1259</v>
      </c>
      <c r="E1133" s="10" t="s">
        <v>1391</v>
      </c>
      <c r="F1133" s="10" t="str">
        <f t="shared" si="65"/>
        <v>mfr</v>
      </c>
      <c r="G1133" s="10" t="str">
        <f t="shared" si="66"/>
        <v>mfr</v>
      </c>
      <c r="H1133" s="10" t="s">
        <v>1382</v>
      </c>
      <c r="I1133" s="10"/>
      <c r="J1133" s="10">
        <f t="shared" si="62"/>
        <v>0</v>
      </c>
      <c r="K1133" s="10"/>
      <c r="L1133" s="10"/>
      <c r="M1133" s="10">
        <f t="shared" si="64"/>
        <v>1</v>
      </c>
      <c r="N1133" s="10"/>
      <c r="O1133" s="10"/>
      <c r="P1133" s="5" t="s">
        <v>5</v>
      </c>
      <c r="R1133" s="10"/>
    </row>
    <row r="1134" spans="1:18" ht="20" customHeight="1" x14ac:dyDescent="0.2">
      <c r="A1134" s="10">
        <f t="shared" si="63"/>
        <v>831</v>
      </c>
      <c r="B1134" s="10">
        <f>A470</f>
        <v>167</v>
      </c>
      <c r="C1134" s="10" t="s">
        <v>1494</v>
      </c>
      <c r="D1134" s="10" t="s">
        <v>1259</v>
      </c>
      <c r="E1134" s="10" t="s">
        <v>1391</v>
      </c>
      <c r="F1134" s="10" t="str">
        <f t="shared" si="65"/>
        <v>mfr</v>
      </c>
      <c r="G1134" s="10" t="str">
        <f t="shared" si="66"/>
        <v>mfr</v>
      </c>
      <c r="H1134" s="10" t="s">
        <v>1382</v>
      </c>
      <c r="I1134" s="10"/>
      <c r="J1134" s="10">
        <f t="shared" si="62"/>
        <v>0</v>
      </c>
      <c r="K1134" s="10"/>
      <c r="L1134" s="10"/>
      <c r="M1134" s="10">
        <f t="shared" si="64"/>
        <v>1</v>
      </c>
      <c r="N1134" s="10"/>
      <c r="O1134" s="10"/>
      <c r="P1134" s="5" t="s">
        <v>5</v>
      </c>
      <c r="R1134" s="10"/>
    </row>
    <row r="1135" spans="1:18" ht="20" customHeight="1" x14ac:dyDescent="0.2">
      <c r="A1135" s="10">
        <f t="shared" si="63"/>
        <v>832</v>
      </c>
      <c r="B1135" s="10">
        <f>B1101</f>
        <v>127</v>
      </c>
      <c r="C1135" s="10" t="s">
        <v>1393</v>
      </c>
      <c r="D1135" s="10" t="s">
        <v>1259</v>
      </c>
      <c r="E1135" s="10" t="s">
        <v>1393</v>
      </c>
      <c r="F1135" s="10" t="str">
        <f t="shared" si="65"/>
        <v>mfr</v>
      </c>
      <c r="G1135" s="10" t="str">
        <f t="shared" si="66"/>
        <v>mfr</v>
      </c>
      <c r="H1135" s="10" t="s">
        <v>1392</v>
      </c>
      <c r="I1135" s="10"/>
      <c r="J1135" s="10">
        <f t="shared" si="62"/>
        <v>0</v>
      </c>
      <c r="K1135" s="10"/>
      <c r="L1135" s="10"/>
      <c r="M1135" s="10">
        <f t="shared" si="64"/>
        <v>1</v>
      </c>
      <c r="N1135" s="10"/>
      <c r="O1135" s="10"/>
      <c r="P1135" s="5" t="s">
        <v>5</v>
      </c>
      <c r="R1135" s="10"/>
    </row>
    <row r="1136" spans="1:18" ht="20" customHeight="1" x14ac:dyDescent="0.2">
      <c r="A1136" s="10">
        <f t="shared" si="63"/>
        <v>833</v>
      </c>
      <c r="B1136" s="10">
        <f>B1127</f>
        <v>299</v>
      </c>
      <c r="C1136" s="10" t="s">
        <v>1394</v>
      </c>
      <c r="D1136" s="10" t="s">
        <v>1259</v>
      </c>
      <c r="E1136" s="10" t="s">
        <v>1394</v>
      </c>
      <c r="F1136" s="10" t="str">
        <f t="shared" si="65"/>
        <v>mfr</v>
      </c>
      <c r="G1136" s="10" t="str">
        <f t="shared" si="66"/>
        <v>mfr</v>
      </c>
      <c r="H1136" s="10" t="s">
        <v>1392</v>
      </c>
      <c r="I1136" s="10"/>
      <c r="J1136" s="10">
        <f t="shared" ref="J1136:J1199" si="67">IF(OR(ISNUMBER(B1136),ISBLANK(B1136)),0,1)</f>
        <v>0</v>
      </c>
      <c r="K1136" s="10"/>
      <c r="L1136" s="10"/>
      <c r="M1136" s="10">
        <f t="shared" si="64"/>
        <v>1</v>
      </c>
      <c r="N1136" s="10"/>
      <c r="O1136" s="10"/>
      <c r="P1136" s="5" t="s">
        <v>5</v>
      </c>
      <c r="R1136" s="10"/>
    </row>
    <row r="1137" spans="1:18" ht="20" customHeight="1" x14ac:dyDescent="0.2">
      <c r="A1137" s="10">
        <f t="shared" ref="A1137:A1200" si="68">A1136+1</f>
        <v>834</v>
      </c>
      <c r="B1137" s="10">
        <f>B1110</f>
        <v>169</v>
      </c>
      <c r="C1137" s="10" t="s">
        <v>1395</v>
      </c>
      <c r="D1137" s="10" t="s">
        <v>1259</v>
      </c>
      <c r="E1137" s="10" t="s">
        <v>1395</v>
      </c>
      <c r="F1137" s="10" t="str">
        <f t="shared" si="65"/>
        <v>mfr</v>
      </c>
      <c r="G1137" s="10" t="str">
        <f t="shared" si="66"/>
        <v>mfr</v>
      </c>
      <c r="H1137" s="10" t="s">
        <v>1392</v>
      </c>
      <c r="I1137" s="10"/>
      <c r="J1137" s="10">
        <f t="shared" si="67"/>
        <v>0</v>
      </c>
      <c r="K1137" s="10"/>
      <c r="L1137" s="10"/>
      <c r="M1137" s="10">
        <f t="shared" ref="M1137:M1200" si="69">IF(NOT(ISBLANK($B1137)),1,0)</f>
        <v>1</v>
      </c>
      <c r="N1137" s="10"/>
      <c r="O1137" s="10"/>
      <c r="P1137" s="5" t="s">
        <v>5</v>
      </c>
      <c r="R1137" s="10"/>
    </row>
    <row r="1138" spans="1:18" ht="20" customHeight="1" x14ac:dyDescent="0.2">
      <c r="A1138" s="10">
        <f t="shared" si="68"/>
        <v>835</v>
      </c>
      <c r="B1138" s="10">
        <f>A427</f>
        <v>124</v>
      </c>
      <c r="C1138" s="10" t="s">
        <v>1396</v>
      </c>
      <c r="D1138" s="10" t="s">
        <v>1259</v>
      </c>
      <c r="E1138" s="10" t="s">
        <v>1396</v>
      </c>
      <c r="F1138" s="10" t="str">
        <f t="shared" si="65"/>
        <v>mfr</v>
      </c>
      <c r="G1138" s="10" t="str">
        <f t="shared" si="66"/>
        <v>mfr</v>
      </c>
      <c r="H1138" s="10" t="s">
        <v>1392</v>
      </c>
      <c r="I1138" s="10"/>
      <c r="J1138" s="10">
        <f t="shared" si="67"/>
        <v>0</v>
      </c>
      <c r="K1138" s="10"/>
      <c r="L1138" s="10"/>
      <c r="M1138" s="10">
        <f t="shared" si="69"/>
        <v>1</v>
      </c>
      <c r="N1138" s="10"/>
      <c r="O1138" s="10"/>
      <c r="P1138" s="5" t="s">
        <v>5</v>
      </c>
      <c r="R1138" s="10"/>
    </row>
    <row r="1139" spans="1:18" ht="20" customHeight="1" x14ac:dyDescent="0.2">
      <c r="A1139" s="10">
        <f t="shared" si="68"/>
        <v>836</v>
      </c>
      <c r="B1139" s="10">
        <f>B1112</f>
        <v>127</v>
      </c>
      <c r="C1139" s="10" t="s">
        <v>1397</v>
      </c>
      <c r="D1139" s="10" t="s">
        <v>1259</v>
      </c>
      <c r="E1139" s="10" t="s">
        <v>1397</v>
      </c>
      <c r="F1139" s="10" t="str">
        <f t="shared" si="65"/>
        <v>mfr</v>
      </c>
      <c r="G1139" s="10" t="str">
        <f t="shared" si="66"/>
        <v>mfr</v>
      </c>
      <c r="H1139" s="10" t="s">
        <v>1392</v>
      </c>
      <c r="I1139" s="10"/>
      <c r="J1139" s="10">
        <f t="shared" si="67"/>
        <v>0</v>
      </c>
      <c r="K1139" s="10"/>
      <c r="L1139" s="10"/>
      <c r="M1139" s="10">
        <f t="shared" si="69"/>
        <v>1</v>
      </c>
      <c r="N1139" s="10"/>
      <c r="O1139" s="10"/>
      <c r="P1139" s="5" t="s">
        <v>5</v>
      </c>
      <c r="R1139" s="10"/>
    </row>
    <row r="1140" spans="1:18" ht="20" customHeight="1" x14ac:dyDescent="0.2">
      <c r="A1140" s="10">
        <f t="shared" si="68"/>
        <v>837</v>
      </c>
      <c r="B1140" s="10">
        <f>B1113</f>
        <v>128</v>
      </c>
      <c r="C1140" s="10" t="s">
        <v>1398</v>
      </c>
      <c r="D1140" s="10" t="s">
        <v>1259</v>
      </c>
      <c r="E1140" s="10" t="s">
        <v>1398</v>
      </c>
      <c r="F1140" s="10" t="str">
        <f t="shared" si="65"/>
        <v>mfr</v>
      </c>
      <c r="G1140" s="10" t="str">
        <f t="shared" si="66"/>
        <v>mfr</v>
      </c>
      <c r="H1140" s="10" t="s">
        <v>1392</v>
      </c>
      <c r="I1140" s="10"/>
      <c r="J1140" s="10">
        <f t="shared" si="67"/>
        <v>0</v>
      </c>
      <c r="K1140" s="10"/>
      <c r="L1140" s="10"/>
      <c r="M1140" s="10">
        <f t="shared" si="69"/>
        <v>1</v>
      </c>
      <c r="N1140" s="10"/>
      <c r="O1140" s="10"/>
      <c r="P1140" s="5" t="s">
        <v>5</v>
      </c>
      <c r="R1140" s="10"/>
    </row>
    <row r="1141" spans="1:18" ht="20" customHeight="1" x14ac:dyDescent="0.2">
      <c r="A1141" s="10">
        <f t="shared" si="68"/>
        <v>838</v>
      </c>
      <c r="B1141" s="10">
        <f>B1133</f>
        <v>802</v>
      </c>
      <c r="C1141" s="10" t="s">
        <v>1493</v>
      </c>
      <c r="D1141" s="10" t="s">
        <v>1259</v>
      </c>
      <c r="E1141" s="10" t="s">
        <v>1399</v>
      </c>
      <c r="F1141" s="10" t="str">
        <f t="shared" si="65"/>
        <v>mfr</v>
      </c>
      <c r="G1141" s="10" t="str">
        <f t="shared" si="66"/>
        <v>mfr</v>
      </c>
      <c r="H1141" s="10" t="s">
        <v>1392</v>
      </c>
      <c r="I1141" s="10"/>
      <c r="J1141" s="10">
        <f t="shared" si="67"/>
        <v>0</v>
      </c>
      <c r="K1141" s="10"/>
      <c r="L1141" s="10"/>
      <c r="M1141" s="10">
        <f t="shared" si="69"/>
        <v>1</v>
      </c>
      <c r="N1141" s="10"/>
      <c r="O1141" s="10"/>
      <c r="P1141" s="5" t="s">
        <v>5</v>
      </c>
      <c r="R1141" s="10"/>
    </row>
    <row r="1142" spans="1:18" ht="20" customHeight="1" x14ac:dyDescent="0.2">
      <c r="A1142" s="10">
        <f t="shared" si="68"/>
        <v>839</v>
      </c>
      <c r="B1142" s="10">
        <f>B1134</f>
        <v>167</v>
      </c>
      <c r="C1142" s="10" t="s">
        <v>1494</v>
      </c>
      <c r="D1142" s="10" t="s">
        <v>1259</v>
      </c>
      <c r="E1142" s="10" t="s">
        <v>1399</v>
      </c>
      <c r="F1142" s="10" t="str">
        <f t="shared" si="65"/>
        <v>mfr</v>
      </c>
      <c r="G1142" s="10" t="str">
        <f t="shared" si="66"/>
        <v>mfr</v>
      </c>
      <c r="H1142" s="10" t="s">
        <v>1392</v>
      </c>
      <c r="I1142" s="10"/>
      <c r="J1142" s="10">
        <f t="shared" si="67"/>
        <v>0</v>
      </c>
      <c r="K1142" s="10"/>
      <c r="L1142" s="10"/>
      <c r="M1142" s="10">
        <f t="shared" si="69"/>
        <v>1</v>
      </c>
      <c r="N1142" s="10"/>
      <c r="O1142" s="10"/>
      <c r="P1142" s="5" t="s">
        <v>5</v>
      </c>
      <c r="R1142" s="10"/>
    </row>
    <row r="1143" spans="1:18" ht="20" customHeight="1" x14ac:dyDescent="0.2">
      <c r="A1143" s="10">
        <f t="shared" si="68"/>
        <v>840</v>
      </c>
      <c r="B1143" s="10">
        <f>B1120</f>
        <v>401</v>
      </c>
      <c r="C1143" s="10" t="s">
        <v>1400</v>
      </c>
      <c r="D1143" s="10" t="s">
        <v>1259</v>
      </c>
      <c r="E1143" s="10" t="s">
        <v>1400</v>
      </c>
      <c r="F1143" s="10" t="str">
        <f t="shared" si="65"/>
        <v>mfr</v>
      </c>
      <c r="G1143" s="10" t="str">
        <f t="shared" si="66"/>
        <v>mfr</v>
      </c>
      <c r="H1143" s="10" t="s">
        <v>1392</v>
      </c>
      <c r="I1143" s="10"/>
      <c r="J1143" s="10">
        <f t="shared" si="67"/>
        <v>0</v>
      </c>
      <c r="K1143" s="10"/>
      <c r="L1143" s="10"/>
      <c r="M1143" s="10">
        <f t="shared" si="69"/>
        <v>1</v>
      </c>
      <c r="N1143" s="10"/>
      <c r="O1143" s="10"/>
      <c r="P1143" s="5" t="s">
        <v>6</v>
      </c>
      <c r="R1143" s="10"/>
    </row>
    <row r="1144" spans="1:18" ht="20" customHeight="1" x14ac:dyDescent="0.2">
      <c r="A1144" s="10">
        <f t="shared" si="68"/>
        <v>841</v>
      </c>
      <c r="B1144" s="10" t="s">
        <v>3144</v>
      </c>
      <c r="C1144" s="10" t="s">
        <v>1498</v>
      </c>
      <c r="D1144" s="10" t="s">
        <v>1259</v>
      </c>
      <c r="E1144" s="10" t="s">
        <v>1402</v>
      </c>
      <c r="F1144" s="10" t="str">
        <f t="shared" si="65"/>
        <v>mfr</v>
      </c>
      <c r="G1144" s="10" t="str">
        <f t="shared" si="66"/>
        <v>mfr</v>
      </c>
      <c r="H1144" s="10" t="s">
        <v>1401</v>
      </c>
      <c r="I1144" s="10"/>
      <c r="J1144" s="10">
        <f t="shared" si="67"/>
        <v>1</v>
      </c>
      <c r="K1144" s="10"/>
      <c r="L1144" s="10"/>
      <c r="M1144" s="10">
        <f t="shared" si="69"/>
        <v>1</v>
      </c>
      <c r="N1144" s="10"/>
      <c r="O1144" s="10"/>
      <c r="P1144" s="5" t="s">
        <v>5</v>
      </c>
      <c r="Q1144" s="5">
        <v>1</v>
      </c>
      <c r="R1144" s="10"/>
    </row>
    <row r="1145" spans="1:18" ht="20" customHeight="1" x14ac:dyDescent="0.2">
      <c r="A1145" s="10">
        <f t="shared" si="68"/>
        <v>842</v>
      </c>
      <c r="B1145" s="10" t="s">
        <v>3148</v>
      </c>
      <c r="C1145" s="10" t="s">
        <v>1500</v>
      </c>
      <c r="D1145" s="10" t="s">
        <v>1259</v>
      </c>
      <c r="E1145" s="10" t="s">
        <v>1403</v>
      </c>
      <c r="F1145" s="10" t="str">
        <f t="shared" si="65"/>
        <v>mfr</v>
      </c>
      <c r="G1145" s="10" t="str">
        <f t="shared" si="66"/>
        <v>mfr</v>
      </c>
      <c r="H1145" s="10" t="s">
        <v>1401</v>
      </c>
      <c r="I1145" s="10"/>
      <c r="J1145" s="10">
        <f t="shared" si="67"/>
        <v>1</v>
      </c>
      <c r="K1145" s="10"/>
      <c r="L1145" s="10"/>
      <c r="M1145" s="10">
        <f t="shared" si="69"/>
        <v>1</v>
      </c>
      <c r="N1145" s="10"/>
      <c r="O1145" s="10"/>
      <c r="P1145" s="5" t="s">
        <v>5</v>
      </c>
      <c r="Q1145" s="5">
        <v>1</v>
      </c>
      <c r="R1145" s="10"/>
    </row>
    <row r="1146" spans="1:18" ht="20" customHeight="1" x14ac:dyDescent="0.2">
      <c r="A1146" s="10">
        <f t="shared" si="68"/>
        <v>843</v>
      </c>
      <c r="B1146" s="10">
        <f>A639</f>
        <v>336</v>
      </c>
      <c r="C1146" s="10" t="s">
        <v>1404</v>
      </c>
      <c r="D1146" s="10" t="s">
        <v>1259</v>
      </c>
      <c r="E1146" s="10" t="s">
        <v>1404</v>
      </c>
      <c r="F1146" s="10" t="str">
        <f t="shared" si="65"/>
        <v>mfr</v>
      </c>
      <c r="G1146" s="10" t="str">
        <f t="shared" si="66"/>
        <v>mfr</v>
      </c>
      <c r="H1146" s="10" t="s">
        <v>1401</v>
      </c>
      <c r="I1146" s="10"/>
      <c r="J1146" s="10">
        <f t="shared" si="67"/>
        <v>0</v>
      </c>
      <c r="K1146" s="10"/>
      <c r="L1146" s="10"/>
      <c r="M1146" s="10">
        <f t="shared" si="69"/>
        <v>1</v>
      </c>
      <c r="N1146" s="10"/>
      <c r="O1146" s="10"/>
      <c r="P1146" s="5" t="s">
        <v>5</v>
      </c>
      <c r="R1146" s="10"/>
    </row>
    <row r="1147" spans="1:18" ht="20" customHeight="1" x14ac:dyDescent="0.2">
      <c r="A1147" s="10">
        <f t="shared" si="68"/>
        <v>844</v>
      </c>
      <c r="B1147" s="10" t="s">
        <v>2622</v>
      </c>
      <c r="C1147" s="10" t="s">
        <v>1499</v>
      </c>
      <c r="D1147" s="10" t="s">
        <v>1259</v>
      </c>
      <c r="E1147" s="10" t="s">
        <v>1405</v>
      </c>
      <c r="F1147" s="10" t="str">
        <f t="shared" si="65"/>
        <v>mfr</v>
      </c>
      <c r="G1147" s="10" t="str">
        <f t="shared" si="66"/>
        <v>mfr</v>
      </c>
      <c r="H1147" s="10" t="s">
        <v>1401</v>
      </c>
      <c r="I1147" s="10"/>
      <c r="J1147" s="10">
        <f t="shared" si="67"/>
        <v>1</v>
      </c>
      <c r="K1147" s="10"/>
      <c r="L1147" s="10"/>
      <c r="M1147" s="10">
        <f t="shared" si="69"/>
        <v>1</v>
      </c>
      <c r="N1147" s="10"/>
      <c r="O1147" s="10"/>
      <c r="P1147" s="5" t="s">
        <v>5</v>
      </c>
      <c r="Q1147" s="5">
        <v>1</v>
      </c>
      <c r="R1147" s="10"/>
    </row>
    <row r="1148" spans="1:18" ht="20" customHeight="1" x14ac:dyDescent="0.2">
      <c r="A1148" s="10">
        <f t="shared" si="68"/>
        <v>845</v>
      </c>
      <c r="B1148" s="10">
        <f>A456</f>
        <v>153</v>
      </c>
      <c r="C1148" s="10" t="s">
        <v>1407</v>
      </c>
      <c r="D1148" s="10" t="s">
        <v>1259</v>
      </c>
      <c r="E1148" s="10" t="s">
        <v>1407</v>
      </c>
      <c r="F1148" s="10" t="str">
        <f t="shared" si="65"/>
        <v>mfr</v>
      </c>
      <c r="G1148" s="10" t="str">
        <f t="shared" si="66"/>
        <v>mfr</v>
      </c>
      <c r="H1148" s="10" t="s">
        <v>1406</v>
      </c>
      <c r="I1148" s="10"/>
      <c r="J1148" s="10">
        <f t="shared" si="67"/>
        <v>0</v>
      </c>
      <c r="K1148" s="10"/>
      <c r="L1148" s="10"/>
      <c r="M1148" s="10">
        <f t="shared" si="69"/>
        <v>1</v>
      </c>
      <c r="N1148" s="10"/>
      <c r="O1148" s="10"/>
      <c r="P1148" s="5" t="s">
        <v>5</v>
      </c>
      <c r="R1148" s="10"/>
    </row>
    <row r="1149" spans="1:18" ht="20" customHeight="1" x14ac:dyDescent="0.2">
      <c r="A1149" s="10">
        <f t="shared" si="68"/>
        <v>846</v>
      </c>
      <c r="B1149" s="10">
        <f>A394</f>
        <v>91</v>
      </c>
      <c r="C1149" s="10" t="s">
        <v>1408</v>
      </c>
      <c r="D1149" s="10" t="s">
        <v>1259</v>
      </c>
      <c r="E1149" s="10" t="s">
        <v>1408</v>
      </c>
      <c r="F1149" s="10" t="str">
        <f t="shared" si="65"/>
        <v>mfr</v>
      </c>
      <c r="G1149" s="10" t="str">
        <f t="shared" si="66"/>
        <v>mfr</v>
      </c>
      <c r="H1149" s="10" t="s">
        <v>1406</v>
      </c>
      <c r="I1149" s="10"/>
      <c r="J1149" s="10">
        <f t="shared" si="67"/>
        <v>0</v>
      </c>
      <c r="K1149" s="10"/>
      <c r="L1149" s="10"/>
      <c r="M1149" s="10">
        <f t="shared" si="69"/>
        <v>1</v>
      </c>
      <c r="N1149" s="10"/>
      <c r="O1149" s="10"/>
      <c r="P1149" s="5" t="s">
        <v>5</v>
      </c>
      <c r="R1149" s="10"/>
    </row>
    <row r="1150" spans="1:18" ht="20" customHeight="1" x14ac:dyDescent="0.2">
      <c r="A1150" s="10">
        <f t="shared" si="68"/>
        <v>847</v>
      </c>
      <c r="B1150" s="10">
        <f>A457</f>
        <v>154</v>
      </c>
      <c r="C1150" s="10" t="s">
        <v>1496</v>
      </c>
      <c r="D1150" s="10" t="s">
        <v>1259</v>
      </c>
      <c r="E1150" s="10" t="s">
        <v>1496</v>
      </c>
      <c r="F1150" s="10" t="str">
        <f t="shared" si="65"/>
        <v>mfr</v>
      </c>
      <c r="G1150" s="10" t="str">
        <f t="shared" si="66"/>
        <v>mfr</v>
      </c>
      <c r="H1150" s="10" t="s">
        <v>1406</v>
      </c>
      <c r="I1150" s="10"/>
      <c r="J1150" s="10">
        <f t="shared" si="67"/>
        <v>0</v>
      </c>
      <c r="K1150" s="10"/>
      <c r="L1150" s="10"/>
      <c r="M1150" s="10">
        <f t="shared" si="69"/>
        <v>1</v>
      </c>
      <c r="N1150" s="10"/>
      <c r="O1150" s="10"/>
      <c r="P1150" s="5" t="s">
        <v>5</v>
      </c>
      <c r="R1150" s="10"/>
    </row>
    <row r="1151" spans="1:18" ht="20" customHeight="1" x14ac:dyDescent="0.2">
      <c r="A1151" s="10">
        <f t="shared" si="68"/>
        <v>848</v>
      </c>
      <c r="B1151" s="10">
        <f>A613</f>
        <v>310</v>
      </c>
      <c r="C1151" s="10" t="s">
        <v>1409</v>
      </c>
      <c r="D1151" s="10" t="s">
        <v>1259</v>
      </c>
      <c r="E1151" s="10" t="s">
        <v>1409</v>
      </c>
      <c r="F1151" s="10" t="str">
        <f t="shared" si="65"/>
        <v>mfr</v>
      </c>
      <c r="G1151" s="10" t="str">
        <f t="shared" si="66"/>
        <v>mfr</v>
      </c>
      <c r="H1151" s="10" t="s">
        <v>1410</v>
      </c>
      <c r="I1151" s="10"/>
      <c r="J1151" s="10">
        <f t="shared" si="67"/>
        <v>0</v>
      </c>
      <c r="K1151" s="10"/>
      <c r="L1151" s="10"/>
      <c r="M1151" s="10">
        <f t="shared" si="69"/>
        <v>1</v>
      </c>
      <c r="N1151" s="10"/>
      <c r="O1151" s="10"/>
      <c r="P1151" s="5" t="s">
        <v>5</v>
      </c>
      <c r="R1151" s="10"/>
    </row>
    <row r="1152" spans="1:18" ht="20" customHeight="1" x14ac:dyDescent="0.2">
      <c r="A1152" s="10">
        <f t="shared" si="68"/>
        <v>849</v>
      </c>
      <c r="B1152" s="10" t="s">
        <v>111</v>
      </c>
      <c r="C1152" s="10" t="s">
        <v>3139</v>
      </c>
      <c r="D1152" s="10" t="s">
        <v>1259</v>
      </c>
      <c r="E1152" s="10" t="s">
        <v>1411</v>
      </c>
      <c r="F1152" s="10" t="str">
        <f t="shared" si="65"/>
        <v>mfr</v>
      </c>
      <c r="G1152" s="10" t="str">
        <f t="shared" si="66"/>
        <v>mfr</v>
      </c>
      <c r="H1152" s="10" t="s">
        <v>1410</v>
      </c>
      <c r="I1152" s="10"/>
      <c r="J1152" s="10">
        <f t="shared" si="67"/>
        <v>1</v>
      </c>
      <c r="K1152" s="10"/>
      <c r="L1152" s="10"/>
      <c r="M1152" s="10">
        <f t="shared" si="69"/>
        <v>1</v>
      </c>
      <c r="N1152" s="10"/>
      <c r="O1152" s="10"/>
      <c r="P1152" s="5" t="s">
        <v>5</v>
      </c>
      <c r="Q1152" s="5">
        <v>1</v>
      </c>
      <c r="R1152" s="10"/>
    </row>
    <row r="1153" spans="1:18" ht="20" customHeight="1" x14ac:dyDescent="0.2">
      <c r="A1153" s="10">
        <f t="shared" si="68"/>
        <v>850</v>
      </c>
      <c r="B1153" s="10">
        <f>A399</f>
        <v>96</v>
      </c>
      <c r="C1153" s="10" t="s">
        <v>1412</v>
      </c>
      <c r="D1153" s="10" t="s">
        <v>1259</v>
      </c>
      <c r="E1153" s="10" t="s">
        <v>1412</v>
      </c>
      <c r="F1153" s="10" t="str">
        <f t="shared" si="65"/>
        <v>mfr</v>
      </c>
      <c r="G1153" s="10" t="str">
        <f t="shared" si="66"/>
        <v>mfr</v>
      </c>
      <c r="H1153" s="10" t="s">
        <v>1410</v>
      </c>
      <c r="I1153" s="10"/>
      <c r="J1153" s="10">
        <f t="shared" si="67"/>
        <v>0</v>
      </c>
      <c r="K1153" s="10"/>
      <c r="L1153" s="10"/>
      <c r="M1153" s="10">
        <f t="shared" si="69"/>
        <v>1</v>
      </c>
      <c r="N1153" s="10"/>
      <c r="O1153" s="10"/>
      <c r="P1153" s="5" t="s">
        <v>6</v>
      </c>
      <c r="R1153" s="10"/>
    </row>
    <row r="1154" spans="1:18" ht="20" customHeight="1" x14ac:dyDescent="0.2">
      <c r="A1154" s="10">
        <f t="shared" si="68"/>
        <v>851</v>
      </c>
      <c r="B1154" s="10" t="s">
        <v>3155</v>
      </c>
      <c r="C1154" s="10" t="s">
        <v>1495</v>
      </c>
      <c r="D1154" s="10" t="s">
        <v>1259</v>
      </c>
      <c r="E1154" s="10" t="s">
        <v>1413</v>
      </c>
      <c r="F1154" s="10" t="str">
        <f t="shared" si="65"/>
        <v>mfr</v>
      </c>
      <c r="G1154" s="10" t="str">
        <f t="shared" si="66"/>
        <v>mfr</v>
      </c>
      <c r="H1154" s="10" t="s">
        <v>1410</v>
      </c>
      <c r="I1154" s="10"/>
      <c r="J1154" s="10">
        <f t="shared" si="67"/>
        <v>1</v>
      </c>
      <c r="K1154" s="10"/>
      <c r="L1154" s="10"/>
      <c r="M1154" s="10">
        <f t="shared" si="69"/>
        <v>1</v>
      </c>
      <c r="N1154" s="10"/>
      <c r="O1154" s="10"/>
      <c r="P1154" s="5" t="s">
        <v>5</v>
      </c>
      <c r="Q1154" s="5">
        <v>1</v>
      </c>
      <c r="R1154" s="10"/>
    </row>
    <row r="1155" spans="1:18" ht="20" customHeight="1" x14ac:dyDescent="0.2">
      <c r="A1155" s="10">
        <f t="shared" si="68"/>
        <v>852</v>
      </c>
      <c r="B1155" s="10" t="s">
        <v>3128</v>
      </c>
      <c r="C1155" s="10" t="s">
        <v>3127</v>
      </c>
      <c r="D1155" s="10" t="s">
        <v>1259</v>
      </c>
      <c r="E1155" s="10" t="s">
        <v>1414</v>
      </c>
      <c r="F1155" s="10" t="str">
        <f t="shared" si="65"/>
        <v>mfr</v>
      </c>
      <c r="G1155" s="10" t="str">
        <f t="shared" si="66"/>
        <v>mfr</v>
      </c>
      <c r="H1155" s="10" t="s">
        <v>1431</v>
      </c>
      <c r="I1155" s="10"/>
      <c r="J1155" s="10">
        <f t="shared" si="67"/>
        <v>1</v>
      </c>
      <c r="K1155" s="10"/>
      <c r="L1155" s="10"/>
      <c r="M1155" s="10">
        <f t="shared" si="69"/>
        <v>1</v>
      </c>
      <c r="N1155" s="10"/>
      <c r="O1155" s="10"/>
      <c r="P1155" s="5" t="s">
        <v>6</v>
      </c>
      <c r="R1155" s="10"/>
    </row>
    <row r="1156" spans="1:18" ht="20" customHeight="1" x14ac:dyDescent="0.2">
      <c r="A1156" s="10">
        <f t="shared" si="68"/>
        <v>853</v>
      </c>
      <c r="B1156" s="10" t="s">
        <v>3141</v>
      </c>
      <c r="C1156" s="10" t="s">
        <v>1415</v>
      </c>
      <c r="D1156" s="10" t="s">
        <v>1259</v>
      </c>
      <c r="E1156" s="10" t="s">
        <v>1415</v>
      </c>
      <c r="F1156" s="10" t="str">
        <f t="shared" si="65"/>
        <v>mfr</v>
      </c>
      <c r="G1156" s="10" t="str">
        <f t="shared" si="66"/>
        <v>mfr</v>
      </c>
      <c r="H1156" s="10" t="s">
        <v>1431</v>
      </c>
      <c r="I1156" s="10"/>
      <c r="J1156" s="10">
        <f t="shared" si="67"/>
        <v>1</v>
      </c>
      <c r="K1156" s="10"/>
      <c r="L1156" s="10"/>
      <c r="M1156" s="10">
        <f t="shared" si="69"/>
        <v>1</v>
      </c>
      <c r="N1156" s="10"/>
      <c r="O1156" s="10"/>
      <c r="P1156" s="5" t="s">
        <v>5</v>
      </c>
      <c r="Q1156" s="5">
        <v>1</v>
      </c>
      <c r="R1156" s="10"/>
    </row>
    <row r="1157" spans="1:18" ht="20" customHeight="1" x14ac:dyDescent="0.2">
      <c r="A1157" s="10">
        <f t="shared" si="68"/>
        <v>854</v>
      </c>
      <c r="B1157" s="10" t="s">
        <v>3128</v>
      </c>
      <c r="C1157" s="10" t="s">
        <v>1416</v>
      </c>
      <c r="D1157" s="10" t="s">
        <v>1259</v>
      </c>
      <c r="E1157" s="10" t="s">
        <v>1416</v>
      </c>
      <c r="F1157" s="10" t="str">
        <f t="shared" si="65"/>
        <v>mfr</v>
      </c>
      <c r="G1157" s="10" t="str">
        <f t="shared" si="66"/>
        <v>mfr</v>
      </c>
      <c r="H1157" s="10" t="s">
        <v>1431</v>
      </c>
      <c r="I1157" s="10"/>
      <c r="J1157" s="10">
        <f t="shared" si="67"/>
        <v>1</v>
      </c>
      <c r="K1157" s="10"/>
      <c r="L1157" s="10"/>
      <c r="M1157" s="10">
        <f t="shared" si="69"/>
        <v>1</v>
      </c>
      <c r="N1157" s="10"/>
      <c r="O1157" s="10"/>
      <c r="P1157" s="5" t="s">
        <v>6</v>
      </c>
      <c r="R1157" s="10"/>
    </row>
    <row r="1158" spans="1:18" ht="20" customHeight="1" x14ac:dyDescent="0.2">
      <c r="A1158" s="10">
        <f t="shared" si="68"/>
        <v>855</v>
      </c>
      <c r="B1158" s="10" t="s">
        <v>1150</v>
      </c>
      <c r="C1158" s="10" t="s">
        <v>1417</v>
      </c>
      <c r="D1158" s="10" t="s">
        <v>1259</v>
      </c>
      <c r="E1158" s="10" t="s">
        <v>1417</v>
      </c>
      <c r="F1158" s="10" t="str">
        <f t="shared" si="65"/>
        <v>mfr</v>
      </c>
      <c r="G1158" s="10" t="str">
        <f t="shared" si="66"/>
        <v>mfr</v>
      </c>
      <c r="H1158" s="10" t="s">
        <v>1431</v>
      </c>
      <c r="I1158" s="10"/>
      <c r="J1158" s="10">
        <f t="shared" si="67"/>
        <v>1</v>
      </c>
      <c r="K1158" s="10"/>
      <c r="L1158" s="10"/>
      <c r="M1158" s="10">
        <f t="shared" si="69"/>
        <v>1</v>
      </c>
      <c r="N1158" s="10"/>
      <c r="O1158" s="10"/>
      <c r="P1158" s="5" t="s">
        <v>6</v>
      </c>
      <c r="R1158" s="10"/>
    </row>
    <row r="1159" spans="1:18" ht="20" customHeight="1" x14ac:dyDescent="0.2">
      <c r="A1159" s="10">
        <f t="shared" si="68"/>
        <v>856</v>
      </c>
      <c r="B1159" s="10" t="s">
        <v>2607</v>
      </c>
      <c r="C1159" s="10" t="s">
        <v>1418</v>
      </c>
      <c r="D1159" s="10" t="s">
        <v>1259</v>
      </c>
      <c r="E1159" s="10" t="s">
        <v>1418</v>
      </c>
      <c r="F1159" s="10" t="str">
        <f t="shared" si="65"/>
        <v>mfr</v>
      </c>
      <c r="G1159" s="10" t="str">
        <f t="shared" si="66"/>
        <v>mfr</v>
      </c>
      <c r="H1159" s="10" t="s">
        <v>1431</v>
      </c>
      <c r="I1159" s="10"/>
      <c r="J1159" s="10">
        <f t="shared" si="67"/>
        <v>1</v>
      </c>
      <c r="K1159" s="10"/>
      <c r="L1159" s="10"/>
      <c r="M1159" s="10">
        <f t="shared" si="69"/>
        <v>1</v>
      </c>
      <c r="N1159" s="10"/>
      <c r="O1159" s="10"/>
      <c r="P1159" s="5" t="s">
        <v>5</v>
      </c>
      <c r="Q1159" s="5">
        <v>1</v>
      </c>
      <c r="R1159" s="10"/>
    </row>
    <row r="1160" spans="1:18" s="18" customFormat="1" ht="20" customHeight="1" x14ac:dyDescent="0.2">
      <c r="A1160" s="10">
        <f t="shared" si="68"/>
        <v>857</v>
      </c>
      <c r="B1160" s="10"/>
      <c r="C1160" s="10"/>
      <c r="D1160" s="10" t="s">
        <v>1259</v>
      </c>
      <c r="E1160" s="10" t="s">
        <v>1571</v>
      </c>
      <c r="F1160" s="10" t="str">
        <f t="shared" si="65"/>
        <v>mfr</v>
      </c>
      <c r="G1160" s="10" t="str">
        <f t="shared" si="66"/>
        <v>mfr</v>
      </c>
      <c r="H1160" s="10" t="s">
        <v>1431</v>
      </c>
      <c r="I1160" s="10"/>
      <c r="J1160" s="10">
        <f t="shared" si="67"/>
        <v>0</v>
      </c>
      <c r="K1160" s="10"/>
      <c r="L1160" s="10"/>
      <c r="M1160" s="10">
        <f t="shared" si="69"/>
        <v>0</v>
      </c>
      <c r="N1160" s="10"/>
      <c r="O1160" s="10"/>
      <c r="P1160" s="5"/>
      <c r="R1160" s="10"/>
    </row>
    <row r="1161" spans="1:18" ht="20" customHeight="1" x14ac:dyDescent="0.2">
      <c r="A1161" s="10">
        <f t="shared" si="68"/>
        <v>858</v>
      </c>
      <c r="B1161" s="10" t="s">
        <v>2607</v>
      </c>
      <c r="C1161" s="10" t="s">
        <v>1572</v>
      </c>
      <c r="D1161" s="10" t="s">
        <v>1259</v>
      </c>
      <c r="E1161" s="10" t="s">
        <v>1572</v>
      </c>
      <c r="F1161" s="10" t="str">
        <f t="shared" si="65"/>
        <v>mfr</v>
      </c>
      <c r="G1161" s="10" t="str">
        <f t="shared" si="66"/>
        <v>mfr</v>
      </c>
      <c r="H1161" s="10" t="s">
        <v>1431</v>
      </c>
      <c r="I1161" s="10"/>
      <c r="J1161" s="10">
        <f t="shared" si="67"/>
        <v>1</v>
      </c>
      <c r="K1161" s="10"/>
      <c r="L1161" s="10"/>
      <c r="M1161" s="10">
        <f t="shared" si="69"/>
        <v>1</v>
      </c>
      <c r="N1161" s="10"/>
      <c r="O1161" s="10"/>
      <c r="P1161" s="5" t="s">
        <v>5</v>
      </c>
      <c r="Q1161" s="5">
        <v>1</v>
      </c>
      <c r="R1161" s="10"/>
    </row>
    <row r="1162" spans="1:18" ht="20" customHeight="1" x14ac:dyDescent="0.2">
      <c r="A1162" s="10">
        <f t="shared" si="68"/>
        <v>859</v>
      </c>
      <c r="B1162" s="10" t="s">
        <v>3476</v>
      </c>
      <c r="C1162" s="10" t="s">
        <v>1573</v>
      </c>
      <c r="D1162" s="10" t="s">
        <v>1259</v>
      </c>
      <c r="E1162" s="10" t="s">
        <v>1573</v>
      </c>
      <c r="F1162" s="10" t="str">
        <f t="shared" si="65"/>
        <v>mfr</v>
      </c>
      <c r="G1162" s="10" t="str">
        <f t="shared" si="66"/>
        <v>mfr</v>
      </c>
      <c r="H1162" s="10" t="s">
        <v>1431</v>
      </c>
      <c r="I1162" s="10"/>
      <c r="J1162" s="10">
        <f t="shared" si="67"/>
        <v>1</v>
      </c>
      <c r="K1162" s="10"/>
      <c r="L1162" s="10"/>
      <c r="M1162" s="10">
        <f t="shared" si="69"/>
        <v>1</v>
      </c>
      <c r="N1162" s="10"/>
      <c r="O1162" s="10"/>
      <c r="P1162" s="5" t="s">
        <v>5</v>
      </c>
      <c r="Q1162" s="5">
        <v>0</v>
      </c>
      <c r="R1162" s="10"/>
    </row>
    <row r="1163" spans="1:18" ht="20" customHeight="1" x14ac:dyDescent="0.2">
      <c r="A1163" s="10">
        <f t="shared" si="68"/>
        <v>860</v>
      </c>
      <c r="B1163" s="10" t="s">
        <v>3151</v>
      </c>
      <c r="C1163" s="10" t="s">
        <v>1570</v>
      </c>
      <c r="D1163" s="10" t="s">
        <v>1259</v>
      </c>
      <c r="E1163" s="10" t="s">
        <v>1570</v>
      </c>
      <c r="F1163" s="10" t="str">
        <f t="shared" si="65"/>
        <v>mfr</v>
      </c>
      <c r="G1163" s="10" t="str">
        <f t="shared" si="66"/>
        <v>mfr</v>
      </c>
      <c r="H1163" s="10" t="s">
        <v>1431</v>
      </c>
      <c r="I1163" s="10"/>
      <c r="J1163" s="10">
        <f t="shared" si="67"/>
        <v>1</v>
      </c>
      <c r="K1163" s="10"/>
      <c r="L1163" s="10"/>
      <c r="M1163" s="10">
        <f t="shared" si="69"/>
        <v>1</v>
      </c>
      <c r="N1163" s="10"/>
      <c r="O1163" s="10"/>
      <c r="P1163" s="5" t="s">
        <v>5</v>
      </c>
      <c r="Q1163" s="5">
        <v>1</v>
      </c>
      <c r="R1163" s="10"/>
    </row>
    <row r="1164" spans="1:18" ht="20" customHeight="1" x14ac:dyDescent="0.2">
      <c r="A1164" s="10">
        <f t="shared" si="68"/>
        <v>861</v>
      </c>
      <c r="B1164" s="10">
        <f>A457</f>
        <v>154</v>
      </c>
      <c r="C1164" s="10" t="s">
        <v>1568</v>
      </c>
      <c r="D1164" s="10" t="s">
        <v>1259</v>
      </c>
      <c r="E1164" s="10" t="s">
        <v>1568</v>
      </c>
      <c r="F1164" s="10" t="str">
        <f t="shared" si="65"/>
        <v>mfr</v>
      </c>
      <c r="G1164" s="10" t="str">
        <f t="shared" si="66"/>
        <v>mfr</v>
      </c>
      <c r="H1164" s="10" t="s">
        <v>1431</v>
      </c>
      <c r="I1164" s="10"/>
      <c r="J1164" s="10">
        <f t="shared" si="67"/>
        <v>0</v>
      </c>
      <c r="K1164" s="10"/>
      <c r="L1164" s="10"/>
      <c r="M1164" s="10">
        <f t="shared" si="69"/>
        <v>1</v>
      </c>
      <c r="N1164" s="10"/>
      <c r="O1164" s="10"/>
      <c r="P1164" s="5" t="s">
        <v>5</v>
      </c>
      <c r="R1164" s="10"/>
    </row>
    <row r="1165" spans="1:18" ht="20" customHeight="1" x14ac:dyDescent="0.2">
      <c r="A1165" s="10">
        <f t="shared" si="68"/>
        <v>862</v>
      </c>
      <c r="B1165" s="10" t="s">
        <v>3225</v>
      </c>
      <c r="C1165" s="10" t="s">
        <v>1569</v>
      </c>
      <c r="D1165" s="10" t="s">
        <v>1259</v>
      </c>
      <c r="E1165" s="10" t="s">
        <v>1569</v>
      </c>
      <c r="F1165" s="10" t="str">
        <f t="shared" si="65"/>
        <v>mfr</v>
      </c>
      <c r="G1165" s="10" t="str">
        <f t="shared" si="66"/>
        <v>mfr</v>
      </c>
      <c r="H1165" s="10" t="s">
        <v>1431</v>
      </c>
      <c r="I1165" s="10"/>
      <c r="J1165" s="10">
        <f t="shared" si="67"/>
        <v>1</v>
      </c>
      <c r="K1165" s="10"/>
      <c r="L1165" s="10"/>
      <c r="M1165" s="10">
        <f t="shared" si="69"/>
        <v>1</v>
      </c>
      <c r="N1165" s="10"/>
      <c r="O1165" s="10"/>
      <c r="P1165" s="5" t="s">
        <v>5</v>
      </c>
      <c r="Q1165" s="5">
        <v>0</v>
      </c>
      <c r="R1165" s="10"/>
    </row>
    <row r="1166" spans="1:18" ht="20" customHeight="1" x14ac:dyDescent="0.2">
      <c r="A1166" s="10">
        <f t="shared" si="68"/>
        <v>863</v>
      </c>
      <c r="B1166" s="10">
        <f>A395</f>
        <v>92</v>
      </c>
      <c r="C1166" s="10" t="s">
        <v>1419</v>
      </c>
      <c r="D1166" s="10" t="s">
        <v>1259</v>
      </c>
      <c r="E1166" s="10" t="s">
        <v>1419</v>
      </c>
      <c r="F1166" s="10" t="str">
        <f t="shared" si="65"/>
        <v>mfr</v>
      </c>
      <c r="G1166" s="10" t="str">
        <f t="shared" si="66"/>
        <v>mfr</v>
      </c>
      <c r="H1166" s="10" t="s">
        <v>1431</v>
      </c>
      <c r="I1166" s="10"/>
      <c r="J1166" s="10">
        <f t="shared" si="67"/>
        <v>0</v>
      </c>
      <c r="K1166" s="10"/>
      <c r="L1166" s="10"/>
      <c r="M1166" s="10">
        <f t="shared" si="69"/>
        <v>1</v>
      </c>
      <c r="N1166" s="10"/>
      <c r="O1166" s="10"/>
      <c r="P1166" s="5" t="s">
        <v>5</v>
      </c>
      <c r="R1166" s="10"/>
    </row>
    <row r="1167" spans="1:18" ht="20" customHeight="1" x14ac:dyDescent="0.2">
      <c r="A1167" s="10">
        <f t="shared" si="68"/>
        <v>864</v>
      </c>
      <c r="B1167" s="10" t="s">
        <v>3271</v>
      </c>
      <c r="C1167" s="10" t="s">
        <v>1420</v>
      </c>
      <c r="D1167" s="10" t="s">
        <v>1259</v>
      </c>
      <c r="E1167" s="10" t="s">
        <v>1420</v>
      </c>
      <c r="F1167" s="10" t="str">
        <f t="shared" si="65"/>
        <v>mfr</v>
      </c>
      <c r="G1167" s="10" t="str">
        <f t="shared" si="66"/>
        <v>mfr</v>
      </c>
      <c r="H1167" s="10" t="s">
        <v>1431</v>
      </c>
      <c r="I1167" s="10"/>
      <c r="J1167" s="10">
        <f t="shared" si="67"/>
        <v>1</v>
      </c>
      <c r="K1167" s="10"/>
      <c r="L1167" s="10"/>
      <c r="M1167" s="10">
        <f t="shared" si="69"/>
        <v>1</v>
      </c>
      <c r="N1167" s="10"/>
      <c r="O1167" s="10"/>
      <c r="P1167" s="5" t="s">
        <v>5</v>
      </c>
      <c r="Q1167" s="5">
        <v>0</v>
      </c>
      <c r="R1167" s="10"/>
    </row>
    <row r="1168" spans="1:18" ht="20" customHeight="1" x14ac:dyDescent="0.2">
      <c r="A1168" s="10">
        <f t="shared" si="68"/>
        <v>865</v>
      </c>
      <c r="B1168" s="10">
        <f>A453</f>
        <v>150</v>
      </c>
      <c r="C1168" s="10" t="s">
        <v>1421</v>
      </c>
      <c r="D1168" s="10" t="s">
        <v>1259</v>
      </c>
      <c r="E1168" s="10" t="s">
        <v>1421</v>
      </c>
      <c r="F1168" s="10" t="str">
        <f t="shared" si="65"/>
        <v>mfr</v>
      </c>
      <c r="G1168" s="10" t="str">
        <f t="shared" si="66"/>
        <v>mfr</v>
      </c>
      <c r="H1168" s="10" t="s">
        <v>1431</v>
      </c>
      <c r="I1168" s="10"/>
      <c r="J1168" s="10">
        <f t="shared" si="67"/>
        <v>0</v>
      </c>
      <c r="K1168" s="10"/>
      <c r="L1168" s="10"/>
      <c r="M1168" s="10">
        <f t="shared" si="69"/>
        <v>1</v>
      </c>
      <c r="N1168" s="10"/>
      <c r="O1168" s="10"/>
      <c r="P1168" s="5" t="s">
        <v>5</v>
      </c>
      <c r="R1168" s="10"/>
    </row>
    <row r="1169" spans="1:18" ht="20" customHeight="1" x14ac:dyDescent="0.2">
      <c r="A1169" s="10">
        <f t="shared" si="68"/>
        <v>866</v>
      </c>
      <c r="B1169" s="10" t="s">
        <v>3271</v>
      </c>
      <c r="C1169" s="10" t="s">
        <v>1422</v>
      </c>
      <c r="D1169" s="10" t="s">
        <v>1259</v>
      </c>
      <c r="E1169" s="10" t="s">
        <v>1422</v>
      </c>
      <c r="F1169" s="10" t="str">
        <f t="shared" si="65"/>
        <v>mfr</v>
      </c>
      <c r="G1169" s="10" t="str">
        <f t="shared" si="66"/>
        <v>mfr</v>
      </c>
      <c r="H1169" s="10" t="s">
        <v>1431</v>
      </c>
      <c r="I1169" s="10"/>
      <c r="J1169" s="10">
        <f t="shared" si="67"/>
        <v>1</v>
      </c>
      <c r="K1169" s="10"/>
      <c r="L1169" s="10"/>
      <c r="M1169" s="10">
        <f t="shared" si="69"/>
        <v>1</v>
      </c>
      <c r="N1169" s="10"/>
      <c r="O1169" s="10"/>
      <c r="P1169" s="5" t="s">
        <v>5</v>
      </c>
      <c r="Q1169" s="5">
        <v>1</v>
      </c>
      <c r="R1169" s="10"/>
    </row>
    <row r="1170" spans="1:18" s="18" customFormat="1" ht="20" customHeight="1" x14ac:dyDescent="0.2">
      <c r="A1170" s="10">
        <f t="shared" si="68"/>
        <v>867</v>
      </c>
      <c r="B1170" s="10"/>
      <c r="C1170" s="10"/>
      <c r="D1170" s="10" t="s">
        <v>1259</v>
      </c>
      <c r="E1170" s="10" t="s">
        <v>1423</v>
      </c>
      <c r="F1170" s="10" t="str">
        <f t="shared" si="65"/>
        <v>mfr</v>
      </c>
      <c r="G1170" s="10" t="str">
        <f t="shared" si="66"/>
        <v>mfr</v>
      </c>
      <c r="H1170" s="10" t="s">
        <v>1431</v>
      </c>
      <c r="I1170" s="10"/>
      <c r="J1170" s="10">
        <f t="shared" si="67"/>
        <v>0</v>
      </c>
      <c r="K1170" s="10"/>
      <c r="L1170" s="10"/>
      <c r="M1170" s="10">
        <f t="shared" si="69"/>
        <v>0</v>
      </c>
      <c r="N1170" s="10"/>
      <c r="O1170" s="10"/>
      <c r="P1170" s="5"/>
      <c r="R1170" s="10"/>
    </row>
    <row r="1171" spans="1:18" ht="20" customHeight="1" x14ac:dyDescent="0.2">
      <c r="A1171" s="10">
        <f t="shared" si="68"/>
        <v>868</v>
      </c>
      <c r="B1171" s="10" t="s">
        <v>3182</v>
      </c>
      <c r="C1171" s="10" t="s">
        <v>1424</v>
      </c>
      <c r="D1171" s="10" t="s">
        <v>1259</v>
      </c>
      <c r="E1171" s="10" t="s">
        <v>1424</v>
      </c>
      <c r="F1171" s="10" t="str">
        <f t="shared" si="65"/>
        <v>mfr</v>
      </c>
      <c r="G1171" s="10" t="str">
        <f t="shared" si="66"/>
        <v>mfr</v>
      </c>
      <c r="H1171" s="10" t="s">
        <v>1431</v>
      </c>
      <c r="I1171" s="10"/>
      <c r="J1171" s="10">
        <f t="shared" si="67"/>
        <v>1</v>
      </c>
      <c r="K1171" s="10"/>
      <c r="L1171" s="10"/>
      <c r="M1171" s="10">
        <f t="shared" si="69"/>
        <v>1</v>
      </c>
      <c r="N1171" s="10"/>
      <c r="O1171" s="10"/>
      <c r="P1171" s="5" t="s">
        <v>5</v>
      </c>
      <c r="Q1171" s="5">
        <v>0</v>
      </c>
      <c r="R1171" s="10"/>
    </row>
    <row r="1172" spans="1:18" ht="20" customHeight="1" x14ac:dyDescent="0.2">
      <c r="A1172" s="10">
        <f t="shared" si="68"/>
        <v>869</v>
      </c>
      <c r="B1172" s="10">
        <f>A314</f>
        <v>11</v>
      </c>
      <c r="C1172" s="10" t="s">
        <v>1425</v>
      </c>
      <c r="D1172" s="10" t="s">
        <v>1259</v>
      </c>
      <c r="E1172" s="10" t="s">
        <v>1425</v>
      </c>
      <c r="F1172" s="10" t="str">
        <f t="shared" si="65"/>
        <v>mfr</v>
      </c>
      <c r="G1172" s="10" t="str">
        <f t="shared" si="66"/>
        <v>mfr</v>
      </c>
      <c r="H1172" s="10" t="s">
        <v>1431</v>
      </c>
      <c r="I1172" s="10"/>
      <c r="J1172" s="10">
        <f t="shared" si="67"/>
        <v>0</v>
      </c>
      <c r="K1172" s="10"/>
      <c r="L1172" s="10"/>
      <c r="M1172" s="10">
        <f t="shared" si="69"/>
        <v>1</v>
      </c>
      <c r="N1172" s="10"/>
      <c r="O1172" s="10"/>
      <c r="P1172" s="5" t="s">
        <v>5</v>
      </c>
      <c r="R1172" s="10"/>
    </row>
    <row r="1173" spans="1:18" ht="20" customHeight="1" x14ac:dyDescent="0.2">
      <c r="A1173" s="10">
        <f t="shared" si="68"/>
        <v>870</v>
      </c>
      <c r="B1173" s="10">
        <f>A520</f>
        <v>217</v>
      </c>
      <c r="C1173" s="10" t="s">
        <v>1426</v>
      </c>
      <c r="D1173" s="10" t="s">
        <v>1259</v>
      </c>
      <c r="E1173" s="10" t="s">
        <v>1426</v>
      </c>
      <c r="F1173" s="10" t="str">
        <f t="shared" si="65"/>
        <v>mfr</v>
      </c>
      <c r="G1173" s="10" t="str">
        <f t="shared" si="66"/>
        <v>mfr</v>
      </c>
      <c r="H1173" s="10" t="s">
        <v>1431</v>
      </c>
      <c r="I1173" s="10"/>
      <c r="J1173" s="10">
        <f t="shared" si="67"/>
        <v>0</v>
      </c>
      <c r="K1173" s="10"/>
      <c r="L1173" s="10"/>
      <c r="M1173" s="10">
        <f t="shared" si="69"/>
        <v>1</v>
      </c>
      <c r="N1173" s="10"/>
      <c r="O1173" s="10"/>
      <c r="P1173" s="5" t="s">
        <v>5</v>
      </c>
      <c r="R1173" s="10"/>
    </row>
    <row r="1174" spans="1:18" ht="20" customHeight="1" x14ac:dyDescent="0.2">
      <c r="A1174" s="10">
        <f t="shared" si="68"/>
        <v>871</v>
      </c>
      <c r="B1174" s="10" t="s">
        <v>3128</v>
      </c>
      <c r="C1174" s="10" t="s">
        <v>1586</v>
      </c>
      <c r="D1174" s="10" t="s">
        <v>1259</v>
      </c>
      <c r="E1174" s="10" t="s">
        <v>1586</v>
      </c>
      <c r="F1174" s="10" t="str">
        <f t="shared" si="65"/>
        <v>mfr</v>
      </c>
      <c r="G1174" s="10" t="str">
        <f t="shared" si="66"/>
        <v>mfr</v>
      </c>
      <c r="H1174" s="10" t="s">
        <v>1432</v>
      </c>
      <c r="I1174" s="10"/>
      <c r="J1174" s="10">
        <f t="shared" si="67"/>
        <v>1</v>
      </c>
      <c r="K1174" s="10"/>
      <c r="L1174" s="10"/>
      <c r="M1174" s="10">
        <f t="shared" si="69"/>
        <v>1</v>
      </c>
      <c r="N1174" s="10"/>
      <c r="O1174" s="10"/>
      <c r="P1174" s="5" t="s">
        <v>6</v>
      </c>
      <c r="R1174" s="10"/>
    </row>
    <row r="1175" spans="1:18" ht="20" customHeight="1" x14ac:dyDescent="0.2">
      <c r="A1175" s="10">
        <f t="shared" si="68"/>
        <v>872</v>
      </c>
      <c r="B1175" s="10"/>
      <c r="C1175" s="10" t="s">
        <v>1427</v>
      </c>
      <c r="D1175" s="10" t="s">
        <v>1259</v>
      </c>
      <c r="E1175" s="10" t="s">
        <v>1427</v>
      </c>
      <c r="F1175" s="10" t="str">
        <f t="shared" si="65"/>
        <v>mfr</v>
      </c>
      <c r="G1175" s="10" t="str">
        <f t="shared" si="66"/>
        <v>mfr</v>
      </c>
      <c r="H1175" s="10" t="s">
        <v>1432</v>
      </c>
      <c r="I1175" s="10"/>
      <c r="J1175" s="10">
        <f t="shared" si="67"/>
        <v>0</v>
      </c>
      <c r="K1175" s="10"/>
      <c r="L1175" s="10"/>
      <c r="M1175" s="10">
        <f t="shared" si="69"/>
        <v>0</v>
      </c>
      <c r="N1175" s="10"/>
      <c r="O1175" s="10"/>
      <c r="R1175" s="10"/>
    </row>
    <row r="1176" spans="1:18" ht="20" customHeight="1" x14ac:dyDescent="0.2">
      <c r="A1176" s="10">
        <f t="shared" si="68"/>
        <v>873</v>
      </c>
      <c r="B1176" s="10"/>
      <c r="C1176" s="10" t="s">
        <v>1587</v>
      </c>
      <c r="D1176" s="10" t="s">
        <v>1259</v>
      </c>
      <c r="E1176" s="10" t="s">
        <v>1587</v>
      </c>
      <c r="F1176" s="10" t="str">
        <f t="shared" si="65"/>
        <v>mfr</v>
      </c>
      <c r="G1176" s="10" t="str">
        <f t="shared" si="66"/>
        <v>mfr</v>
      </c>
      <c r="H1176" s="10" t="s">
        <v>1432</v>
      </c>
      <c r="I1176" s="10"/>
      <c r="J1176" s="10">
        <f t="shared" si="67"/>
        <v>0</v>
      </c>
      <c r="K1176" s="10"/>
      <c r="L1176" s="10"/>
      <c r="M1176" s="10">
        <f t="shared" si="69"/>
        <v>0</v>
      </c>
      <c r="N1176" s="10"/>
      <c r="O1176" s="10"/>
      <c r="R1176" s="10"/>
    </row>
    <row r="1177" spans="1:18" ht="20" customHeight="1" x14ac:dyDescent="0.2">
      <c r="A1177" s="10">
        <f t="shared" si="68"/>
        <v>874</v>
      </c>
      <c r="B1177" s="10"/>
      <c r="C1177" s="10" t="s">
        <v>1588</v>
      </c>
      <c r="D1177" s="10" t="s">
        <v>1259</v>
      </c>
      <c r="E1177" s="10" t="s">
        <v>1588</v>
      </c>
      <c r="F1177" s="10" t="str">
        <f t="shared" si="65"/>
        <v>mfr</v>
      </c>
      <c r="G1177" s="10" t="str">
        <f t="shared" si="66"/>
        <v>mfr</v>
      </c>
      <c r="H1177" s="10" t="s">
        <v>1432</v>
      </c>
      <c r="I1177" s="10"/>
      <c r="J1177" s="10">
        <f t="shared" si="67"/>
        <v>0</v>
      </c>
      <c r="K1177" s="10"/>
      <c r="L1177" s="10"/>
      <c r="M1177" s="10">
        <f t="shared" si="69"/>
        <v>0</v>
      </c>
      <c r="N1177" s="10"/>
      <c r="O1177" s="10"/>
      <c r="R1177" s="10"/>
    </row>
    <row r="1178" spans="1:18" ht="20" customHeight="1" x14ac:dyDescent="0.2">
      <c r="A1178" s="10">
        <f t="shared" si="68"/>
        <v>875</v>
      </c>
      <c r="B1178" s="10" t="s">
        <v>1140</v>
      </c>
      <c r="C1178" s="10" t="s">
        <v>1428</v>
      </c>
      <c r="D1178" s="10" t="s">
        <v>1259</v>
      </c>
      <c r="E1178" s="10" t="s">
        <v>1428</v>
      </c>
      <c r="F1178" s="10" t="str">
        <f t="shared" si="65"/>
        <v>mfr</v>
      </c>
      <c r="G1178" s="10" t="str">
        <f t="shared" si="66"/>
        <v>mfr</v>
      </c>
      <c r="H1178" s="10" t="s">
        <v>1432</v>
      </c>
      <c r="I1178" s="10"/>
      <c r="J1178" s="10">
        <f t="shared" si="67"/>
        <v>1</v>
      </c>
      <c r="K1178" s="10"/>
      <c r="L1178" s="10"/>
      <c r="M1178" s="10">
        <f t="shared" si="69"/>
        <v>1</v>
      </c>
      <c r="N1178" s="10"/>
      <c r="O1178" s="10"/>
      <c r="P1178" s="5" t="s">
        <v>6</v>
      </c>
      <c r="R1178" s="10"/>
    </row>
    <row r="1179" spans="1:18" ht="20" customHeight="1" x14ac:dyDescent="0.2">
      <c r="A1179" s="10">
        <f t="shared" si="68"/>
        <v>876</v>
      </c>
      <c r="B1179" s="10">
        <f>A1245</f>
        <v>942</v>
      </c>
      <c r="C1179" s="10" t="s">
        <v>1589</v>
      </c>
      <c r="D1179" s="10" t="s">
        <v>1259</v>
      </c>
      <c r="E1179" s="10" t="s">
        <v>1589</v>
      </c>
      <c r="F1179" s="10" t="str">
        <f t="shared" si="65"/>
        <v>mfr</v>
      </c>
      <c r="G1179" s="10" t="str">
        <f t="shared" si="66"/>
        <v>mfr</v>
      </c>
      <c r="H1179" s="10" t="s">
        <v>1432</v>
      </c>
      <c r="I1179" s="10"/>
      <c r="J1179" s="10">
        <f t="shared" si="67"/>
        <v>0</v>
      </c>
      <c r="K1179" s="10"/>
      <c r="L1179" s="10"/>
      <c r="M1179" s="10">
        <f t="shared" si="69"/>
        <v>1</v>
      </c>
      <c r="N1179" s="10"/>
      <c r="O1179" s="10"/>
      <c r="P1179" s="5" t="s">
        <v>6</v>
      </c>
      <c r="R1179" s="10"/>
    </row>
    <row r="1180" spans="1:18" ht="20" customHeight="1" x14ac:dyDescent="0.2">
      <c r="A1180" s="10">
        <f t="shared" si="68"/>
        <v>877</v>
      </c>
      <c r="B1180" s="10">
        <f>A446</f>
        <v>143</v>
      </c>
      <c r="C1180" s="10" t="s">
        <v>1590</v>
      </c>
      <c r="D1180" s="10" t="s">
        <v>1259</v>
      </c>
      <c r="E1180" s="10" t="s">
        <v>1590</v>
      </c>
      <c r="F1180" s="10" t="str">
        <f t="shared" si="65"/>
        <v>mfr</v>
      </c>
      <c r="G1180" s="10" t="str">
        <f t="shared" si="66"/>
        <v>mfr</v>
      </c>
      <c r="H1180" s="10" t="s">
        <v>1432</v>
      </c>
      <c r="I1180" s="10"/>
      <c r="J1180" s="10">
        <f t="shared" si="67"/>
        <v>0</v>
      </c>
      <c r="K1180" s="10"/>
      <c r="L1180" s="10"/>
      <c r="M1180" s="10">
        <f t="shared" si="69"/>
        <v>1</v>
      </c>
      <c r="N1180" s="10"/>
      <c r="O1180" s="10"/>
      <c r="P1180" s="5" t="s">
        <v>6</v>
      </c>
      <c r="R1180" s="10"/>
    </row>
    <row r="1181" spans="1:18" ht="20" customHeight="1" x14ac:dyDescent="0.2">
      <c r="A1181" s="10">
        <f t="shared" si="68"/>
        <v>878</v>
      </c>
      <c r="B1181" s="10">
        <f>A938</f>
        <v>635</v>
      </c>
      <c r="C1181" s="10" t="s">
        <v>1429</v>
      </c>
      <c r="D1181" s="10" t="s">
        <v>1259</v>
      </c>
      <c r="E1181" s="10" t="s">
        <v>1429</v>
      </c>
      <c r="F1181" s="10" t="str">
        <f t="shared" si="65"/>
        <v>mfr</v>
      </c>
      <c r="G1181" s="10" t="str">
        <f t="shared" si="66"/>
        <v>mfr</v>
      </c>
      <c r="H1181" s="10" t="s">
        <v>1432</v>
      </c>
      <c r="I1181" s="10"/>
      <c r="J1181" s="10">
        <f t="shared" si="67"/>
        <v>0</v>
      </c>
      <c r="K1181" s="10"/>
      <c r="L1181" s="10"/>
      <c r="M1181" s="10">
        <f t="shared" si="69"/>
        <v>1</v>
      </c>
      <c r="N1181" s="10"/>
      <c r="O1181" s="10"/>
      <c r="P1181" s="5" t="s">
        <v>6</v>
      </c>
      <c r="R1181" s="10"/>
    </row>
    <row r="1182" spans="1:18" ht="20" customHeight="1" x14ac:dyDescent="0.2">
      <c r="A1182" s="10">
        <f t="shared" si="68"/>
        <v>879</v>
      </c>
      <c r="B1182" s="10">
        <f>A554</f>
        <v>251</v>
      </c>
      <c r="C1182" s="10" t="s">
        <v>1430</v>
      </c>
      <c r="D1182" s="10" t="s">
        <v>1259</v>
      </c>
      <c r="E1182" s="10" t="s">
        <v>1430</v>
      </c>
      <c r="F1182" s="10" t="str">
        <f t="shared" si="65"/>
        <v>mfr</v>
      </c>
      <c r="G1182" s="10" t="str">
        <f t="shared" si="66"/>
        <v>mfr</v>
      </c>
      <c r="H1182" s="10" t="s">
        <v>1432</v>
      </c>
      <c r="I1182" s="10"/>
      <c r="J1182" s="10">
        <f t="shared" si="67"/>
        <v>0</v>
      </c>
      <c r="K1182" s="10"/>
      <c r="L1182" s="10"/>
      <c r="M1182" s="10">
        <f t="shared" si="69"/>
        <v>1</v>
      </c>
      <c r="N1182" s="10"/>
      <c r="O1182" s="10"/>
      <c r="P1182" s="5" t="s">
        <v>6</v>
      </c>
      <c r="R1182" s="10"/>
    </row>
    <row r="1183" spans="1:18" ht="20" customHeight="1" x14ac:dyDescent="0.2">
      <c r="A1183" s="10">
        <f t="shared" si="68"/>
        <v>880</v>
      </c>
      <c r="B1183" s="10" t="s">
        <v>1150</v>
      </c>
      <c r="C1183" s="10" t="s">
        <v>1591</v>
      </c>
      <c r="D1183" s="10" t="s">
        <v>1259</v>
      </c>
      <c r="E1183" s="10" t="s">
        <v>1591</v>
      </c>
      <c r="F1183" s="10" t="str">
        <f t="shared" si="65"/>
        <v>mfr</v>
      </c>
      <c r="G1183" s="10" t="str">
        <f t="shared" si="66"/>
        <v>mfr</v>
      </c>
      <c r="H1183" s="10" t="s">
        <v>1432</v>
      </c>
      <c r="I1183" s="10"/>
      <c r="J1183" s="10">
        <f t="shared" si="67"/>
        <v>1</v>
      </c>
      <c r="K1183" s="10"/>
      <c r="L1183" s="10"/>
      <c r="M1183" s="10">
        <f t="shared" si="69"/>
        <v>1</v>
      </c>
      <c r="N1183" s="10"/>
      <c r="O1183" s="10"/>
      <c r="P1183" s="5" t="s">
        <v>6</v>
      </c>
      <c r="R1183" s="10"/>
    </row>
    <row r="1184" spans="1:18" ht="20" customHeight="1" x14ac:dyDescent="0.2">
      <c r="A1184" s="10">
        <f t="shared" si="68"/>
        <v>881</v>
      </c>
      <c r="B1184" s="10" t="s">
        <v>3344</v>
      </c>
      <c r="C1184" s="10" t="s">
        <v>1592</v>
      </c>
      <c r="D1184" s="10" t="s">
        <v>1259</v>
      </c>
      <c r="E1184" s="10" t="s">
        <v>1592</v>
      </c>
      <c r="F1184" s="10" t="str">
        <f t="shared" si="65"/>
        <v>mfr</v>
      </c>
      <c r="G1184" s="10" t="str">
        <f t="shared" si="66"/>
        <v>mfr</v>
      </c>
      <c r="H1184" s="10" t="s">
        <v>1432</v>
      </c>
      <c r="I1184" s="10"/>
      <c r="J1184" s="10">
        <f t="shared" si="67"/>
        <v>1</v>
      </c>
      <c r="K1184" s="10"/>
      <c r="L1184" s="10"/>
      <c r="M1184" s="10">
        <f t="shared" si="69"/>
        <v>1</v>
      </c>
      <c r="N1184" s="10"/>
      <c r="O1184" s="10"/>
      <c r="P1184" s="5" t="s">
        <v>6</v>
      </c>
      <c r="R1184" s="10"/>
    </row>
    <row r="1185" spans="1:18" ht="20" customHeight="1" x14ac:dyDescent="0.2">
      <c r="A1185" s="10">
        <f t="shared" si="68"/>
        <v>882</v>
      </c>
      <c r="B1185" s="10" t="s">
        <v>3167</v>
      </c>
      <c r="C1185" s="10" t="s">
        <v>1434</v>
      </c>
      <c r="D1185" s="10" t="s">
        <v>1259</v>
      </c>
      <c r="E1185" s="10" t="s">
        <v>1434</v>
      </c>
      <c r="F1185" s="10" t="str">
        <f t="shared" si="65"/>
        <v>mfr</v>
      </c>
      <c r="G1185" s="10" t="str">
        <f t="shared" si="66"/>
        <v>mfr</v>
      </c>
      <c r="H1185" s="10" t="s">
        <v>1433</v>
      </c>
      <c r="I1185" s="10"/>
      <c r="J1185" s="10">
        <f t="shared" si="67"/>
        <v>1</v>
      </c>
      <c r="K1185" s="10"/>
      <c r="L1185" s="10"/>
      <c r="M1185" s="10">
        <f t="shared" si="69"/>
        <v>1</v>
      </c>
      <c r="N1185" s="10"/>
      <c r="O1185" s="10"/>
      <c r="P1185" s="5" t="s">
        <v>5</v>
      </c>
      <c r="Q1185" s="5">
        <v>1</v>
      </c>
      <c r="R1185" s="10"/>
    </row>
    <row r="1186" spans="1:18" s="18" customFormat="1" ht="20" customHeight="1" x14ac:dyDescent="0.2">
      <c r="A1186" s="10">
        <f t="shared" si="68"/>
        <v>883</v>
      </c>
      <c r="B1186" s="10"/>
      <c r="C1186" s="10"/>
      <c r="D1186" s="10" t="s">
        <v>1259</v>
      </c>
      <c r="E1186" s="10" t="s">
        <v>1435</v>
      </c>
      <c r="F1186" s="10" t="str">
        <f t="shared" si="65"/>
        <v>mfr</v>
      </c>
      <c r="G1186" s="10" t="str">
        <f t="shared" si="66"/>
        <v>mfr</v>
      </c>
      <c r="H1186" s="10" t="s">
        <v>1433</v>
      </c>
      <c r="I1186" s="10"/>
      <c r="J1186" s="10">
        <f t="shared" si="67"/>
        <v>0</v>
      </c>
      <c r="K1186" s="10"/>
      <c r="L1186" s="10"/>
      <c r="M1186" s="10">
        <f t="shared" si="69"/>
        <v>0</v>
      </c>
      <c r="N1186" s="10"/>
      <c r="O1186" s="10"/>
      <c r="P1186" s="5"/>
      <c r="R1186" s="10"/>
    </row>
    <row r="1187" spans="1:18" ht="20" customHeight="1" x14ac:dyDescent="0.2">
      <c r="A1187" s="10">
        <f t="shared" si="68"/>
        <v>884</v>
      </c>
      <c r="B1187" s="10">
        <f>A455</f>
        <v>152</v>
      </c>
      <c r="C1187" s="10" t="s">
        <v>1436</v>
      </c>
      <c r="D1187" s="10" t="s">
        <v>1259</v>
      </c>
      <c r="E1187" s="10" t="s">
        <v>1436</v>
      </c>
      <c r="F1187" s="10" t="str">
        <f t="shared" si="65"/>
        <v>mfr</v>
      </c>
      <c r="G1187" s="10" t="str">
        <f t="shared" si="66"/>
        <v>mfr</v>
      </c>
      <c r="H1187" s="10" t="s">
        <v>1433</v>
      </c>
      <c r="I1187" s="10"/>
      <c r="J1187" s="10">
        <f t="shared" si="67"/>
        <v>0</v>
      </c>
      <c r="K1187" s="10"/>
      <c r="L1187" s="10"/>
      <c r="M1187" s="10">
        <f t="shared" si="69"/>
        <v>1</v>
      </c>
      <c r="N1187" s="10"/>
      <c r="O1187" s="10"/>
      <c r="P1187" s="5" t="s">
        <v>5</v>
      </c>
      <c r="R1187" s="10"/>
    </row>
    <row r="1188" spans="1:18" ht="20" customHeight="1" x14ac:dyDescent="0.2">
      <c r="A1188" s="10">
        <f t="shared" si="68"/>
        <v>885</v>
      </c>
      <c r="B1188" s="10"/>
      <c r="C1188" s="10" t="s">
        <v>1437</v>
      </c>
      <c r="D1188" s="10" t="s">
        <v>1259</v>
      </c>
      <c r="E1188" s="10" t="s">
        <v>1437</v>
      </c>
      <c r="F1188" s="10" t="str">
        <f t="shared" si="65"/>
        <v>mfr</v>
      </c>
      <c r="G1188" s="10" t="str">
        <f t="shared" si="66"/>
        <v>mfr</v>
      </c>
      <c r="H1188" s="10" t="s">
        <v>1433</v>
      </c>
      <c r="I1188" s="10"/>
      <c r="J1188" s="10">
        <f t="shared" si="67"/>
        <v>0</v>
      </c>
      <c r="K1188" s="10"/>
      <c r="L1188" s="10"/>
      <c r="M1188" s="10">
        <f t="shared" si="69"/>
        <v>0</v>
      </c>
      <c r="N1188" s="10"/>
      <c r="O1188" s="10"/>
      <c r="R1188" s="10"/>
    </row>
    <row r="1189" spans="1:18" ht="20" customHeight="1" x14ac:dyDescent="0.2">
      <c r="A1189" s="10">
        <f t="shared" si="68"/>
        <v>886</v>
      </c>
      <c r="B1189" s="10">
        <f>A588</f>
        <v>285</v>
      </c>
      <c r="C1189" s="10" t="s">
        <v>1438</v>
      </c>
      <c r="D1189" s="10" t="s">
        <v>1259</v>
      </c>
      <c r="E1189" s="10" t="s">
        <v>1438</v>
      </c>
      <c r="F1189" s="10" t="str">
        <f t="shared" si="65"/>
        <v>mfr</v>
      </c>
      <c r="G1189" s="10" t="str">
        <f t="shared" si="66"/>
        <v>mfr</v>
      </c>
      <c r="H1189" s="10" t="s">
        <v>1433</v>
      </c>
      <c r="I1189" s="10"/>
      <c r="J1189" s="10">
        <f t="shared" si="67"/>
        <v>0</v>
      </c>
      <c r="K1189" s="10"/>
      <c r="L1189" s="10"/>
      <c r="M1189" s="10">
        <f t="shared" si="69"/>
        <v>1</v>
      </c>
      <c r="N1189" s="10"/>
      <c r="O1189" s="10"/>
      <c r="P1189" s="5" t="s">
        <v>5</v>
      </c>
      <c r="R1189" s="10"/>
    </row>
    <row r="1190" spans="1:18" ht="20" customHeight="1" x14ac:dyDescent="0.2">
      <c r="A1190" s="10">
        <f t="shared" si="68"/>
        <v>887</v>
      </c>
      <c r="B1190" s="10">
        <f>A826</f>
        <v>523</v>
      </c>
      <c r="C1190" s="10" t="s">
        <v>1777</v>
      </c>
      <c r="D1190" s="10" t="s">
        <v>1259</v>
      </c>
      <c r="E1190" s="10" t="s">
        <v>1439</v>
      </c>
      <c r="F1190" s="10" t="str">
        <f t="shared" ref="F1190:F1245" si="70">G1190</f>
        <v>mfr</v>
      </c>
      <c r="G1190" s="10" t="str">
        <f t="shared" si="66"/>
        <v>mfr</v>
      </c>
      <c r="H1190" s="10" t="s">
        <v>1433</v>
      </c>
      <c r="I1190" s="10"/>
      <c r="J1190" s="10">
        <f t="shared" si="67"/>
        <v>0</v>
      </c>
      <c r="K1190" s="10"/>
      <c r="L1190" s="10"/>
      <c r="M1190" s="10">
        <f t="shared" si="69"/>
        <v>1</v>
      </c>
      <c r="N1190" s="10"/>
      <c r="O1190" s="10"/>
      <c r="P1190" s="5" t="s">
        <v>5</v>
      </c>
      <c r="R1190" s="10"/>
    </row>
    <row r="1191" spans="1:18" s="18" customFormat="1" ht="20" customHeight="1" x14ac:dyDescent="0.2">
      <c r="A1191" s="10">
        <f t="shared" si="68"/>
        <v>888</v>
      </c>
      <c r="B1191" s="10"/>
      <c r="C1191" s="10"/>
      <c r="D1191" s="10" t="s">
        <v>1259</v>
      </c>
      <c r="E1191" s="10" t="s">
        <v>1440</v>
      </c>
      <c r="F1191" s="10" t="str">
        <f t="shared" si="70"/>
        <v>mfr</v>
      </c>
      <c r="G1191" s="10" t="str">
        <f t="shared" ref="G1191:G1245" si="71">G1190</f>
        <v>mfr</v>
      </c>
      <c r="H1191" s="10" t="s">
        <v>1433</v>
      </c>
      <c r="I1191" s="10"/>
      <c r="J1191" s="10">
        <f t="shared" si="67"/>
        <v>0</v>
      </c>
      <c r="K1191" s="10"/>
      <c r="L1191" s="10"/>
      <c r="M1191" s="10">
        <f t="shared" si="69"/>
        <v>0</v>
      </c>
      <c r="N1191" s="10"/>
      <c r="O1191" s="10"/>
      <c r="P1191" s="5"/>
      <c r="R1191" s="10"/>
    </row>
    <row r="1192" spans="1:18" ht="20" customHeight="1" x14ac:dyDescent="0.2">
      <c r="A1192" s="10">
        <f t="shared" si="68"/>
        <v>889</v>
      </c>
      <c r="B1192" s="10">
        <f>A825</f>
        <v>522</v>
      </c>
      <c r="C1192" s="10" t="s">
        <v>1598</v>
      </c>
      <c r="D1192" s="10" t="s">
        <v>1259</v>
      </c>
      <c r="E1192" s="10" t="s">
        <v>1441</v>
      </c>
      <c r="F1192" s="10" t="str">
        <f t="shared" si="70"/>
        <v>mfr</v>
      </c>
      <c r="G1192" s="10" t="str">
        <f t="shared" si="71"/>
        <v>mfr</v>
      </c>
      <c r="H1192" s="10" t="s">
        <v>1433</v>
      </c>
      <c r="I1192" s="10"/>
      <c r="J1192" s="10">
        <f t="shared" si="67"/>
        <v>0</v>
      </c>
      <c r="K1192" s="10"/>
      <c r="L1192" s="10"/>
      <c r="M1192" s="10">
        <f t="shared" si="69"/>
        <v>1</v>
      </c>
      <c r="N1192" s="10"/>
      <c r="O1192" s="10"/>
      <c r="P1192" s="5" t="s">
        <v>5</v>
      </c>
      <c r="R1192" s="10"/>
    </row>
    <row r="1193" spans="1:18" ht="20" customHeight="1" x14ac:dyDescent="0.2">
      <c r="A1193" s="10">
        <f t="shared" si="68"/>
        <v>890</v>
      </c>
      <c r="B1193" s="10">
        <f>A348</f>
        <v>45</v>
      </c>
      <c r="C1193" s="10" t="s">
        <v>1442</v>
      </c>
      <c r="D1193" s="10" t="s">
        <v>1259</v>
      </c>
      <c r="E1193" s="10" t="s">
        <v>1442</v>
      </c>
      <c r="F1193" s="10" t="str">
        <f t="shared" si="70"/>
        <v>mfr</v>
      </c>
      <c r="G1193" s="10" t="str">
        <f t="shared" si="71"/>
        <v>mfr</v>
      </c>
      <c r="H1193" s="10" t="s">
        <v>1433</v>
      </c>
      <c r="I1193" s="10"/>
      <c r="J1193" s="10">
        <f t="shared" si="67"/>
        <v>0</v>
      </c>
      <c r="K1193" s="10"/>
      <c r="L1193" s="10"/>
      <c r="M1193" s="10">
        <f t="shared" si="69"/>
        <v>1</v>
      </c>
      <c r="N1193" s="10"/>
      <c r="O1193" s="10"/>
      <c r="P1193" s="5" t="s">
        <v>5</v>
      </c>
      <c r="R1193" s="10"/>
    </row>
    <row r="1194" spans="1:18" ht="20" customHeight="1" x14ac:dyDescent="0.2">
      <c r="A1194" s="10">
        <f t="shared" si="68"/>
        <v>891</v>
      </c>
      <c r="B1194" s="10" t="s">
        <v>3159</v>
      </c>
      <c r="C1194" s="10" t="s">
        <v>1443</v>
      </c>
      <c r="D1194" s="10" t="s">
        <v>1259</v>
      </c>
      <c r="E1194" s="10" t="s">
        <v>1443</v>
      </c>
      <c r="F1194" s="10" t="str">
        <f t="shared" si="70"/>
        <v>mfr</v>
      </c>
      <c r="G1194" s="10" t="str">
        <f t="shared" si="71"/>
        <v>mfr</v>
      </c>
      <c r="H1194" s="10" t="s">
        <v>1433</v>
      </c>
      <c r="I1194" s="10"/>
      <c r="J1194" s="10">
        <f t="shared" si="67"/>
        <v>1</v>
      </c>
      <c r="K1194" s="10"/>
      <c r="L1194" s="10"/>
      <c r="M1194" s="10">
        <f t="shared" si="69"/>
        <v>1</v>
      </c>
      <c r="N1194" s="10"/>
      <c r="O1194" s="10"/>
      <c r="P1194" s="5" t="s">
        <v>5</v>
      </c>
      <c r="Q1194" s="5">
        <v>1</v>
      </c>
      <c r="R1194" s="10"/>
    </row>
    <row r="1195" spans="1:18" ht="20" customHeight="1" x14ac:dyDescent="0.2">
      <c r="A1195" s="10">
        <f t="shared" si="68"/>
        <v>892</v>
      </c>
      <c r="B1195" s="10" t="s">
        <v>3301</v>
      </c>
      <c r="C1195" s="10" t="s">
        <v>1444</v>
      </c>
      <c r="D1195" s="10" t="s">
        <v>1259</v>
      </c>
      <c r="E1195" s="10" t="s">
        <v>1444</v>
      </c>
      <c r="F1195" s="10" t="str">
        <f t="shared" si="70"/>
        <v>mfr</v>
      </c>
      <c r="G1195" s="10" t="str">
        <f t="shared" si="71"/>
        <v>mfr</v>
      </c>
      <c r="H1195" s="10" t="s">
        <v>1433</v>
      </c>
      <c r="I1195" s="10"/>
      <c r="J1195" s="10">
        <f t="shared" si="67"/>
        <v>1</v>
      </c>
      <c r="K1195" s="10"/>
      <c r="L1195" s="10"/>
      <c r="M1195" s="10">
        <f t="shared" si="69"/>
        <v>1</v>
      </c>
      <c r="N1195" s="10"/>
      <c r="O1195" s="10"/>
      <c r="P1195" s="5" t="s">
        <v>6</v>
      </c>
      <c r="R1195" s="10"/>
    </row>
    <row r="1196" spans="1:18" ht="20" customHeight="1" x14ac:dyDescent="0.2">
      <c r="A1196" s="10">
        <f t="shared" si="68"/>
        <v>893</v>
      </c>
      <c r="B1196" s="10"/>
      <c r="C1196" s="10" t="s">
        <v>1593</v>
      </c>
      <c r="D1196" s="10" t="s">
        <v>1259</v>
      </c>
      <c r="E1196" s="10" t="s">
        <v>1593</v>
      </c>
      <c r="F1196" s="10" t="str">
        <f t="shared" si="70"/>
        <v>mfr</v>
      </c>
      <c r="G1196" s="10" t="str">
        <f t="shared" si="71"/>
        <v>mfr</v>
      </c>
      <c r="H1196" s="10" t="s">
        <v>1452</v>
      </c>
      <c r="I1196" s="10"/>
      <c r="J1196" s="10">
        <f t="shared" si="67"/>
        <v>0</v>
      </c>
      <c r="K1196" s="10"/>
      <c r="L1196" s="10"/>
      <c r="M1196" s="10">
        <f t="shared" si="69"/>
        <v>0</v>
      </c>
      <c r="N1196" s="10"/>
      <c r="O1196" s="10"/>
      <c r="R1196" s="10"/>
    </row>
    <row r="1197" spans="1:18" s="18" customFormat="1" ht="20" customHeight="1" x14ac:dyDescent="0.2">
      <c r="A1197" s="10">
        <f t="shared" si="68"/>
        <v>894</v>
      </c>
      <c r="B1197" s="10"/>
      <c r="C1197" s="10"/>
      <c r="D1197" s="10" t="s">
        <v>1259</v>
      </c>
      <c r="E1197" s="10" t="s">
        <v>1594</v>
      </c>
      <c r="F1197" s="10" t="str">
        <f t="shared" si="70"/>
        <v>mfr</v>
      </c>
      <c r="G1197" s="10" t="str">
        <f t="shared" si="71"/>
        <v>mfr</v>
      </c>
      <c r="H1197" s="10" t="s">
        <v>1452</v>
      </c>
      <c r="I1197" s="10"/>
      <c r="J1197" s="10">
        <f t="shared" si="67"/>
        <v>0</v>
      </c>
      <c r="K1197" s="10"/>
      <c r="L1197" s="10"/>
      <c r="M1197" s="10">
        <f t="shared" si="69"/>
        <v>0</v>
      </c>
      <c r="N1197" s="10"/>
      <c r="O1197" s="10"/>
      <c r="P1197" s="5"/>
      <c r="R1197" s="10"/>
    </row>
    <row r="1198" spans="1:18" ht="20" customHeight="1" x14ac:dyDescent="0.2">
      <c r="A1198" s="10">
        <f t="shared" si="68"/>
        <v>895</v>
      </c>
      <c r="B1198" s="10"/>
      <c r="C1198" s="10" t="s">
        <v>1595</v>
      </c>
      <c r="D1198" s="10" t="s">
        <v>1259</v>
      </c>
      <c r="E1198" s="10" t="s">
        <v>1595</v>
      </c>
      <c r="F1198" s="10" t="str">
        <f t="shared" si="70"/>
        <v>mfr</v>
      </c>
      <c r="G1198" s="10" t="str">
        <f t="shared" si="71"/>
        <v>mfr</v>
      </c>
      <c r="H1198" s="10" t="s">
        <v>1452</v>
      </c>
      <c r="I1198" s="10"/>
      <c r="J1198" s="10">
        <f t="shared" si="67"/>
        <v>0</v>
      </c>
      <c r="K1198" s="10"/>
      <c r="L1198" s="10"/>
      <c r="M1198" s="10">
        <f t="shared" si="69"/>
        <v>0</v>
      </c>
      <c r="N1198" s="10"/>
      <c r="O1198" s="10"/>
      <c r="R1198" s="10"/>
    </row>
    <row r="1199" spans="1:18" ht="20" customHeight="1" x14ac:dyDescent="0.2">
      <c r="A1199" s="10">
        <f t="shared" si="68"/>
        <v>896</v>
      </c>
      <c r="B1199" s="10">
        <f>A520</f>
        <v>217</v>
      </c>
      <c r="C1199" s="10" t="s">
        <v>1445</v>
      </c>
      <c r="D1199" s="10" t="s">
        <v>1259</v>
      </c>
      <c r="E1199" s="10" t="s">
        <v>1445</v>
      </c>
      <c r="F1199" s="10" t="str">
        <f t="shared" si="70"/>
        <v>mfr</v>
      </c>
      <c r="G1199" s="10" t="str">
        <f t="shared" si="71"/>
        <v>mfr</v>
      </c>
      <c r="H1199" s="10" t="s">
        <v>1452</v>
      </c>
      <c r="I1199" s="10"/>
      <c r="J1199" s="10">
        <f t="shared" si="67"/>
        <v>0</v>
      </c>
      <c r="K1199" s="10"/>
      <c r="L1199" s="10"/>
      <c r="M1199" s="10">
        <f t="shared" si="69"/>
        <v>1</v>
      </c>
      <c r="N1199" s="10"/>
      <c r="O1199" s="10"/>
      <c r="P1199" s="5" t="s">
        <v>5</v>
      </c>
      <c r="R1199" s="10"/>
    </row>
    <row r="1200" spans="1:18" s="18" customFormat="1" ht="20" customHeight="1" x14ac:dyDescent="0.2">
      <c r="A1200" s="10">
        <f t="shared" si="68"/>
        <v>897</v>
      </c>
      <c r="B1200" s="10"/>
      <c r="C1200" s="10"/>
      <c r="D1200" s="10" t="s">
        <v>1259</v>
      </c>
      <c r="E1200" s="10" t="s">
        <v>1446</v>
      </c>
      <c r="F1200" s="10" t="str">
        <f t="shared" si="70"/>
        <v>mfr</v>
      </c>
      <c r="G1200" s="10" t="str">
        <f t="shared" si="71"/>
        <v>mfr</v>
      </c>
      <c r="H1200" s="10" t="s">
        <v>1452</v>
      </c>
      <c r="I1200" s="10"/>
      <c r="J1200" s="10">
        <f t="shared" ref="J1200:J1263" si="72">IF(OR(ISNUMBER(B1200),ISBLANK(B1200)),0,1)</f>
        <v>0</v>
      </c>
      <c r="K1200" s="10"/>
      <c r="L1200" s="10"/>
      <c r="M1200" s="10">
        <f t="shared" si="69"/>
        <v>0</v>
      </c>
      <c r="N1200" s="10"/>
      <c r="O1200" s="10"/>
      <c r="P1200" s="5"/>
      <c r="R1200" s="10"/>
    </row>
    <row r="1201" spans="1:18" ht="20" customHeight="1" x14ac:dyDescent="0.2">
      <c r="A1201" s="10">
        <f t="shared" ref="A1201:A1264" si="73">A1200+1</f>
        <v>898</v>
      </c>
      <c r="B1201" s="10" t="s">
        <v>3419</v>
      </c>
      <c r="C1201" s="10" t="s">
        <v>1447</v>
      </c>
      <c r="D1201" s="10" t="s">
        <v>1259</v>
      </c>
      <c r="E1201" s="10" t="s">
        <v>1447</v>
      </c>
      <c r="F1201" s="10" t="str">
        <f t="shared" si="70"/>
        <v>mfr</v>
      </c>
      <c r="G1201" s="10" t="str">
        <f t="shared" si="71"/>
        <v>mfr</v>
      </c>
      <c r="H1201" s="10" t="s">
        <v>1452</v>
      </c>
      <c r="I1201" s="10"/>
      <c r="J1201" s="10">
        <f t="shared" si="72"/>
        <v>1</v>
      </c>
      <c r="K1201" s="10"/>
      <c r="L1201" s="10"/>
      <c r="M1201" s="10">
        <f t="shared" ref="M1201:M1264" si="74">IF(NOT(ISBLANK($B1201)),1,0)</f>
        <v>1</v>
      </c>
      <c r="N1201" s="10"/>
      <c r="O1201" s="10"/>
      <c r="P1201" s="5" t="s">
        <v>6</v>
      </c>
      <c r="R1201" s="10"/>
    </row>
    <row r="1202" spans="1:18" ht="20" customHeight="1" x14ac:dyDescent="0.2">
      <c r="A1202" s="10">
        <f t="shared" si="73"/>
        <v>899</v>
      </c>
      <c r="B1202" s="10"/>
      <c r="C1202" s="10" t="s">
        <v>1448</v>
      </c>
      <c r="D1202" s="10" t="s">
        <v>1259</v>
      </c>
      <c r="E1202" s="10" t="s">
        <v>1448</v>
      </c>
      <c r="F1202" s="10" t="str">
        <f t="shared" si="70"/>
        <v>mfr</v>
      </c>
      <c r="G1202" s="10" t="str">
        <f t="shared" si="71"/>
        <v>mfr</v>
      </c>
      <c r="H1202" s="10" t="s">
        <v>1452</v>
      </c>
      <c r="I1202" s="10"/>
      <c r="J1202" s="10">
        <f t="shared" si="72"/>
        <v>0</v>
      </c>
      <c r="K1202" s="10"/>
      <c r="L1202" s="10"/>
      <c r="M1202" s="10">
        <f t="shared" si="74"/>
        <v>0</v>
      </c>
      <c r="N1202" s="10"/>
      <c r="O1202" s="10"/>
      <c r="R1202" s="10"/>
    </row>
    <row r="1203" spans="1:18" ht="20" customHeight="1" x14ac:dyDescent="0.2">
      <c r="A1203" s="10">
        <f t="shared" si="73"/>
        <v>900</v>
      </c>
      <c r="B1203" s="10" t="s">
        <v>3144</v>
      </c>
      <c r="C1203" s="10" t="s">
        <v>1449</v>
      </c>
      <c r="D1203" s="10" t="s">
        <v>1259</v>
      </c>
      <c r="E1203" s="10" t="s">
        <v>1449</v>
      </c>
      <c r="F1203" s="10" t="str">
        <f t="shared" si="70"/>
        <v>mfr</v>
      </c>
      <c r="G1203" s="10" t="str">
        <f t="shared" si="71"/>
        <v>mfr</v>
      </c>
      <c r="H1203" s="10" t="s">
        <v>1452</v>
      </c>
      <c r="I1203" s="10"/>
      <c r="J1203" s="10">
        <f t="shared" si="72"/>
        <v>1</v>
      </c>
      <c r="K1203" s="10"/>
      <c r="L1203" s="10"/>
      <c r="M1203" s="10">
        <f t="shared" si="74"/>
        <v>1</v>
      </c>
      <c r="N1203" s="10"/>
      <c r="O1203" s="10"/>
      <c r="P1203" s="5" t="s">
        <v>5</v>
      </c>
      <c r="Q1203" s="5">
        <v>1</v>
      </c>
      <c r="R1203" s="10"/>
    </row>
    <row r="1204" spans="1:18" ht="20" customHeight="1" x14ac:dyDescent="0.2">
      <c r="A1204" s="10">
        <f t="shared" si="73"/>
        <v>901</v>
      </c>
      <c r="B1204" s="10">
        <f>A323</f>
        <v>20</v>
      </c>
      <c r="C1204" s="10" t="s">
        <v>1584</v>
      </c>
      <c r="D1204" s="10" t="s">
        <v>1259</v>
      </c>
      <c r="E1204" s="10" t="s">
        <v>1584</v>
      </c>
      <c r="F1204" s="10" t="str">
        <f t="shared" si="70"/>
        <v>mfr</v>
      </c>
      <c r="G1204" s="10" t="str">
        <f t="shared" si="71"/>
        <v>mfr</v>
      </c>
      <c r="H1204" s="10" t="s">
        <v>1452</v>
      </c>
      <c r="I1204" s="10"/>
      <c r="J1204" s="10">
        <f t="shared" si="72"/>
        <v>0</v>
      </c>
      <c r="K1204" s="10"/>
      <c r="L1204" s="10"/>
      <c r="M1204" s="10">
        <f t="shared" si="74"/>
        <v>1</v>
      </c>
      <c r="N1204" s="10"/>
      <c r="O1204" s="10"/>
      <c r="P1204" s="5" t="s">
        <v>5</v>
      </c>
      <c r="R1204" s="10"/>
    </row>
    <row r="1205" spans="1:18" ht="20" customHeight="1" x14ac:dyDescent="0.2">
      <c r="A1205" s="10">
        <f t="shared" si="73"/>
        <v>902</v>
      </c>
      <c r="B1205" s="10" t="s">
        <v>11</v>
      </c>
      <c r="C1205" s="10" t="s">
        <v>1585</v>
      </c>
      <c r="D1205" s="10" t="s">
        <v>1259</v>
      </c>
      <c r="E1205" s="10" t="s">
        <v>1585</v>
      </c>
      <c r="F1205" s="10" t="str">
        <f t="shared" si="70"/>
        <v>mfr</v>
      </c>
      <c r="G1205" s="10" t="str">
        <f t="shared" si="71"/>
        <v>mfr</v>
      </c>
      <c r="H1205" s="10" t="s">
        <v>1452</v>
      </c>
      <c r="I1205" s="10"/>
      <c r="J1205" s="10">
        <f t="shared" si="72"/>
        <v>1</v>
      </c>
      <c r="K1205" s="10"/>
      <c r="L1205" s="10"/>
      <c r="M1205" s="10">
        <f t="shared" si="74"/>
        <v>1</v>
      </c>
      <c r="N1205" s="10"/>
      <c r="O1205" s="10"/>
      <c r="P1205" s="5" t="s">
        <v>5</v>
      </c>
      <c r="Q1205" s="5">
        <v>1</v>
      </c>
      <c r="R1205" s="10"/>
    </row>
    <row r="1206" spans="1:18" ht="20" customHeight="1" x14ac:dyDescent="0.2">
      <c r="A1206" s="10">
        <f t="shared" si="73"/>
        <v>903</v>
      </c>
      <c r="B1206" s="10">
        <f>A430</f>
        <v>127</v>
      </c>
      <c r="C1206" s="10" t="s">
        <v>1450</v>
      </c>
      <c r="D1206" s="10" t="s">
        <v>1259</v>
      </c>
      <c r="E1206" s="10" t="s">
        <v>1450</v>
      </c>
      <c r="F1206" s="10" t="str">
        <f t="shared" si="70"/>
        <v>mfr</v>
      </c>
      <c r="G1206" s="10" t="str">
        <f t="shared" si="71"/>
        <v>mfr</v>
      </c>
      <c r="H1206" s="10" t="s">
        <v>1452</v>
      </c>
      <c r="I1206" s="10"/>
      <c r="J1206" s="10">
        <f t="shared" si="72"/>
        <v>0</v>
      </c>
      <c r="K1206" s="10"/>
      <c r="L1206" s="10"/>
      <c r="M1206" s="10">
        <f t="shared" si="74"/>
        <v>1</v>
      </c>
      <c r="N1206" s="10"/>
      <c r="O1206" s="10"/>
      <c r="P1206" s="5" t="s">
        <v>5</v>
      </c>
      <c r="R1206" s="10"/>
    </row>
    <row r="1207" spans="1:18" ht="20" customHeight="1" x14ac:dyDescent="0.2">
      <c r="A1207" s="10">
        <f t="shared" si="73"/>
        <v>904</v>
      </c>
      <c r="B1207" s="10" t="s">
        <v>3290</v>
      </c>
      <c r="C1207" s="10" t="s">
        <v>1451</v>
      </c>
      <c r="D1207" s="10" t="s">
        <v>1259</v>
      </c>
      <c r="E1207" s="10" t="s">
        <v>1451</v>
      </c>
      <c r="F1207" s="10" t="str">
        <f t="shared" si="70"/>
        <v>mfr</v>
      </c>
      <c r="G1207" s="10" t="str">
        <f t="shared" si="71"/>
        <v>mfr</v>
      </c>
      <c r="H1207" s="10" t="s">
        <v>1452</v>
      </c>
      <c r="I1207" s="10"/>
      <c r="J1207" s="10">
        <f t="shared" si="72"/>
        <v>1</v>
      </c>
      <c r="K1207" s="10"/>
      <c r="L1207" s="10"/>
      <c r="M1207" s="10">
        <f t="shared" si="74"/>
        <v>1</v>
      </c>
      <c r="N1207" s="10"/>
      <c r="O1207" s="10"/>
      <c r="P1207" s="5" t="s">
        <v>6</v>
      </c>
      <c r="R1207" s="10"/>
    </row>
    <row r="1208" spans="1:18" s="18" customFormat="1" ht="20" customHeight="1" x14ac:dyDescent="0.2">
      <c r="A1208" s="10">
        <f t="shared" si="73"/>
        <v>905</v>
      </c>
      <c r="B1208" s="10"/>
      <c r="C1208" s="10"/>
      <c r="D1208" s="10" t="s">
        <v>1259</v>
      </c>
      <c r="E1208" s="10" t="s">
        <v>1574</v>
      </c>
      <c r="F1208" s="10" t="str">
        <f t="shared" si="70"/>
        <v>mfr</v>
      </c>
      <c r="G1208" s="10" t="str">
        <f t="shared" si="71"/>
        <v>mfr</v>
      </c>
      <c r="H1208" s="10" t="s">
        <v>1452</v>
      </c>
      <c r="I1208" s="10"/>
      <c r="J1208" s="10">
        <f t="shared" si="72"/>
        <v>0</v>
      </c>
      <c r="K1208" s="10"/>
      <c r="L1208" s="10"/>
      <c r="M1208" s="10">
        <f t="shared" si="74"/>
        <v>0</v>
      </c>
      <c r="N1208" s="10"/>
      <c r="O1208" s="10"/>
      <c r="P1208" s="5"/>
      <c r="R1208" s="10"/>
    </row>
    <row r="1209" spans="1:18" ht="20" customHeight="1" x14ac:dyDescent="0.2">
      <c r="A1209" s="10">
        <f t="shared" si="73"/>
        <v>906</v>
      </c>
      <c r="B1209" s="10" t="s">
        <v>3109</v>
      </c>
      <c r="C1209" s="10" t="s">
        <v>1575</v>
      </c>
      <c r="D1209" s="10" t="s">
        <v>1259</v>
      </c>
      <c r="E1209" s="10" t="s">
        <v>1575</v>
      </c>
      <c r="F1209" s="10" t="str">
        <f t="shared" si="70"/>
        <v>mfr</v>
      </c>
      <c r="G1209" s="10" t="str">
        <f t="shared" si="71"/>
        <v>mfr</v>
      </c>
      <c r="H1209" s="10" t="s">
        <v>1452</v>
      </c>
      <c r="I1209" s="10"/>
      <c r="J1209" s="10">
        <f t="shared" si="72"/>
        <v>1</v>
      </c>
      <c r="K1209" s="10"/>
      <c r="L1209" s="10"/>
      <c r="M1209" s="10">
        <f t="shared" si="74"/>
        <v>1</v>
      </c>
      <c r="N1209" s="10"/>
      <c r="O1209" s="10"/>
      <c r="P1209" s="5" t="s">
        <v>6</v>
      </c>
      <c r="R1209" s="10"/>
    </row>
    <row r="1210" spans="1:18" ht="20" customHeight="1" x14ac:dyDescent="0.2">
      <c r="A1210" s="10">
        <f t="shared" si="73"/>
        <v>907</v>
      </c>
      <c r="B1210" s="10" t="s">
        <v>3264</v>
      </c>
      <c r="C1210" s="10" t="s">
        <v>1454</v>
      </c>
      <c r="D1210" s="10" t="s">
        <v>1259</v>
      </c>
      <c r="E1210" s="10" t="s">
        <v>1454</v>
      </c>
      <c r="F1210" s="10" t="str">
        <f t="shared" si="70"/>
        <v>mfr</v>
      </c>
      <c r="G1210" s="10" t="str">
        <f t="shared" si="71"/>
        <v>mfr</v>
      </c>
      <c r="H1210" s="10" t="s">
        <v>1453</v>
      </c>
      <c r="I1210" s="10"/>
      <c r="J1210" s="10">
        <f t="shared" si="72"/>
        <v>1</v>
      </c>
      <c r="K1210" s="10"/>
      <c r="L1210" s="10"/>
      <c r="M1210" s="10">
        <f t="shared" si="74"/>
        <v>1</v>
      </c>
      <c r="N1210" s="10"/>
      <c r="O1210" s="10"/>
      <c r="P1210" s="5" t="s">
        <v>5</v>
      </c>
      <c r="Q1210" s="5">
        <v>1</v>
      </c>
      <c r="R1210" s="10"/>
    </row>
    <row r="1211" spans="1:18" ht="20" customHeight="1" x14ac:dyDescent="0.2">
      <c r="A1211" s="10">
        <f t="shared" si="73"/>
        <v>908</v>
      </c>
      <c r="B1211" s="10">
        <f>A467</f>
        <v>164</v>
      </c>
      <c r="C1211" s="10" t="s">
        <v>1576</v>
      </c>
      <c r="D1211" s="10" t="s">
        <v>1259</v>
      </c>
      <c r="E1211" s="10" t="s">
        <v>1576</v>
      </c>
      <c r="F1211" s="10" t="str">
        <f t="shared" si="70"/>
        <v>mfr</v>
      </c>
      <c r="G1211" s="10" t="str">
        <f t="shared" si="71"/>
        <v>mfr</v>
      </c>
      <c r="H1211" s="10" t="s">
        <v>1453</v>
      </c>
      <c r="I1211" s="10"/>
      <c r="J1211" s="10">
        <f t="shared" si="72"/>
        <v>0</v>
      </c>
      <c r="K1211" s="10"/>
      <c r="L1211" s="10"/>
      <c r="M1211" s="10">
        <f t="shared" si="74"/>
        <v>1</v>
      </c>
      <c r="N1211" s="10"/>
      <c r="O1211" s="10"/>
      <c r="P1211" s="5" t="s">
        <v>5</v>
      </c>
      <c r="R1211" s="10"/>
    </row>
    <row r="1212" spans="1:18" s="18" customFormat="1" ht="20" customHeight="1" x14ac:dyDescent="0.2">
      <c r="A1212" s="10">
        <f t="shared" si="73"/>
        <v>909</v>
      </c>
      <c r="B1212" s="10"/>
      <c r="C1212" s="10"/>
      <c r="D1212" s="10" t="s">
        <v>1259</v>
      </c>
      <c r="E1212" s="10" t="s">
        <v>1577</v>
      </c>
      <c r="F1212" s="10" t="str">
        <f t="shared" si="70"/>
        <v>mfr</v>
      </c>
      <c r="G1212" s="10" t="str">
        <f t="shared" si="71"/>
        <v>mfr</v>
      </c>
      <c r="H1212" s="10" t="s">
        <v>1453</v>
      </c>
      <c r="I1212" s="10"/>
      <c r="J1212" s="10">
        <f t="shared" si="72"/>
        <v>0</v>
      </c>
      <c r="K1212" s="10"/>
      <c r="L1212" s="10"/>
      <c r="M1212" s="10">
        <f t="shared" si="74"/>
        <v>0</v>
      </c>
      <c r="N1212" s="10"/>
      <c r="O1212" s="10"/>
      <c r="P1212" s="5"/>
      <c r="R1212" s="10"/>
    </row>
    <row r="1213" spans="1:18" ht="20" customHeight="1" x14ac:dyDescent="0.2">
      <c r="A1213" s="10">
        <f t="shared" si="73"/>
        <v>910</v>
      </c>
      <c r="B1213" s="10"/>
      <c r="C1213" s="10"/>
      <c r="D1213" s="10" t="s">
        <v>1259</v>
      </c>
      <c r="E1213" s="10" t="s">
        <v>1455</v>
      </c>
      <c r="F1213" s="10" t="str">
        <f t="shared" si="70"/>
        <v>mfr</v>
      </c>
      <c r="G1213" s="10" t="str">
        <f t="shared" si="71"/>
        <v>mfr</v>
      </c>
      <c r="H1213" s="10" t="s">
        <v>1453</v>
      </c>
      <c r="I1213" s="10"/>
      <c r="J1213" s="10">
        <f t="shared" si="72"/>
        <v>0</v>
      </c>
      <c r="K1213" s="10"/>
      <c r="L1213" s="10"/>
      <c r="M1213" s="10">
        <f t="shared" si="74"/>
        <v>0</v>
      </c>
      <c r="N1213" s="10"/>
      <c r="O1213" s="10"/>
      <c r="R1213" s="10"/>
    </row>
    <row r="1214" spans="1:18" ht="20" customHeight="1" x14ac:dyDescent="0.2">
      <c r="A1214" s="10">
        <f t="shared" si="73"/>
        <v>911</v>
      </c>
      <c r="B1214" s="10" t="s">
        <v>3287</v>
      </c>
      <c r="C1214" s="10" t="s">
        <v>1456</v>
      </c>
      <c r="D1214" s="10" t="s">
        <v>1259</v>
      </c>
      <c r="E1214" s="10" t="s">
        <v>1456</v>
      </c>
      <c r="F1214" s="10" t="str">
        <f t="shared" si="70"/>
        <v>mfr</v>
      </c>
      <c r="G1214" s="10" t="str">
        <f t="shared" si="71"/>
        <v>mfr</v>
      </c>
      <c r="H1214" s="10" t="s">
        <v>1453</v>
      </c>
      <c r="I1214" s="10"/>
      <c r="J1214" s="10">
        <f t="shared" si="72"/>
        <v>1</v>
      </c>
      <c r="K1214" s="10"/>
      <c r="L1214" s="10"/>
      <c r="M1214" s="10">
        <f t="shared" si="74"/>
        <v>1</v>
      </c>
      <c r="N1214" s="10"/>
      <c r="O1214" s="10"/>
      <c r="P1214" s="5" t="s">
        <v>6</v>
      </c>
      <c r="R1214" s="10"/>
    </row>
    <row r="1215" spans="1:18" ht="20" customHeight="1" x14ac:dyDescent="0.2">
      <c r="A1215" s="10">
        <f t="shared" si="73"/>
        <v>912</v>
      </c>
      <c r="B1215" s="10" t="s">
        <v>3087</v>
      </c>
      <c r="C1215" s="10" t="s">
        <v>1457</v>
      </c>
      <c r="D1215" s="10" t="s">
        <v>1259</v>
      </c>
      <c r="E1215" s="10" t="s">
        <v>1457</v>
      </c>
      <c r="F1215" s="10" t="str">
        <f t="shared" si="70"/>
        <v>mfr</v>
      </c>
      <c r="G1215" s="10" t="str">
        <f t="shared" si="71"/>
        <v>mfr</v>
      </c>
      <c r="H1215" s="10" t="s">
        <v>1453</v>
      </c>
      <c r="I1215" s="10"/>
      <c r="J1215" s="10">
        <f t="shared" si="72"/>
        <v>1</v>
      </c>
      <c r="K1215" s="10"/>
      <c r="L1215" s="10"/>
      <c r="M1215" s="10">
        <f t="shared" si="74"/>
        <v>1</v>
      </c>
      <c r="N1215" s="10"/>
      <c r="O1215" s="10"/>
      <c r="P1215" s="5" t="s">
        <v>6</v>
      </c>
      <c r="R1215" s="10"/>
    </row>
    <row r="1216" spans="1:18" ht="20" customHeight="1" x14ac:dyDescent="0.2">
      <c r="A1216" s="10">
        <f t="shared" si="73"/>
        <v>913</v>
      </c>
      <c r="B1216" s="10">
        <f>A375</f>
        <v>72</v>
      </c>
      <c r="C1216" s="10" t="s">
        <v>1458</v>
      </c>
      <c r="D1216" s="10" t="s">
        <v>1259</v>
      </c>
      <c r="E1216" s="10" t="s">
        <v>1458</v>
      </c>
      <c r="F1216" s="10" t="str">
        <f t="shared" si="70"/>
        <v>mfr</v>
      </c>
      <c r="G1216" s="10" t="str">
        <f t="shared" si="71"/>
        <v>mfr</v>
      </c>
      <c r="H1216" s="10" t="s">
        <v>1453</v>
      </c>
      <c r="I1216" s="10"/>
      <c r="J1216" s="10">
        <f t="shared" si="72"/>
        <v>0</v>
      </c>
      <c r="K1216" s="10"/>
      <c r="L1216" s="10"/>
      <c r="M1216" s="10">
        <f t="shared" si="74"/>
        <v>1</v>
      </c>
      <c r="N1216" s="10"/>
      <c r="O1216" s="10"/>
      <c r="P1216" s="5" t="s">
        <v>6</v>
      </c>
      <c r="R1216" s="10"/>
    </row>
    <row r="1217" spans="1:18" ht="20" customHeight="1" x14ac:dyDescent="0.2">
      <c r="A1217" s="10">
        <f t="shared" si="73"/>
        <v>914</v>
      </c>
      <c r="B1217" s="10" t="s">
        <v>1600</v>
      </c>
      <c r="C1217" s="10" t="s">
        <v>1602</v>
      </c>
      <c r="D1217" s="10" t="s">
        <v>1259</v>
      </c>
      <c r="E1217" s="10" t="s">
        <v>1459</v>
      </c>
      <c r="F1217" s="10" t="str">
        <f t="shared" si="70"/>
        <v>mfr</v>
      </c>
      <c r="G1217" s="10" t="str">
        <f t="shared" si="71"/>
        <v>mfr</v>
      </c>
      <c r="H1217" s="10" t="s">
        <v>1453</v>
      </c>
      <c r="I1217" s="10"/>
      <c r="J1217" s="10">
        <f t="shared" si="72"/>
        <v>1</v>
      </c>
      <c r="K1217" s="10"/>
      <c r="L1217" s="10"/>
      <c r="M1217" s="10">
        <f t="shared" si="74"/>
        <v>1</v>
      </c>
      <c r="N1217" s="10"/>
      <c r="O1217" s="10"/>
      <c r="P1217" s="5" t="s">
        <v>5</v>
      </c>
      <c r="Q1217" s="5">
        <v>1</v>
      </c>
      <c r="R1217" s="10"/>
    </row>
    <row r="1218" spans="1:18" s="18" customFormat="1" ht="20" customHeight="1" x14ac:dyDescent="0.2">
      <c r="A1218" s="10">
        <f t="shared" si="73"/>
        <v>915</v>
      </c>
      <c r="B1218" s="10"/>
      <c r="C1218" s="10"/>
      <c r="D1218" s="10" t="s">
        <v>1259</v>
      </c>
      <c r="E1218" s="10" t="s">
        <v>1460</v>
      </c>
      <c r="F1218" s="10" t="str">
        <f t="shared" si="70"/>
        <v>mfr</v>
      </c>
      <c r="G1218" s="10" t="str">
        <f t="shared" si="71"/>
        <v>mfr</v>
      </c>
      <c r="H1218" s="10" t="s">
        <v>1453</v>
      </c>
      <c r="I1218" s="10"/>
      <c r="J1218" s="10">
        <f t="shared" si="72"/>
        <v>0</v>
      </c>
      <c r="K1218" s="10"/>
      <c r="L1218" s="10"/>
      <c r="M1218" s="10">
        <f t="shared" si="74"/>
        <v>0</v>
      </c>
      <c r="N1218" s="10"/>
      <c r="O1218" s="10"/>
      <c r="P1218" s="5"/>
      <c r="R1218" s="10"/>
    </row>
    <row r="1219" spans="1:18" ht="20" customHeight="1" x14ac:dyDescent="0.2">
      <c r="A1219" s="10">
        <f t="shared" si="73"/>
        <v>916</v>
      </c>
      <c r="B1219" s="10">
        <f>B1182</f>
        <v>251</v>
      </c>
      <c r="C1219" s="10" t="s">
        <v>1461</v>
      </c>
      <c r="D1219" s="10" t="s">
        <v>1259</v>
      </c>
      <c r="E1219" s="10" t="s">
        <v>1461</v>
      </c>
      <c r="F1219" s="10" t="str">
        <f t="shared" si="70"/>
        <v>mfr</v>
      </c>
      <c r="G1219" s="10" t="str">
        <f t="shared" si="71"/>
        <v>mfr</v>
      </c>
      <c r="H1219" s="10" t="s">
        <v>1453</v>
      </c>
      <c r="I1219" s="10"/>
      <c r="J1219" s="10">
        <f t="shared" si="72"/>
        <v>0</v>
      </c>
      <c r="K1219" s="10"/>
      <c r="L1219" s="10"/>
      <c r="M1219" s="10">
        <f t="shared" si="74"/>
        <v>1</v>
      </c>
      <c r="N1219" s="10"/>
      <c r="O1219" s="10"/>
      <c r="P1219" s="5" t="s">
        <v>6</v>
      </c>
      <c r="R1219" s="10"/>
    </row>
    <row r="1220" spans="1:18" s="18" customFormat="1" ht="20" customHeight="1" x14ac:dyDescent="0.2">
      <c r="A1220" s="10">
        <f t="shared" si="73"/>
        <v>917</v>
      </c>
      <c r="B1220" s="10"/>
      <c r="C1220" s="10"/>
      <c r="D1220" s="10" t="s">
        <v>1259</v>
      </c>
      <c r="E1220" s="10" t="s">
        <v>1462</v>
      </c>
      <c r="F1220" s="10" t="str">
        <f t="shared" si="70"/>
        <v>mfr</v>
      </c>
      <c r="G1220" s="10" t="str">
        <f t="shared" si="71"/>
        <v>mfr</v>
      </c>
      <c r="H1220" s="10" t="s">
        <v>1453</v>
      </c>
      <c r="I1220" s="10"/>
      <c r="J1220" s="10">
        <f t="shared" si="72"/>
        <v>0</v>
      </c>
      <c r="K1220" s="10"/>
      <c r="L1220" s="10"/>
      <c r="M1220" s="10">
        <f t="shared" si="74"/>
        <v>0</v>
      </c>
      <c r="N1220" s="10"/>
      <c r="O1220" s="10"/>
      <c r="P1220" s="5"/>
      <c r="R1220" s="10"/>
    </row>
    <row r="1221" spans="1:18" ht="20" customHeight="1" x14ac:dyDescent="0.2">
      <c r="A1221" s="10">
        <f t="shared" si="73"/>
        <v>918</v>
      </c>
      <c r="B1221" s="10"/>
      <c r="C1221" s="10" t="s">
        <v>1463</v>
      </c>
      <c r="D1221" s="10" t="s">
        <v>1259</v>
      </c>
      <c r="E1221" s="10" t="s">
        <v>1463</v>
      </c>
      <c r="F1221" s="10" t="str">
        <f t="shared" si="70"/>
        <v>mfr</v>
      </c>
      <c r="G1221" s="10" t="str">
        <f t="shared" si="71"/>
        <v>mfr</v>
      </c>
      <c r="H1221" s="10" t="s">
        <v>1466</v>
      </c>
      <c r="I1221" s="10"/>
      <c r="J1221" s="10">
        <f t="shared" si="72"/>
        <v>0</v>
      </c>
      <c r="K1221" s="10"/>
      <c r="L1221" s="10"/>
      <c r="M1221" s="10">
        <f t="shared" si="74"/>
        <v>0</v>
      </c>
      <c r="N1221" s="10"/>
      <c r="O1221" s="10"/>
      <c r="R1221" s="10"/>
    </row>
    <row r="1222" spans="1:18" ht="20" customHeight="1" x14ac:dyDescent="0.2">
      <c r="A1222" s="10">
        <f t="shared" si="73"/>
        <v>919</v>
      </c>
      <c r="B1222" s="10" t="s">
        <v>60</v>
      </c>
      <c r="C1222" s="10" t="s">
        <v>1464</v>
      </c>
      <c r="D1222" s="10" t="s">
        <v>1259</v>
      </c>
      <c r="E1222" s="10" t="s">
        <v>1464</v>
      </c>
      <c r="F1222" s="10" t="str">
        <f t="shared" si="70"/>
        <v>mfr</v>
      </c>
      <c r="G1222" s="10" t="str">
        <f t="shared" si="71"/>
        <v>mfr</v>
      </c>
      <c r="H1222" s="10" t="s">
        <v>1466</v>
      </c>
      <c r="I1222" s="10"/>
      <c r="J1222" s="10">
        <f t="shared" si="72"/>
        <v>1</v>
      </c>
      <c r="K1222" s="10"/>
      <c r="L1222" s="10"/>
      <c r="M1222" s="10">
        <f t="shared" si="74"/>
        <v>1</v>
      </c>
      <c r="N1222" s="10"/>
      <c r="O1222" s="10"/>
      <c r="P1222" s="5" t="s">
        <v>6</v>
      </c>
      <c r="R1222" s="10"/>
    </row>
    <row r="1223" spans="1:18" ht="20" customHeight="1" x14ac:dyDescent="0.2">
      <c r="A1223" s="10">
        <f t="shared" si="73"/>
        <v>920</v>
      </c>
      <c r="B1223" s="10">
        <f>A1215</f>
        <v>912</v>
      </c>
      <c r="C1223" s="10" t="s">
        <v>1465</v>
      </c>
      <c r="D1223" s="10" t="s">
        <v>1259</v>
      </c>
      <c r="E1223" s="10" t="s">
        <v>1465</v>
      </c>
      <c r="F1223" s="10" t="str">
        <f t="shared" si="70"/>
        <v>mfr</v>
      </c>
      <c r="G1223" s="10" t="str">
        <f t="shared" si="71"/>
        <v>mfr</v>
      </c>
      <c r="H1223" s="10" t="s">
        <v>1466</v>
      </c>
      <c r="I1223" s="10"/>
      <c r="J1223" s="10">
        <f t="shared" si="72"/>
        <v>0</v>
      </c>
      <c r="K1223" s="10"/>
      <c r="L1223" s="10"/>
      <c r="M1223" s="10">
        <f t="shared" si="74"/>
        <v>1</v>
      </c>
      <c r="N1223" s="10"/>
      <c r="O1223" s="10"/>
      <c r="P1223" s="5" t="s">
        <v>6</v>
      </c>
      <c r="R1223" s="10"/>
    </row>
    <row r="1224" spans="1:18" ht="20" customHeight="1" x14ac:dyDescent="0.2">
      <c r="A1224" s="10">
        <f t="shared" si="73"/>
        <v>921</v>
      </c>
      <c r="B1224" s="10" t="s">
        <v>635</v>
      </c>
      <c r="C1224" s="10" t="s">
        <v>1578</v>
      </c>
      <c r="D1224" s="10" t="s">
        <v>1259</v>
      </c>
      <c r="E1224" s="10" t="s">
        <v>1578</v>
      </c>
      <c r="F1224" s="10" t="str">
        <f t="shared" si="70"/>
        <v>mfr</v>
      </c>
      <c r="G1224" s="10" t="str">
        <f t="shared" si="71"/>
        <v>mfr</v>
      </c>
      <c r="H1224" s="10" t="s">
        <v>1466</v>
      </c>
      <c r="I1224" s="10"/>
      <c r="J1224" s="10">
        <f t="shared" si="72"/>
        <v>1</v>
      </c>
      <c r="K1224" s="10"/>
      <c r="L1224" s="10"/>
      <c r="M1224" s="10">
        <f t="shared" si="74"/>
        <v>1</v>
      </c>
      <c r="N1224" s="10"/>
      <c r="O1224" s="10"/>
      <c r="P1224" s="5" t="s">
        <v>6</v>
      </c>
      <c r="R1224" s="10"/>
    </row>
    <row r="1225" spans="1:18" ht="20" customHeight="1" x14ac:dyDescent="0.2">
      <c r="A1225" s="10">
        <f t="shared" si="73"/>
        <v>922</v>
      </c>
      <c r="B1225" s="10" t="s">
        <v>2603</v>
      </c>
      <c r="C1225" s="10" t="s">
        <v>1579</v>
      </c>
      <c r="D1225" s="10" t="s">
        <v>1259</v>
      </c>
      <c r="E1225" s="10" t="s">
        <v>1579</v>
      </c>
      <c r="F1225" s="10" t="str">
        <f t="shared" si="70"/>
        <v>mfr</v>
      </c>
      <c r="G1225" s="10" t="str">
        <f t="shared" si="71"/>
        <v>mfr</v>
      </c>
      <c r="H1225" s="10" t="s">
        <v>1466</v>
      </c>
      <c r="I1225" s="10"/>
      <c r="J1225" s="10">
        <f t="shared" si="72"/>
        <v>1</v>
      </c>
      <c r="K1225" s="10"/>
      <c r="L1225" s="10"/>
      <c r="M1225" s="10">
        <f t="shared" si="74"/>
        <v>1</v>
      </c>
      <c r="N1225" s="10"/>
      <c r="O1225" s="10"/>
      <c r="P1225" s="5" t="s">
        <v>5</v>
      </c>
      <c r="Q1225" s="5">
        <v>1</v>
      </c>
      <c r="R1225" s="10"/>
    </row>
    <row r="1226" spans="1:18" ht="20" customHeight="1" x14ac:dyDescent="0.2">
      <c r="A1226" s="10">
        <f t="shared" si="73"/>
        <v>923</v>
      </c>
      <c r="B1226" s="10">
        <f>A476</f>
        <v>173</v>
      </c>
      <c r="C1226" s="10" t="s">
        <v>1467</v>
      </c>
      <c r="D1226" s="10" t="s">
        <v>1259</v>
      </c>
      <c r="E1226" s="10" t="s">
        <v>1467</v>
      </c>
      <c r="F1226" s="10" t="str">
        <f t="shared" si="70"/>
        <v>mfr</v>
      </c>
      <c r="G1226" s="10" t="str">
        <f t="shared" si="71"/>
        <v>mfr</v>
      </c>
      <c r="H1226" s="10" t="s">
        <v>1473</v>
      </c>
      <c r="I1226" s="10"/>
      <c r="J1226" s="10">
        <f t="shared" si="72"/>
        <v>0</v>
      </c>
      <c r="K1226" s="10"/>
      <c r="L1226" s="10"/>
      <c r="M1226" s="10">
        <f t="shared" si="74"/>
        <v>1</v>
      </c>
      <c r="N1226" s="10"/>
      <c r="O1226" s="10"/>
      <c r="P1226" s="5" t="s">
        <v>5</v>
      </c>
      <c r="R1226" s="10"/>
    </row>
    <row r="1227" spans="1:18" s="18" customFormat="1" ht="20" customHeight="1" x14ac:dyDescent="0.2">
      <c r="A1227" s="26">
        <f t="shared" si="73"/>
        <v>924</v>
      </c>
      <c r="B1227" s="26"/>
      <c r="C1227" s="26"/>
      <c r="D1227" s="26" t="s">
        <v>1259</v>
      </c>
      <c r="E1227" s="26" t="s">
        <v>1468</v>
      </c>
      <c r="F1227" s="10" t="str">
        <f t="shared" si="70"/>
        <v>mfr</v>
      </c>
      <c r="G1227" s="10" t="str">
        <f t="shared" si="71"/>
        <v>mfr</v>
      </c>
      <c r="H1227" s="26" t="s">
        <v>1473</v>
      </c>
      <c r="I1227" s="26"/>
      <c r="J1227" s="26">
        <f t="shared" si="72"/>
        <v>0</v>
      </c>
      <c r="K1227" s="26"/>
      <c r="L1227" s="26"/>
      <c r="M1227" s="26">
        <f t="shared" si="74"/>
        <v>0</v>
      </c>
      <c r="N1227" s="26"/>
      <c r="O1227" s="26"/>
      <c r="P1227" s="5"/>
      <c r="R1227" s="26"/>
    </row>
    <row r="1228" spans="1:18" s="18" customFormat="1" ht="20" customHeight="1" x14ac:dyDescent="0.2">
      <c r="A1228" s="26">
        <f t="shared" si="73"/>
        <v>925</v>
      </c>
      <c r="B1228" s="26"/>
      <c r="C1228" s="26"/>
      <c r="D1228" s="26" t="s">
        <v>1259</v>
      </c>
      <c r="E1228" s="26" t="s">
        <v>1469</v>
      </c>
      <c r="F1228" s="10" t="str">
        <f t="shared" si="70"/>
        <v>mfr</v>
      </c>
      <c r="G1228" s="10" t="str">
        <f t="shared" si="71"/>
        <v>mfr</v>
      </c>
      <c r="H1228" s="26" t="s">
        <v>1473</v>
      </c>
      <c r="I1228" s="26"/>
      <c r="J1228" s="26">
        <f t="shared" si="72"/>
        <v>0</v>
      </c>
      <c r="K1228" s="26"/>
      <c r="L1228" s="26"/>
      <c r="M1228" s="26">
        <f t="shared" si="74"/>
        <v>0</v>
      </c>
      <c r="N1228" s="26"/>
      <c r="O1228" s="26"/>
      <c r="P1228" s="5"/>
      <c r="R1228" s="26"/>
    </row>
    <row r="1229" spans="1:18" s="18" customFormat="1" ht="20" customHeight="1" x14ac:dyDescent="0.2">
      <c r="A1229" s="26">
        <f t="shared" si="73"/>
        <v>926</v>
      </c>
      <c r="B1229" s="26"/>
      <c r="C1229" s="26"/>
      <c r="D1229" s="26" t="s">
        <v>1259</v>
      </c>
      <c r="E1229" s="26" t="s">
        <v>1470</v>
      </c>
      <c r="F1229" s="10" t="str">
        <f t="shared" si="70"/>
        <v>mfr</v>
      </c>
      <c r="G1229" s="10" t="str">
        <f t="shared" si="71"/>
        <v>mfr</v>
      </c>
      <c r="H1229" s="26" t="s">
        <v>1473</v>
      </c>
      <c r="I1229" s="26"/>
      <c r="J1229" s="26">
        <f t="shared" si="72"/>
        <v>0</v>
      </c>
      <c r="K1229" s="26"/>
      <c r="L1229" s="26"/>
      <c r="M1229" s="26">
        <f t="shared" si="74"/>
        <v>0</v>
      </c>
      <c r="N1229" s="26"/>
      <c r="O1229" s="26"/>
      <c r="P1229" s="5"/>
      <c r="R1229" s="26"/>
    </row>
    <row r="1230" spans="1:18" s="18" customFormat="1" ht="20" customHeight="1" x14ac:dyDescent="0.2">
      <c r="A1230" s="26">
        <f t="shared" si="73"/>
        <v>927</v>
      </c>
      <c r="B1230" s="26"/>
      <c r="C1230" s="26"/>
      <c r="D1230" s="26" t="s">
        <v>1259</v>
      </c>
      <c r="E1230" s="26" t="s">
        <v>1471</v>
      </c>
      <c r="F1230" s="10" t="str">
        <f t="shared" si="70"/>
        <v>mfr</v>
      </c>
      <c r="G1230" s="10" t="str">
        <f t="shared" si="71"/>
        <v>mfr</v>
      </c>
      <c r="H1230" s="26" t="s">
        <v>1473</v>
      </c>
      <c r="I1230" s="26"/>
      <c r="J1230" s="26">
        <f t="shared" si="72"/>
        <v>0</v>
      </c>
      <c r="K1230" s="26"/>
      <c r="L1230" s="26"/>
      <c r="M1230" s="26">
        <f t="shared" si="74"/>
        <v>0</v>
      </c>
      <c r="N1230" s="26"/>
      <c r="O1230" s="26"/>
      <c r="P1230" s="5"/>
      <c r="R1230" s="26"/>
    </row>
    <row r="1231" spans="1:18" s="18" customFormat="1" ht="20" customHeight="1" x14ac:dyDescent="0.2">
      <c r="A1231" s="26">
        <f t="shared" si="73"/>
        <v>928</v>
      </c>
      <c r="B1231" s="26"/>
      <c r="C1231" s="26"/>
      <c r="D1231" s="26" t="s">
        <v>1259</v>
      </c>
      <c r="E1231" s="26" t="s">
        <v>1580</v>
      </c>
      <c r="F1231" s="10" t="str">
        <f t="shared" si="70"/>
        <v>mfr</v>
      </c>
      <c r="G1231" s="10" t="str">
        <f t="shared" si="71"/>
        <v>mfr</v>
      </c>
      <c r="H1231" s="26" t="s">
        <v>1473</v>
      </c>
      <c r="I1231" s="26"/>
      <c r="J1231" s="26">
        <f t="shared" si="72"/>
        <v>0</v>
      </c>
      <c r="K1231" s="26"/>
      <c r="L1231" s="26"/>
      <c r="M1231" s="26">
        <f t="shared" si="74"/>
        <v>0</v>
      </c>
      <c r="N1231" s="26"/>
      <c r="O1231" s="26"/>
      <c r="P1231" s="5"/>
      <c r="R1231" s="26"/>
    </row>
    <row r="1232" spans="1:18" ht="20" customHeight="1" x14ac:dyDescent="0.2">
      <c r="A1232" s="10">
        <f t="shared" si="73"/>
        <v>929</v>
      </c>
      <c r="B1232" s="10">
        <f>A568</f>
        <v>265</v>
      </c>
      <c r="C1232" s="10" t="s">
        <v>1581</v>
      </c>
      <c r="D1232" s="10" t="s">
        <v>1259</v>
      </c>
      <c r="E1232" s="10" t="s">
        <v>1581</v>
      </c>
      <c r="F1232" s="10" t="str">
        <f t="shared" si="70"/>
        <v>mfr</v>
      </c>
      <c r="G1232" s="10" t="str">
        <f t="shared" si="71"/>
        <v>mfr</v>
      </c>
      <c r="H1232" s="10" t="s">
        <v>1473</v>
      </c>
      <c r="I1232" s="10"/>
      <c r="J1232" s="10">
        <f t="shared" si="72"/>
        <v>0</v>
      </c>
      <c r="K1232" s="10"/>
      <c r="L1232" s="10"/>
      <c r="M1232" s="10">
        <f t="shared" si="74"/>
        <v>1</v>
      </c>
      <c r="N1232" s="10"/>
      <c r="O1232" s="10"/>
      <c r="P1232" s="5" t="s">
        <v>6</v>
      </c>
      <c r="R1232" s="10"/>
    </row>
    <row r="1233" spans="1:18" s="18" customFormat="1" ht="20" customHeight="1" x14ac:dyDescent="0.2">
      <c r="A1233" s="26">
        <f t="shared" si="73"/>
        <v>930</v>
      </c>
      <c r="B1233" s="26"/>
      <c r="C1233" s="26"/>
      <c r="D1233" s="26" t="s">
        <v>1259</v>
      </c>
      <c r="E1233" s="26" t="s">
        <v>1472</v>
      </c>
      <c r="F1233" s="10" t="str">
        <f t="shared" si="70"/>
        <v>mfr</v>
      </c>
      <c r="G1233" s="10" t="str">
        <f t="shared" si="71"/>
        <v>mfr</v>
      </c>
      <c r="H1233" s="26" t="s">
        <v>1473</v>
      </c>
      <c r="I1233" s="26"/>
      <c r="J1233" s="26">
        <f t="shared" si="72"/>
        <v>0</v>
      </c>
      <c r="K1233" s="26"/>
      <c r="L1233" s="26"/>
      <c r="M1233" s="26">
        <f t="shared" si="74"/>
        <v>0</v>
      </c>
      <c r="N1233" s="26"/>
      <c r="O1233" s="26"/>
      <c r="P1233" s="5"/>
      <c r="R1233" s="26"/>
    </row>
    <row r="1234" spans="1:18" s="18" customFormat="1" ht="20" customHeight="1" x14ac:dyDescent="0.2">
      <c r="A1234" s="26">
        <f t="shared" si="73"/>
        <v>931</v>
      </c>
      <c r="B1234" s="26"/>
      <c r="C1234" s="26"/>
      <c r="D1234" s="26" t="s">
        <v>1259</v>
      </c>
      <c r="E1234" s="26" t="s">
        <v>1582</v>
      </c>
      <c r="F1234" s="10" t="str">
        <f t="shared" si="70"/>
        <v>mfr</v>
      </c>
      <c r="G1234" s="10" t="str">
        <f t="shared" si="71"/>
        <v>mfr</v>
      </c>
      <c r="H1234" s="26" t="s">
        <v>1476</v>
      </c>
      <c r="I1234" s="26"/>
      <c r="J1234" s="26">
        <f t="shared" si="72"/>
        <v>0</v>
      </c>
      <c r="K1234" s="26"/>
      <c r="L1234" s="26"/>
      <c r="M1234" s="26">
        <f t="shared" si="74"/>
        <v>0</v>
      </c>
      <c r="N1234" s="26"/>
      <c r="O1234" s="26"/>
      <c r="P1234" s="5"/>
      <c r="R1234" s="26"/>
    </row>
    <row r="1235" spans="1:18" s="18" customFormat="1" ht="20" customHeight="1" x14ac:dyDescent="0.2">
      <c r="A1235" s="26">
        <f t="shared" si="73"/>
        <v>932</v>
      </c>
      <c r="B1235" s="26"/>
      <c r="C1235" s="26"/>
      <c r="D1235" s="26" t="s">
        <v>1259</v>
      </c>
      <c r="E1235" s="26" t="s">
        <v>1583</v>
      </c>
      <c r="F1235" s="10" t="str">
        <f t="shared" si="70"/>
        <v>mfr</v>
      </c>
      <c r="G1235" s="10" t="str">
        <f t="shared" si="71"/>
        <v>mfr</v>
      </c>
      <c r="H1235" s="26" t="s">
        <v>1476</v>
      </c>
      <c r="I1235" s="26"/>
      <c r="J1235" s="26">
        <f t="shared" si="72"/>
        <v>0</v>
      </c>
      <c r="K1235" s="26"/>
      <c r="L1235" s="26"/>
      <c r="M1235" s="26">
        <f t="shared" si="74"/>
        <v>0</v>
      </c>
      <c r="N1235" s="26"/>
      <c r="O1235" s="26"/>
      <c r="P1235" s="5"/>
      <c r="R1235" s="26"/>
    </row>
    <row r="1236" spans="1:18" ht="20" customHeight="1" x14ac:dyDescent="0.2">
      <c r="A1236" s="10">
        <f t="shared" si="73"/>
        <v>933</v>
      </c>
      <c r="B1236" s="10" t="s">
        <v>53</v>
      </c>
      <c r="C1236" s="10" t="s">
        <v>1474</v>
      </c>
      <c r="D1236" s="10" t="s">
        <v>1259</v>
      </c>
      <c r="E1236" s="10" t="s">
        <v>1474</v>
      </c>
      <c r="F1236" s="10" t="str">
        <f t="shared" si="70"/>
        <v>mfr</v>
      </c>
      <c r="G1236" s="10" t="str">
        <f t="shared" si="71"/>
        <v>mfr</v>
      </c>
      <c r="H1236" s="10" t="s">
        <v>1476</v>
      </c>
      <c r="I1236" s="10"/>
      <c r="J1236" s="10">
        <f t="shared" si="72"/>
        <v>1</v>
      </c>
      <c r="K1236" s="10"/>
      <c r="L1236" s="10"/>
      <c r="M1236" s="10">
        <f t="shared" si="74"/>
        <v>1</v>
      </c>
      <c r="N1236" s="10"/>
      <c r="O1236" s="10"/>
      <c r="P1236" s="5" t="s">
        <v>5</v>
      </c>
      <c r="Q1236" s="5">
        <v>1</v>
      </c>
      <c r="R1236" s="10"/>
    </row>
    <row r="1237" spans="1:18" ht="20" customHeight="1" x14ac:dyDescent="0.2">
      <c r="A1237" s="10">
        <f t="shared" si="73"/>
        <v>934</v>
      </c>
      <c r="B1237" s="10" t="s">
        <v>3470</v>
      </c>
      <c r="C1237" s="10" t="s">
        <v>1475</v>
      </c>
      <c r="D1237" s="10" t="s">
        <v>1259</v>
      </c>
      <c r="E1237" s="10" t="s">
        <v>1475</v>
      </c>
      <c r="F1237" s="10" t="str">
        <f t="shared" si="70"/>
        <v>mfr</v>
      </c>
      <c r="G1237" s="10" t="str">
        <f t="shared" si="71"/>
        <v>mfr</v>
      </c>
      <c r="H1237" s="10" t="s">
        <v>1476</v>
      </c>
      <c r="I1237" s="10"/>
      <c r="J1237" s="10">
        <f t="shared" si="72"/>
        <v>1</v>
      </c>
      <c r="K1237" s="10"/>
      <c r="L1237" s="10"/>
      <c r="M1237" s="10">
        <f t="shared" si="74"/>
        <v>1</v>
      </c>
      <c r="N1237" s="10"/>
      <c r="O1237" s="10"/>
      <c r="P1237" s="5" t="s">
        <v>6</v>
      </c>
      <c r="R1237" s="10"/>
    </row>
    <row r="1238" spans="1:18" ht="20" customHeight="1" x14ac:dyDescent="0.2">
      <c r="A1238" s="10">
        <f t="shared" si="73"/>
        <v>935</v>
      </c>
      <c r="B1238" s="10">
        <f>A708</f>
        <v>405</v>
      </c>
      <c r="C1238" s="10" t="s">
        <v>1477</v>
      </c>
      <c r="D1238" s="10" t="s">
        <v>1259</v>
      </c>
      <c r="E1238" s="10" t="s">
        <v>1477</v>
      </c>
      <c r="F1238" s="10" t="str">
        <f t="shared" si="70"/>
        <v>mfr</v>
      </c>
      <c r="G1238" s="10" t="str">
        <f t="shared" si="71"/>
        <v>mfr</v>
      </c>
      <c r="H1238" s="10" t="s">
        <v>1484</v>
      </c>
      <c r="I1238" s="10"/>
      <c r="J1238" s="10">
        <f t="shared" si="72"/>
        <v>0</v>
      </c>
      <c r="K1238" s="10"/>
      <c r="L1238" s="10"/>
      <c r="M1238" s="10">
        <f t="shared" si="74"/>
        <v>1</v>
      </c>
      <c r="N1238" s="10"/>
      <c r="O1238" s="10"/>
      <c r="P1238" s="5" t="s">
        <v>6</v>
      </c>
      <c r="R1238" s="10"/>
    </row>
    <row r="1239" spans="1:18" ht="20" customHeight="1" x14ac:dyDescent="0.2">
      <c r="A1239" s="10">
        <f t="shared" si="73"/>
        <v>936</v>
      </c>
      <c r="B1239" s="10" t="s">
        <v>84</v>
      </c>
      <c r="C1239" s="10" t="s">
        <v>1596</v>
      </c>
      <c r="D1239" s="10" t="s">
        <v>1259</v>
      </c>
      <c r="E1239" s="10" t="s">
        <v>1477</v>
      </c>
      <c r="F1239" s="10" t="str">
        <f t="shared" si="70"/>
        <v>mfr</v>
      </c>
      <c r="G1239" s="10" t="str">
        <f t="shared" si="71"/>
        <v>mfr</v>
      </c>
      <c r="H1239" s="10" t="s">
        <v>1484</v>
      </c>
      <c r="I1239" s="10"/>
      <c r="J1239" s="10">
        <f t="shared" si="72"/>
        <v>1</v>
      </c>
      <c r="K1239" s="10"/>
      <c r="L1239" s="10"/>
      <c r="M1239" s="10">
        <f t="shared" si="74"/>
        <v>1</v>
      </c>
      <c r="N1239" s="10"/>
      <c r="O1239" s="10"/>
      <c r="P1239" s="5" t="s">
        <v>6</v>
      </c>
      <c r="R1239" s="10"/>
    </row>
    <row r="1240" spans="1:18" ht="20" customHeight="1" x14ac:dyDescent="0.2">
      <c r="A1240" s="10">
        <f t="shared" si="73"/>
        <v>937</v>
      </c>
      <c r="B1240" s="10">
        <f>A655</f>
        <v>352</v>
      </c>
      <c r="C1240" s="10" t="s">
        <v>1478</v>
      </c>
      <c r="D1240" s="10" t="s">
        <v>1259</v>
      </c>
      <c r="E1240" s="10" t="s">
        <v>1478</v>
      </c>
      <c r="F1240" s="10" t="str">
        <f t="shared" si="70"/>
        <v>mfr</v>
      </c>
      <c r="G1240" s="10" t="str">
        <f t="shared" si="71"/>
        <v>mfr</v>
      </c>
      <c r="H1240" s="10" t="s">
        <v>1484</v>
      </c>
      <c r="I1240" s="10"/>
      <c r="J1240" s="10">
        <f t="shared" si="72"/>
        <v>0</v>
      </c>
      <c r="K1240" s="10"/>
      <c r="L1240" s="10"/>
      <c r="M1240" s="10">
        <f t="shared" si="74"/>
        <v>1</v>
      </c>
      <c r="N1240" s="10"/>
      <c r="O1240" s="10"/>
      <c r="P1240" s="5" t="s">
        <v>6</v>
      </c>
      <c r="R1240" s="10"/>
    </row>
    <row r="1241" spans="1:18" ht="20" customHeight="1" x14ac:dyDescent="0.2">
      <c r="A1241" s="10">
        <f t="shared" si="73"/>
        <v>938</v>
      </c>
      <c r="B1241" s="10" t="s">
        <v>228</v>
      </c>
      <c r="C1241" s="10" t="s">
        <v>1479</v>
      </c>
      <c r="D1241" s="10" t="s">
        <v>1259</v>
      </c>
      <c r="E1241" s="10" t="s">
        <v>1479</v>
      </c>
      <c r="F1241" s="10" t="str">
        <f t="shared" si="70"/>
        <v>mfr</v>
      </c>
      <c r="G1241" s="10" t="str">
        <f t="shared" si="71"/>
        <v>mfr</v>
      </c>
      <c r="H1241" s="10" t="s">
        <v>1484</v>
      </c>
      <c r="I1241" s="10"/>
      <c r="J1241" s="10">
        <f t="shared" si="72"/>
        <v>1</v>
      </c>
      <c r="K1241" s="10"/>
      <c r="L1241" s="10"/>
      <c r="M1241" s="10">
        <f t="shared" si="74"/>
        <v>1</v>
      </c>
      <c r="N1241" s="10"/>
      <c r="O1241" s="10"/>
      <c r="P1241" s="5" t="s">
        <v>6</v>
      </c>
      <c r="R1241" s="10"/>
    </row>
    <row r="1242" spans="1:18" ht="20" customHeight="1" x14ac:dyDescent="0.2">
      <c r="A1242" s="10">
        <f t="shared" si="73"/>
        <v>939</v>
      </c>
      <c r="B1242" s="10">
        <f>A1030</f>
        <v>727</v>
      </c>
      <c r="C1242" s="10" t="s">
        <v>1480</v>
      </c>
      <c r="D1242" s="10" t="s">
        <v>1259</v>
      </c>
      <c r="E1242" s="10" t="s">
        <v>1480</v>
      </c>
      <c r="F1242" s="10" t="str">
        <f t="shared" si="70"/>
        <v>mfr</v>
      </c>
      <c r="G1242" s="10" t="str">
        <f t="shared" si="71"/>
        <v>mfr</v>
      </c>
      <c r="H1242" s="10" t="s">
        <v>1484</v>
      </c>
      <c r="I1242" s="10"/>
      <c r="J1242" s="10">
        <f t="shared" si="72"/>
        <v>0</v>
      </c>
      <c r="K1242" s="10"/>
      <c r="L1242" s="10"/>
      <c r="M1242" s="10">
        <f t="shared" si="74"/>
        <v>1</v>
      </c>
      <c r="N1242" s="10"/>
      <c r="O1242" s="10"/>
      <c r="P1242" s="5" t="s">
        <v>5</v>
      </c>
      <c r="R1242" s="10"/>
    </row>
    <row r="1243" spans="1:18" ht="20" customHeight="1" x14ac:dyDescent="0.2">
      <c r="A1243" s="10">
        <f t="shared" si="73"/>
        <v>940</v>
      </c>
      <c r="B1243" s="10">
        <f>A855</f>
        <v>552</v>
      </c>
      <c r="C1243" s="10" t="s">
        <v>1481</v>
      </c>
      <c r="D1243" s="10" t="s">
        <v>1259</v>
      </c>
      <c r="E1243" s="10" t="s">
        <v>1481</v>
      </c>
      <c r="F1243" s="10" t="str">
        <f t="shared" si="70"/>
        <v>mfr</v>
      </c>
      <c r="G1243" s="10" t="str">
        <f t="shared" si="71"/>
        <v>mfr</v>
      </c>
      <c r="H1243" s="10" t="s">
        <v>1484</v>
      </c>
      <c r="I1243" s="10"/>
      <c r="J1243" s="10">
        <f t="shared" si="72"/>
        <v>0</v>
      </c>
      <c r="K1243" s="10"/>
      <c r="L1243" s="10"/>
      <c r="M1243" s="10">
        <f t="shared" si="74"/>
        <v>1</v>
      </c>
      <c r="N1243" s="10"/>
      <c r="O1243" s="10"/>
      <c r="P1243" s="5" t="s">
        <v>6</v>
      </c>
      <c r="R1243" s="10"/>
    </row>
    <row r="1244" spans="1:18" ht="20" customHeight="1" x14ac:dyDescent="0.2">
      <c r="A1244" s="10">
        <f t="shared" si="73"/>
        <v>941</v>
      </c>
      <c r="B1244" s="10">
        <f>A407</f>
        <v>104</v>
      </c>
      <c r="C1244" s="10" t="s">
        <v>1482</v>
      </c>
      <c r="D1244" s="10" t="s">
        <v>1259</v>
      </c>
      <c r="E1244" s="10" t="s">
        <v>1482</v>
      </c>
      <c r="F1244" s="10" t="str">
        <f t="shared" si="70"/>
        <v>mfr</v>
      </c>
      <c r="G1244" s="10" t="str">
        <f t="shared" si="71"/>
        <v>mfr</v>
      </c>
      <c r="H1244" s="10" t="s">
        <v>1484</v>
      </c>
      <c r="I1244" s="10"/>
      <c r="J1244" s="10">
        <f t="shared" si="72"/>
        <v>0</v>
      </c>
      <c r="K1244" s="10"/>
      <c r="L1244" s="10"/>
      <c r="M1244" s="10">
        <f t="shared" si="74"/>
        <v>1</v>
      </c>
      <c r="N1244" s="10"/>
      <c r="O1244" s="10"/>
      <c r="P1244" s="5" t="s">
        <v>6</v>
      </c>
      <c r="R1244" s="10"/>
    </row>
    <row r="1245" spans="1:18" ht="20" customHeight="1" x14ac:dyDescent="0.2">
      <c r="A1245" s="10">
        <f t="shared" si="73"/>
        <v>942</v>
      </c>
      <c r="B1245" s="10" t="s">
        <v>59</v>
      </c>
      <c r="C1245" s="10" t="s">
        <v>1483</v>
      </c>
      <c r="D1245" s="10" t="s">
        <v>1259</v>
      </c>
      <c r="E1245" s="10" t="s">
        <v>1483</v>
      </c>
      <c r="F1245" s="10" t="str">
        <f t="shared" si="70"/>
        <v>mfr</v>
      </c>
      <c r="G1245" s="10" t="str">
        <f t="shared" si="71"/>
        <v>mfr</v>
      </c>
      <c r="H1245" s="10" t="s">
        <v>1484</v>
      </c>
      <c r="I1245" s="10"/>
      <c r="J1245" s="10">
        <f t="shared" si="72"/>
        <v>1</v>
      </c>
      <c r="K1245" s="10">
        <f>SUM(J997:J1245)</f>
        <v>107</v>
      </c>
      <c r="L1245" s="10">
        <f>L996+K1245</f>
        <v>638</v>
      </c>
      <c r="M1245" s="10">
        <f t="shared" si="74"/>
        <v>1</v>
      </c>
      <c r="N1245" s="10">
        <f>SUM(M997:M1245)</f>
        <v>218</v>
      </c>
      <c r="O1245" s="10">
        <f>O996+N1245</f>
        <v>901</v>
      </c>
      <c r="P1245" s="5" t="s">
        <v>6</v>
      </c>
      <c r="R1245" s="10"/>
    </row>
    <row r="1246" spans="1:18" ht="20" customHeight="1" x14ac:dyDescent="0.2">
      <c r="A1246" s="10">
        <f t="shared" si="73"/>
        <v>943</v>
      </c>
      <c r="B1246" s="10" t="s">
        <v>3460</v>
      </c>
      <c r="C1246" s="10" t="s">
        <v>1603</v>
      </c>
      <c r="D1246" s="10" t="s">
        <v>1604</v>
      </c>
      <c r="E1246" s="10" t="s">
        <v>1607</v>
      </c>
      <c r="F1246" s="10" t="s">
        <v>2702</v>
      </c>
      <c r="G1246" s="10" t="str">
        <f>'gl list'!D9</f>
        <v>mfr</v>
      </c>
      <c r="H1246" s="10" t="s">
        <v>1623</v>
      </c>
      <c r="I1246" s="10"/>
      <c r="J1246" s="10">
        <f t="shared" si="72"/>
        <v>1</v>
      </c>
      <c r="K1246" s="10"/>
      <c r="L1246" s="10"/>
      <c r="M1246" s="10">
        <f t="shared" si="74"/>
        <v>1</v>
      </c>
      <c r="N1246" s="10"/>
      <c r="O1246" s="10"/>
      <c r="P1246" s="5" t="s">
        <v>6</v>
      </c>
      <c r="R1246" s="10"/>
    </row>
    <row r="1247" spans="1:18" ht="20" customHeight="1" x14ac:dyDescent="0.2">
      <c r="A1247" s="10">
        <f t="shared" si="73"/>
        <v>944</v>
      </c>
      <c r="B1247" s="10" t="s">
        <v>3226</v>
      </c>
      <c r="C1247" s="10" t="s">
        <v>1615</v>
      </c>
      <c r="D1247" s="10" t="s">
        <v>1604</v>
      </c>
      <c r="E1247" s="10" t="s">
        <v>1616</v>
      </c>
      <c r="F1247" s="10" t="s">
        <v>2702</v>
      </c>
      <c r="G1247" s="10" t="str">
        <f>G1246</f>
        <v>mfr</v>
      </c>
      <c r="H1247" s="10" t="s">
        <v>1623</v>
      </c>
      <c r="I1247" s="10"/>
      <c r="J1247" s="10">
        <f t="shared" si="72"/>
        <v>1</v>
      </c>
      <c r="K1247" s="10"/>
      <c r="L1247" s="10"/>
      <c r="M1247" s="10">
        <f t="shared" si="74"/>
        <v>1</v>
      </c>
      <c r="N1247" s="10"/>
      <c r="O1247" s="10"/>
      <c r="P1247" s="5" t="s">
        <v>5</v>
      </c>
      <c r="Q1247" s="5">
        <v>1</v>
      </c>
      <c r="R1247" s="10"/>
    </row>
    <row r="1248" spans="1:18" ht="20" customHeight="1" x14ac:dyDescent="0.2">
      <c r="A1248" s="10">
        <f t="shared" si="73"/>
        <v>945</v>
      </c>
      <c r="B1248" s="10" t="s">
        <v>3226</v>
      </c>
      <c r="C1248" s="10" t="s">
        <v>1617</v>
      </c>
      <c r="D1248" s="10" t="s">
        <v>1604</v>
      </c>
      <c r="E1248" s="10" t="s">
        <v>1616</v>
      </c>
      <c r="F1248" s="10" t="s">
        <v>2702</v>
      </c>
      <c r="G1248" s="10" t="str">
        <f t="shared" ref="G1248:G1311" si="75">G1247</f>
        <v>mfr</v>
      </c>
      <c r="H1248" s="10" t="s">
        <v>1623</v>
      </c>
      <c r="I1248" s="10"/>
      <c r="J1248" s="10">
        <f t="shared" si="72"/>
        <v>1</v>
      </c>
      <c r="K1248" s="10"/>
      <c r="L1248" s="10"/>
      <c r="M1248" s="10">
        <f t="shared" si="74"/>
        <v>1</v>
      </c>
      <c r="N1248" s="10"/>
      <c r="O1248" s="10"/>
      <c r="P1248" s="5" t="s">
        <v>5</v>
      </c>
      <c r="Q1248" s="5">
        <v>1</v>
      </c>
      <c r="R1248" s="10"/>
    </row>
    <row r="1249" spans="1:18" ht="20" customHeight="1" x14ac:dyDescent="0.2">
      <c r="A1249" s="10">
        <f t="shared" si="73"/>
        <v>946</v>
      </c>
      <c r="B1249" s="10" t="s">
        <v>3226</v>
      </c>
      <c r="C1249" s="10" t="s">
        <v>1666</v>
      </c>
      <c r="D1249" s="10" t="s">
        <v>1604</v>
      </c>
      <c r="E1249" s="10" t="s">
        <v>1618</v>
      </c>
      <c r="F1249" s="10" t="s">
        <v>2702</v>
      </c>
      <c r="G1249" s="10" t="str">
        <f t="shared" si="75"/>
        <v>mfr</v>
      </c>
      <c r="H1249" s="10" t="s">
        <v>1623</v>
      </c>
      <c r="I1249" s="10"/>
      <c r="J1249" s="10">
        <f t="shared" si="72"/>
        <v>1</v>
      </c>
      <c r="K1249" s="10"/>
      <c r="L1249" s="10"/>
      <c r="M1249" s="10">
        <f t="shared" si="74"/>
        <v>1</v>
      </c>
      <c r="N1249" s="10"/>
      <c r="O1249" s="10"/>
      <c r="P1249" s="5" t="s">
        <v>5</v>
      </c>
      <c r="Q1249" s="5">
        <v>1</v>
      </c>
      <c r="R1249" s="10"/>
    </row>
    <row r="1250" spans="1:18" ht="20" customHeight="1" x14ac:dyDescent="0.2">
      <c r="A1250" s="10">
        <f t="shared" si="73"/>
        <v>947</v>
      </c>
      <c r="B1250" s="10" t="s">
        <v>3226</v>
      </c>
      <c r="C1250" s="10" t="s">
        <v>1619</v>
      </c>
      <c r="D1250" s="10" t="s">
        <v>1604</v>
      </c>
      <c r="E1250" s="10" t="s">
        <v>1618</v>
      </c>
      <c r="F1250" s="10" t="s">
        <v>2702</v>
      </c>
      <c r="G1250" s="10" t="str">
        <f t="shared" si="75"/>
        <v>mfr</v>
      </c>
      <c r="H1250" s="10" t="s">
        <v>1623</v>
      </c>
      <c r="I1250" s="10"/>
      <c r="J1250" s="10">
        <f t="shared" si="72"/>
        <v>1</v>
      </c>
      <c r="K1250" s="10"/>
      <c r="L1250" s="10"/>
      <c r="M1250" s="10">
        <f t="shared" si="74"/>
        <v>1</v>
      </c>
      <c r="N1250" s="10"/>
      <c r="O1250" s="10"/>
      <c r="P1250" s="5" t="s">
        <v>5</v>
      </c>
      <c r="Q1250" s="5">
        <v>1</v>
      </c>
      <c r="R1250" s="10"/>
    </row>
    <row r="1251" spans="1:18" ht="20" customHeight="1" x14ac:dyDescent="0.2">
      <c r="A1251" s="10">
        <f t="shared" si="73"/>
        <v>948</v>
      </c>
      <c r="B1251" s="10" t="s">
        <v>3155</v>
      </c>
      <c r="C1251" s="10" t="s">
        <v>1620</v>
      </c>
      <c r="D1251" s="10" t="s">
        <v>1604</v>
      </c>
      <c r="E1251" s="10" t="s">
        <v>1624</v>
      </c>
      <c r="F1251" s="10" t="s">
        <v>2702</v>
      </c>
      <c r="G1251" s="10" t="str">
        <f t="shared" si="75"/>
        <v>mfr</v>
      </c>
      <c r="H1251" s="10" t="s">
        <v>1623</v>
      </c>
      <c r="I1251" s="10"/>
      <c r="J1251" s="10">
        <f t="shared" si="72"/>
        <v>1</v>
      </c>
      <c r="K1251" s="10"/>
      <c r="L1251" s="10"/>
      <c r="M1251" s="10">
        <f t="shared" si="74"/>
        <v>1</v>
      </c>
      <c r="N1251" s="10"/>
      <c r="O1251" s="10"/>
      <c r="P1251" s="5" t="s">
        <v>5</v>
      </c>
      <c r="Q1251" s="5">
        <v>1</v>
      </c>
      <c r="R1251" s="10"/>
    </row>
    <row r="1252" spans="1:18" ht="20" customHeight="1" x14ac:dyDescent="0.2">
      <c r="A1252" s="10">
        <f t="shared" si="73"/>
        <v>949</v>
      </c>
      <c r="B1252" s="10">
        <f>A1056</f>
        <v>753</v>
      </c>
      <c r="C1252" s="10" t="s">
        <v>1621</v>
      </c>
      <c r="D1252" s="10" t="s">
        <v>1604</v>
      </c>
      <c r="E1252" s="10" t="s">
        <v>1624</v>
      </c>
      <c r="F1252" s="10" t="s">
        <v>2702</v>
      </c>
      <c r="G1252" s="10" t="str">
        <f t="shared" si="75"/>
        <v>mfr</v>
      </c>
      <c r="H1252" s="10" t="s">
        <v>1623</v>
      </c>
      <c r="I1252" s="10"/>
      <c r="J1252" s="10">
        <f t="shared" si="72"/>
        <v>0</v>
      </c>
      <c r="K1252" s="10"/>
      <c r="L1252" s="10"/>
      <c r="M1252" s="10">
        <f t="shared" si="74"/>
        <v>1</v>
      </c>
      <c r="N1252" s="10"/>
      <c r="O1252" s="10"/>
      <c r="P1252" s="5" t="s">
        <v>5</v>
      </c>
      <c r="R1252" s="10"/>
    </row>
    <row r="1253" spans="1:18" ht="20" customHeight="1" x14ac:dyDescent="0.2">
      <c r="A1253" s="10">
        <f t="shared" si="73"/>
        <v>950</v>
      </c>
      <c r="B1253" s="10" t="s">
        <v>3144</v>
      </c>
      <c r="C1253" s="10" t="s">
        <v>1625</v>
      </c>
      <c r="D1253" s="10" t="s">
        <v>1604</v>
      </c>
      <c r="E1253" s="10" t="s">
        <v>1622</v>
      </c>
      <c r="F1253" s="10" t="s">
        <v>2702</v>
      </c>
      <c r="G1253" s="10" t="str">
        <f t="shared" si="75"/>
        <v>mfr</v>
      </c>
      <c r="H1253" s="10" t="s">
        <v>1623</v>
      </c>
      <c r="I1253" s="10"/>
      <c r="J1253" s="10">
        <f t="shared" si="72"/>
        <v>1</v>
      </c>
      <c r="K1253" s="10"/>
      <c r="L1253" s="10"/>
      <c r="M1253" s="10">
        <f t="shared" si="74"/>
        <v>1</v>
      </c>
      <c r="N1253" s="10"/>
      <c r="O1253" s="10"/>
      <c r="P1253" s="5" t="s">
        <v>5</v>
      </c>
      <c r="Q1253" s="5">
        <v>1</v>
      </c>
      <c r="R1253" s="10"/>
    </row>
    <row r="1254" spans="1:18" ht="20" customHeight="1" x14ac:dyDescent="0.2">
      <c r="A1254" s="10">
        <f t="shared" si="73"/>
        <v>951</v>
      </c>
      <c r="B1254" s="10">
        <f>A392</f>
        <v>89</v>
      </c>
      <c r="C1254" s="10" t="s">
        <v>1626</v>
      </c>
      <c r="D1254" s="10" t="s">
        <v>1604</v>
      </c>
      <c r="E1254" s="10" t="s">
        <v>1622</v>
      </c>
      <c r="F1254" s="10" t="s">
        <v>2702</v>
      </c>
      <c r="G1254" s="10" t="str">
        <f t="shared" si="75"/>
        <v>mfr</v>
      </c>
      <c r="H1254" s="10" t="s">
        <v>1623</v>
      </c>
      <c r="I1254" s="10"/>
      <c r="J1254" s="10">
        <f t="shared" si="72"/>
        <v>0</v>
      </c>
      <c r="K1254" s="10"/>
      <c r="L1254" s="10"/>
      <c r="M1254" s="10">
        <f t="shared" si="74"/>
        <v>1</v>
      </c>
      <c r="N1254" s="10"/>
      <c r="O1254" s="10"/>
      <c r="P1254" s="5" t="s">
        <v>5</v>
      </c>
      <c r="R1254" s="10"/>
    </row>
    <row r="1255" spans="1:18" ht="20" customHeight="1" x14ac:dyDescent="0.2">
      <c r="A1255" s="10">
        <f t="shared" si="73"/>
        <v>952</v>
      </c>
      <c r="B1255" s="10" t="s">
        <v>3471</v>
      </c>
      <c r="C1255" s="10" t="s">
        <v>1627</v>
      </c>
      <c r="D1255" s="10" t="s">
        <v>1604</v>
      </c>
      <c r="E1255" s="10" t="s">
        <v>1622</v>
      </c>
      <c r="F1255" s="10" t="s">
        <v>2702</v>
      </c>
      <c r="G1255" s="10" t="str">
        <f t="shared" si="75"/>
        <v>mfr</v>
      </c>
      <c r="H1255" s="10" t="s">
        <v>1623</v>
      </c>
      <c r="I1255" s="10"/>
      <c r="J1255" s="10">
        <f t="shared" si="72"/>
        <v>1</v>
      </c>
      <c r="K1255" s="10"/>
      <c r="L1255" s="10"/>
      <c r="M1255" s="10">
        <f t="shared" si="74"/>
        <v>1</v>
      </c>
      <c r="N1255" s="10"/>
      <c r="O1255" s="10"/>
      <c r="P1255" s="5" t="s">
        <v>5</v>
      </c>
      <c r="Q1255" s="5">
        <v>1</v>
      </c>
      <c r="R1255" s="10"/>
    </row>
    <row r="1256" spans="1:18" ht="20" customHeight="1" x14ac:dyDescent="0.2">
      <c r="A1256" s="10">
        <f t="shared" si="73"/>
        <v>953</v>
      </c>
      <c r="B1256" s="10">
        <f>A391</f>
        <v>88</v>
      </c>
      <c r="C1256" s="10" t="s">
        <v>1628</v>
      </c>
      <c r="D1256" s="10" t="s">
        <v>1604</v>
      </c>
      <c r="E1256" s="10" t="s">
        <v>1622</v>
      </c>
      <c r="F1256" s="10" t="s">
        <v>2702</v>
      </c>
      <c r="G1256" s="10" t="str">
        <f t="shared" si="75"/>
        <v>mfr</v>
      </c>
      <c r="H1256" s="10" t="s">
        <v>1623</v>
      </c>
      <c r="I1256" s="10"/>
      <c r="J1256" s="10">
        <f t="shared" si="72"/>
        <v>0</v>
      </c>
      <c r="K1256" s="10"/>
      <c r="L1256" s="10"/>
      <c r="M1256" s="10">
        <f t="shared" si="74"/>
        <v>1</v>
      </c>
      <c r="N1256" s="10"/>
      <c r="O1256" s="10"/>
      <c r="P1256" s="5" t="s">
        <v>5</v>
      </c>
      <c r="R1256" s="10"/>
    </row>
    <row r="1257" spans="1:18" ht="20" customHeight="1" x14ac:dyDescent="0.2">
      <c r="A1257" s="10">
        <f t="shared" si="73"/>
        <v>954</v>
      </c>
      <c r="B1257" s="10" t="s">
        <v>348</v>
      </c>
      <c r="C1257" s="10" t="s">
        <v>1629</v>
      </c>
      <c r="D1257" s="10" t="s">
        <v>1604</v>
      </c>
      <c r="E1257" s="10" t="s">
        <v>1673</v>
      </c>
      <c r="F1257" s="10" t="s">
        <v>2702</v>
      </c>
      <c r="G1257" s="10" t="str">
        <f t="shared" si="75"/>
        <v>mfr</v>
      </c>
      <c r="H1257" s="10" t="s">
        <v>1623</v>
      </c>
      <c r="I1257" s="10"/>
      <c r="J1257" s="10">
        <f t="shared" si="72"/>
        <v>1</v>
      </c>
      <c r="K1257" s="10"/>
      <c r="L1257" s="10"/>
      <c r="M1257" s="10">
        <f t="shared" si="74"/>
        <v>1</v>
      </c>
      <c r="N1257" s="10"/>
      <c r="O1257" s="10"/>
      <c r="P1257" s="5" t="s">
        <v>5</v>
      </c>
      <c r="Q1257" s="5">
        <v>1</v>
      </c>
      <c r="R1257" s="10"/>
    </row>
    <row r="1258" spans="1:18" ht="20" customHeight="1" x14ac:dyDescent="0.2">
      <c r="A1258" s="10">
        <f t="shared" si="73"/>
        <v>955</v>
      </c>
      <c r="B1258" s="10" t="s">
        <v>1140</v>
      </c>
      <c r="C1258" s="10" t="s">
        <v>1631</v>
      </c>
      <c r="D1258" s="10" t="s">
        <v>1604</v>
      </c>
      <c r="E1258" s="10" t="s">
        <v>1632</v>
      </c>
      <c r="F1258" s="10" t="s">
        <v>2702</v>
      </c>
      <c r="G1258" s="10" t="str">
        <f t="shared" si="75"/>
        <v>mfr</v>
      </c>
      <c r="H1258" s="10" t="s">
        <v>1623</v>
      </c>
      <c r="I1258" s="10"/>
      <c r="J1258" s="10">
        <f t="shared" si="72"/>
        <v>1</v>
      </c>
      <c r="K1258" s="10"/>
      <c r="L1258" s="10"/>
      <c r="M1258" s="10">
        <f t="shared" si="74"/>
        <v>1</v>
      </c>
      <c r="N1258" s="10"/>
      <c r="O1258" s="10"/>
      <c r="P1258" s="5" t="s">
        <v>6</v>
      </c>
      <c r="R1258" s="10"/>
    </row>
    <row r="1259" spans="1:18" s="18" customFormat="1" ht="20" customHeight="1" x14ac:dyDescent="0.2">
      <c r="A1259" s="10">
        <f t="shared" si="73"/>
        <v>956</v>
      </c>
      <c r="B1259" s="10"/>
      <c r="C1259" s="10"/>
      <c r="D1259" s="10" t="s">
        <v>1604</v>
      </c>
      <c r="E1259" s="10" t="s">
        <v>1633</v>
      </c>
      <c r="F1259" s="10" t="s">
        <v>2702</v>
      </c>
      <c r="G1259" s="10" t="str">
        <f t="shared" si="75"/>
        <v>mfr</v>
      </c>
      <c r="H1259" s="10" t="s">
        <v>1623</v>
      </c>
      <c r="I1259" s="10"/>
      <c r="J1259" s="10">
        <f t="shared" si="72"/>
        <v>0</v>
      </c>
      <c r="K1259" s="10"/>
      <c r="L1259" s="10"/>
      <c r="M1259" s="10">
        <f t="shared" si="74"/>
        <v>0</v>
      </c>
      <c r="N1259" s="10"/>
      <c r="O1259" s="10"/>
      <c r="P1259" s="5"/>
      <c r="R1259" s="10"/>
    </row>
    <row r="1260" spans="1:18" ht="20" customHeight="1" x14ac:dyDescent="0.2">
      <c r="A1260" s="10">
        <f t="shared" si="73"/>
        <v>957</v>
      </c>
      <c r="B1260" s="10">
        <f>A424</f>
        <v>121</v>
      </c>
      <c r="C1260" s="10" t="s">
        <v>1724</v>
      </c>
      <c r="D1260" s="10" t="s">
        <v>1604</v>
      </c>
      <c r="E1260" s="10" t="s">
        <v>1634</v>
      </c>
      <c r="F1260" s="10" t="s">
        <v>2702</v>
      </c>
      <c r="G1260" s="10" t="str">
        <f t="shared" si="75"/>
        <v>mfr</v>
      </c>
      <c r="H1260" s="10" t="s">
        <v>1623</v>
      </c>
      <c r="I1260" s="10"/>
      <c r="J1260" s="10">
        <f t="shared" si="72"/>
        <v>0</v>
      </c>
      <c r="K1260" s="10"/>
      <c r="L1260" s="10"/>
      <c r="M1260" s="10">
        <f t="shared" si="74"/>
        <v>1</v>
      </c>
      <c r="N1260" s="10"/>
      <c r="O1260" s="10"/>
      <c r="P1260" s="5" t="s">
        <v>6</v>
      </c>
      <c r="R1260" s="10"/>
    </row>
    <row r="1261" spans="1:18" ht="20" customHeight="1" x14ac:dyDescent="0.2">
      <c r="A1261" s="10">
        <f t="shared" si="73"/>
        <v>958</v>
      </c>
      <c r="B1261" s="10">
        <f>A477</f>
        <v>174</v>
      </c>
      <c r="C1261" s="10" t="s">
        <v>1674</v>
      </c>
      <c r="D1261" s="10" t="s">
        <v>1604</v>
      </c>
      <c r="E1261" s="10" t="s">
        <v>1605</v>
      </c>
      <c r="F1261" s="10" t="s">
        <v>2702</v>
      </c>
      <c r="G1261" s="10" t="str">
        <f t="shared" si="75"/>
        <v>mfr</v>
      </c>
      <c r="H1261" s="10" t="s">
        <v>1635</v>
      </c>
      <c r="I1261" s="10"/>
      <c r="J1261" s="10">
        <f t="shared" si="72"/>
        <v>0</v>
      </c>
      <c r="K1261" s="10"/>
      <c r="L1261" s="10"/>
      <c r="M1261" s="10">
        <f t="shared" si="74"/>
        <v>1</v>
      </c>
      <c r="N1261" s="10"/>
      <c r="O1261" s="10"/>
      <c r="P1261" s="5" t="s">
        <v>5</v>
      </c>
      <c r="R1261" s="10"/>
    </row>
    <row r="1262" spans="1:18" ht="20" customHeight="1" x14ac:dyDescent="0.2">
      <c r="A1262" s="10">
        <f t="shared" si="73"/>
        <v>959</v>
      </c>
      <c r="B1262" s="10" t="s">
        <v>3250</v>
      </c>
      <c r="C1262" s="10" t="s">
        <v>1675</v>
      </c>
      <c r="D1262" s="10" t="s">
        <v>1604</v>
      </c>
      <c r="E1262" s="10" t="s">
        <v>1636</v>
      </c>
      <c r="F1262" s="10" t="s">
        <v>2702</v>
      </c>
      <c r="G1262" s="10" t="str">
        <f t="shared" si="75"/>
        <v>mfr</v>
      </c>
      <c r="H1262" s="10" t="s">
        <v>1635</v>
      </c>
      <c r="I1262" s="10"/>
      <c r="J1262" s="10">
        <f t="shared" si="72"/>
        <v>1</v>
      </c>
      <c r="K1262" s="10"/>
      <c r="L1262" s="10"/>
      <c r="M1262" s="10">
        <f t="shared" si="74"/>
        <v>1</v>
      </c>
      <c r="N1262" s="10"/>
      <c r="O1262" s="10"/>
      <c r="P1262" s="5" t="s">
        <v>5</v>
      </c>
      <c r="Q1262" s="5">
        <v>1</v>
      </c>
      <c r="R1262" s="10"/>
    </row>
    <row r="1263" spans="1:18" ht="20" customHeight="1" x14ac:dyDescent="0.2">
      <c r="A1263" s="10">
        <f t="shared" si="73"/>
        <v>960</v>
      </c>
      <c r="B1263" s="10">
        <f>A922</f>
        <v>619</v>
      </c>
      <c r="C1263" s="10" t="s">
        <v>1676</v>
      </c>
      <c r="D1263" s="10" t="s">
        <v>1604</v>
      </c>
      <c r="E1263" s="10" t="s">
        <v>1636</v>
      </c>
      <c r="F1263" s="10" t="s">
        <v>2702</v>
      </c>
      <c r="G1263" s="10" t="str">
        <f t="shared" si="75"/>
        <v>mfr</v>
      </c>
      <c r="H1263" s="10" t="s">
        <v>1635</v>
      </c>
      <c r="I1263" s="10"/>
      <c r="J1263" s="10">
        <f t="shared" si="72"/>
        <v>0</v>
      </c>
      <c r="K1263" s="10"/>
      <c r="L1263" s="10"/>
      <c r="M1263" s="10">
        <f t="shared" si="74"/>
        <v>1</v>
      </c>
      <c r="N1263" s="10"/>
      <c r="O1263" s="10"/>
      <c r="P1263" s="5" t="s">
        <v>5</v>
      </c>
      <c r="R1263" s="10"/>
    </row>
    <row r="1264" spans="1:18" ht="20" customHeight="1" x14ac:dyDescent="0.2">
      <c r="A1264" s="10">
        <f t="shared" si="73"/>
        <v>961</v>
      </c>
      <c r="B1264" s="10" t="s">
        <v>91</v>
      </c>
      <c r="C1264" s="10" t="s">
        <v>3164</v>
      </c>
      <c r="D1264" s="10" t="s">
        <v>1604</v>
      </c>
      <c r="E1264" s="10" t="s">
        <v>1637</v>
      </c>
      <c r="F1264" s="10" t="s">
        <v>2702</v>
      </c>
      <c r="G1264" s="10" t="str">
        <f t="shared" si="75"/>
        <v>mfr</v>
      </c>
      <c r="H1264" s="10" t="s">
        <v>1635</v>
      </c>
      <c r="I1264" s="10"/>
      <c r="J1264" s="10">
        <f t="shared" ref="J1264:J1327" si="76">IF(OR(ISNUMBER(B1264),ISBLANK(B1264)),0,1)</f>
        <v>1</v>
      </c>
      <c r="K1264" s="10"/>
      <c r="L1264" s="10"/>
      <c r="M1264" s="10">
        <f t="shared" si="74"/>
        <v>1</v>
      </c>
      <c r="N1264" s="10"/>
      <c r="O1264" s="10"/>
      <c r="P1264" s="5" t="s">
        <v>5</v>
      </c>
      <c r="Q1264" s="5">
        <v>1</v>
      </c>
      <c r="R1264" s="10"/>
    </row>
    <row r="1265" spans="1:18" ht="20" customHeight="1" x14ac:dyDescent="0.2">
      <c r="A1265" s="10">
        <f t="shared" ref="A1265:A1328" si="77">A1264+1</f>
        <v>962</v>
      </c>
      <c r="B1265" s="10" t="s">
        <v>2155</v>
      </c>
      <c r="C1265" s="10" t="s">
        <v>1678</v>
      </c>
      <c r="D1265" s="10" t="s">
        <v>1604</v>
      </c>
      <c r="E1265" s="10" t="s">
        <v>1637</v>
      </c>
      <c r="F1265" s="10" t="s">
        <v>2702</v>
      </c>
      <c r="G1265" s="10" t="str">
        <f t="shared" si="75"/>
        <v>mfr</v>
      </c>
      <c r="H1265" s="10" t="s">
        <v>1635</v>
      </c>
      <c r="I1265" s="10"/>
      <c r="J1265" s="10">
        <f t="shared" si="76"/>
        <v>1</v>
      </c>
      <c r="K1265" s="10"/>
      <c r="L1265" s="10"/>
      <c r="M1265" s="10">
        <f t="shared" ref="M1265:M1328" si="78">IF(NOT(ISBLANK($B1265)),1,0)</f>
        <v>1</v>
      </c>
      <c r="N1265" s="10"/>
      <c r="O1265" s="10"/>
      <c r="P1265" s="5" t="s">
        <v>5</v>
      </c>
      <c r="Q1265" s="5">
        <v>1</v>
      </c>
      <c r="R1265" s="10"/>
    </row>
    <row r="1266" spans="1:18" ht="20" customHeight="1" x14ac:dyDescent="0.2">
      <c r="A1266" s="10">
        <f t="shared" si="77"/>
        <v>963</v>
      </c>
      <c r="B1266" s="10" t="s">
        <v>110</v>
      </c>
      <c r="C1266" s="10" t="s">
        <v>1677</v>
      </c>
      <c r="D1266" s="10" t="s">
        <v>1604</v>
      </c>
      <c r="E1266" s="10" t="s">
        <v>1637</v>
      </c>
      <c r="F1266" s="10" t="s">
        <v>2702</v>
      </c>
      <c r="G1266" s="10" t="str">
        <f t="shared" si="75"/>
        <v>mfr</v>
      </c>
      <c r="H1266" s="10" t="s">
        <v>1635</v>
      </c>
      <c r="I1266" s="10"/>
      <c r="J1266" s="10">
        <f t="shared" si="76"/>
        <v>1</v>
      </c>
      <c r="K1266" s="10"/>
      <c r="L1266" s="10"/>
      <c r="M1266" s="10">
        <f t="shared" si="78"/>
        <v>1</v>
      </c>
      <c r="N1266" s="10"/>
      <c r="O1266" s="10"/>
      <c r="P1266" s="5" t="s">
        <v>5</v>
      </c>
      <c r="Q1266" s="5">
        <v>1</v>
      </c>
      <c r="R1266" s="10"/>
    </row>
    <row r="1267" spans="1:18" ht="20" customHeight="1" x14ac:dyDescent="0.2">
      <c r="A1267" s="10">
        <f t="shared" si="77"/>
        <v>964</v>
      </c>
      <c r="B1267" s="10" t="s">
        <v>228</v>
      </c>
      <c r="C1267" s="10" t="s">
        <v>3126</v>
      </c>
      <c r="D1267" s="10" t="s">
        <v>1604</v>
      </c>
      <c r="E1267" s="10" t="s">
        <v>3125</v>
      </c>
      <c r="F1267" s="10" t="s">
        <v>2702</v>
      </c>
      <c r="G1267" s="10" t="str">
        <f t="shared" si="75"/>
        <v>mfr</v>
      </c>
      <c r="H1267" s="10" t="s">
        <v>1635</v>
      </c>
      <c r="I1267" s="10"/>
      <c r="J1267" s="10">
        <f t="shared" si="76"/>
        <v>1</v>
      </c>
      <c r="K1267" s="10"/>
      <c r="L1267" s="10"/>
      <c r="M1267" s="10">
        <f t="shared" si="78"/>
        <v>1</v>
      </c>
      <c r="N1267" s="10"/>
      <c r="O1267" s="10"/>
      <c r="P1267" s="5" t="s">
        <v>6</v>
      </c>
      <c r="R1267" s="10"/>
    </row>
    <row r="1268" spans="1:18" s="18" customFormat="1" ht="20" customHeight="1" x14ac:dyDescent="0.2">
      <c r="A1268" s="10">
        <f t="shared" si="77"/>
        <v>965</v>
      </c>
      <c r="B1268" s="10"/>
      <c r="C1268" s="10"/>
      <c r="D1268" s="10" t="s">
        <v>1604</v>
      </c>
      <c r="E1268" s="10"/>
      <c r="F1268" s="10" t="s">
        <v>2702</v>
      </c>
      <c r="G1268" s="10" t="str">
        <f t="shared" si="75"/>
        <v>mfr</v>
      </c>
      <c r="H1268" s="10" t="s">
        <v>1635</v>
      </c>
      <c r="I1268" s="10"/>
      <c r="J1268" s="10">
        <f t="shared" si="76"/>
        <v>0</v>
      </c>
      <c r="K1268" s="10"/>
      <c r="L1268" s="10"/>
      <c r="M1268" s="10">
        <f t="shared" si="78"/>
        <v>0</v>
      </c>
      <c r="N1268" s="10"/>
      <c r="O1268" s="10"/>
      <c r="P1268" s="5"/>
      <c r="R1268" s="10"/>
    </row>
    <row r="1269" spans="1:18" s="18" customFormat="1" ht="20" customHeight="1" x14ac:dyDescent="0.2">
      <c r="A1269" s="10">
        <f t="shared" si="77"/>
        <v>966</v>
      </c>
      <c r="B1269" s="10"/>
      <c r="C1269" s="10"/>
      <c r="D1269" s="10" t="s">
        <v>1604</v>
      </c>
      <c r="E1269" s="10"/>
      <c r="F1269" s="10" t="s">
        <v>2702</v>
      </c>
      <c r="G1269" s="10" t="str">
        <f t="shared" si="75"/>
        <v>mfr</v>
      </c>
      <c r="H1269" s="10" t="s">
        <v>1635</v>
      </c>
      <c r="I1269" s="10"/>
      <c r="J1269" s="10">
        <f t="shared" si="76"/>
        <v>0</v>
      </c>
      <c r="K1269" s="10"/>
      <c r="L1269" s="10"/>
      <c r="M1269" s="10">
        <f t="shared" si="78"/>
        <v>0</v>
      </c>
      <c r="N1269" s="10"/>
      <c r="O1269" s="10"/>
      <c r="P1269" s="5"/>
      <c r="R1269" s="10"/>
    </row>
    <row r="1270" spans="1:18" ht="20" customHeight="1" x14ac:dyDescent="0.2">
      <c r="A1270" s="10">
        <f t="shared" si="77"/>
        <v>967</v>
      </c>
      <c r="B1270" s="10" t="s">
        <v>3215</v>
      </c>
      <c r="C1270" s="10" t="s">
        <v>1681</v>
      </c>
      <c r="D1270" s="10" t="s">
        <v>1604</v>
      </c>
      <c r="E1270" s="10" t="s">
        <v>1680</v>
      </c>
      <c r="F1270" s="10" t="s">
        <v>2702</v>
      </c>
      <c r="G1270" s="10" t="str">
        <f t="shared" si="75"/>
        <v>mfr</v>
      </c>
      <c r="H1270" s="10" t="s">
        <v>1635</v>
      </c>
      <c r="I1270" s="10"/>
      <c r="J1270" s="10">
        <f t="shared" si="76"/>
        <v>1</v>
      </c>
      <c r="K1270" s="10"/>
      <c r="L1270" s="10"/>
      <c r="M1270" s="10">
        <f t="shared" si="78"/>
        <v>1</v>
      </c>
      <c r="N1270" s="10"/>
      <c r="O1270" s="10"/>
      <c r="P1270" s="5" t="s">
        <v>5</v>
      </c>
      <c r="Q1270" s="5">
        <v>1</v>
      </c>
      <c r="R1270" s="10"/>
    </row>
    <row r="1271" spans="1:18" ht="20" customHeight="1" x14ac:dyDescent="0.2">
      <c r="A1271" s="10">
        <f t="shared" si="77"/>
        <v>968</v>
      </c>
      <c r="B1271" s="10">
        <f>A457</f>
        <v>154</v>
      </c>
      <c r="C1271" s="10" t="s">
        <v>1682</v>
      </c>
      <c r="D1271" s="10" t="s">
        <v>1604</v>
      </c>
      <c r="E1271" s="10" t="s">
        <v>1680</v>
      </c>
      <c r="F1271" s="10" t="s">
        <v>2702</v>
      </c>
      <c r="G1271" s="10" t="str">
        <f t="shared" si="75"/>
        <v>mfr</v>
      </c>
      <c r="H1271" s="10" t="s">
        <v>1635</v>
      </c>
      <c r="I1271" s="10"/>
      <c r="J1271" s="10">
        <f t="shared" si="76"/>
        <v>0</v>
      </c>
      <c r="K1271" s="10"/>
      <c r="L1271" s="10"/>
      <c r="M1271" s="10">
        <f t="shared" si="78"/>
        <v>1</v>
      </c>
      <c r="N1271" s="10"/>
      <c r="O1271" s="10"/>
      <c r="P1271" s="5" t="s">
        <v>5</v>
      </c>
      <c r="R1271" s="10"/>
    </row>
    <row r="1272" spans="1:18" ht="20" customHeight="1" x14ac:dyDescent="0.2">
      <c r="A1272" s="10">
        <f t="shared" si="77"/>
        <v>969</v>
      </c>
      <c r="B1272" s="10" t="s">
        <v>478</v>
      </c>
      <c r="C1272" s="10" t="s">
        <v>1683</v>
      </c>
      <c r="D1272" s="10" t="s">
        <v>1604</v>
      </c>
      <c r="E1272" s="10" t="s">
        <v>1680</v>
      </c>
      <c r="F1272" s="10" t="s">
        <v>2702</v>
      </c>
      <c r="G1272" s="10" t="str">
        <f t="shared" si="75"/>
        <v>mfr</v>
      </c>
      <c r="H1272" s="10" t="s">
        <v>1635</v>
      </c>
      <c r="I1272" s="10"/>
      <c r="J1272" s="10">
        <f t="shared" si="76"/>
        <v>1</v>
      </c>
      <c r="K1272" s="10"/>
      <c r="L1272" s="10"/>
      <c r="M1272" s="10">
        <f t="shared" si="78"/>
        <v>1</v>
      </c>
      <c r="N1272" s="10"/>
      <c r="O1272" s="10"/>
      <c r="P1272" s="5" t="s">
        <v>6</v>
      </c>
      <c r="R1272" s="10"/>
    </row>
    <row r="1273" spans="1:18" ht="20" customHeight="1" x14ac:dyDescent="0.2">
      <c r="A1273" s="10">
        <f t="shared" si="77"/>
        <v>970</v>
      </c>
      <c r="B1273" s="10" t="s">
        <v>3205</v>
      </c>
      <c r="C1273" s="10" t="s">
        <v>1684</v>
      </c>
      <c r="D1273" s="10" t="s">
        <v>1604</v>
      </c>
      <c r="E1273" s="10" t="s">
        <v>1639</v>
      </c>
      <c r="F1273" s="10" t="s">
        <v>2702</v>
      </c>
      <c r="G1273" s="10" t="str">
        <f t="shared" si="75"/>
        <v>mfr</v>
      </c>
      <c r="H1273" s="10" t="s">
        <v>1635</v>
      </c>
      <c r="I1273" s="10"/>
      <c r="J1273" s="10">
        <f t="shared" si="76"/>
        <v>1</v>
      </c>
      <c r="K1273" s="10"/>
      <c r="L1273" s="10"/>
      <c r="M1273" s="10">
        <f t="shared" si="78"/>
        <v>1</v>
      </c>
      <c r="N1273" s="10"/>
      <c r="O1273" s="10"/>
      <c r="P1273" s="5" t="s">
        <v>5</v>
      </c>
      <c r="Q1273" s="5">
        <v>1</v>
      </c>
      <c r="R1273" s="10"/>
    </row>
    <row r="1274" spans="1:18" ht="20" customHeight="1" x14ac:dyDescent="0.2">
      <c r="A1274" s="10">
        <f t="shared" si="77"/>
        <v>971</v>
      </c>
      <c r="B1274" s="10" t="s">
        <v>3179</v>
      </c>
      <c r="C1274" s="10" t="s">
        <v>1685</v>
      </c>
      <c r="D1274" s="10" t="s">
        <v>1604</v>
      </c>
      <c r="E1274" s="10" t="s">
        <v>1640</v>
      </c>
      <c r="F1274" s="10" t="s">
        <v>2702</v>
      </c>
      <c r="G1274" s="10" t="str">
        <f t="shared" si="75"/>
        <v>mfr</v>
      </c>
      <c r="H1274" s="10" t="s">
        <v>1635</v>
      </c>
      <c r="I1274" s="10"/>
      <c r="J1274" s="10">
        <f t="shared" si="76"/>
        <v>1</v>
      </c>
      <c r="K1274" s="10"/>
      <c r="L1274" s="10"/>
      <c r="M1274" s="10">
        <f t="shared" si="78"/>
        <v>1</v>
      </c>
      <c r="N1274" s="10"/>
      <c r="O1274" s="10"/>
      <c r="P1274" s="5" t="s">
        <v>5</v>
      </c>
      <c r="Q1274" s="5">
        <v>1</v>
      </c>
      <c r="R1274" s="10"/>
    </row>
    <row r="1275" spans="1:18" ht="20" customHeight="1" x14ac:dyDescent="0.2">
      <c r="A1275" s="10">
        <f t="shared" si="77"/>
        <v>972</v>
      </c>
      <c r="B1275" s="10" t="s">
        <v>3271</v>
      </c>
      <c r="C1275" s="10" t="s">
        <v>1686</v>
      </c>
      <c r="D1275" s="10" t="s">
        <v>1604</v>
      </c>
      <c r="E1275" s="10" t="s">
        <v>1640</v>
      </c>
      <c r="F1275" s="10" t="s">
        <v>2702</v>
      </c>
      <c r="G1275" s="10" t="str">
        <f t="shared" si="75"/>
        <v>mfr</v>
      </c>
      <c r="H1275" s="10" t="s">
        <v>1635</v>
      </c>
      <c r="I1275" s="10"/>
      <c r="J1275" s="10">
        <f t="shared" si="76"/>
        <v>1</v>
      </c>
      <c r="K1275" s="10"/>
      <c r="L1275" s="10"/>
      <c r="M1275" s="10">
        <f t="shared" si="78"/>
        <v>1</v>
      </c>
      <c r="N1275" s="10"/>
      <c r="O1275" s="10"/>
      <c r="P1275" s="5" t="s">
        <v>5</v>
      </c>
      <c r="Q1275" s="5">
        <v>1</v>
      </c>
      <c r="R1275" s="10"/>
    </row>
    <row r="1276" spans="1:18" ht="20" customHeight="1" x14ac:dyDescent="0.2">
      <c r="A1276" s="10">
        <f t="shared" si="77"/>
        <v>973</v>
      </c>
      <c r="B1276" s="10" t="s">
        <v>91</v>
      </c>
      <c r="C1276" s="10" t="s">
        <v>1687</v>
      </c>
      <c r="D1276" s="10" t="s">
        <v>1604</v>
      </c>
      <c r="E1276" s="10" t="s">
        <v>1642</v>
      </c>
      <c r="F1276" s="10" t="s">
        <v>2702</v>
      </c>
      <c r="G1276" s="10" t="str">
        <f t="shared" si="75"/>
        <v>mfr</v>
      </c>
      <c r="H1276" s="10" t="s">
        <v>1635</v>
      </c>
      <c r="I1276" s="10"/>
      <c r="J1276" s="10">
        <f t="shared" si="76"/>
        <v>1</v>
      </c>
      <c r="K1276" s="10"/>
      <c r="L1276" s="10"/>
      <c r="M1276" s="10">
        <f t="shared" si="78"/>
        <v>1</v>
      </c>
      <c r="N1276" s="10"/>
      <c r="O1276" s="10"/>
      <c r="P1276" s="5" t="s">
        <v>5</v>
      </c>
      <c r="Q1276" s="5">
        <v>1</v>
      </c>
      <c r="R1276" s="10"/>
    </row>
    <row r="1277" spans="1:18" s="18" customFormat="1" ht="20" customHeight="1" x14ac:dyDescent="0.2">
      <c r="A1277" s="10">
        <f t="shared" si="77"/>
        <v>974</v>
      </c>
      <c r="B1277" s="10"/>
      <c r="C1277" s="10"/>
      <c r="D1277" s="10" t="s">
        <v>1604</v>
      </c>
      <c r="E1277" s="10" t="s">
        <v>1642</v>
      </c>
      <c r="F1277" s="10" t="s">
        <v>2702</v>
      </c>
      <c r="G1277" s="10" t="str">
        <f t="shared" si="75"/>
        <v>mfr</v>
      </c>
      <c r="H1277" s="10" t="s">
        <v>1635</v>
      </c>
      <c r="I1277" s="10"/>
      <c r="J1277" s="10">
        <f t="shared" si="76"/>
        <v>0</v>
      </c>
      <c r="K1277" s="10"/>
      <c r="L1277" s="10"/>
      <c r="M1277" s="10">
        <f t="shared" si="78"/>
        <v>0</v>
      </c>
      <c r="N1277" s="10"/>
      <c r="O1277" s="10"/>
      <c r="P1277" s="5"/>
      <c r="R1277" s="10"/>
    </row>
    <row r="1278" spans="1:18" ht="20" customHeight="1" x14ac:dyDescent="0.2">
      <c r="A1278" s="10">
        <f t="shared" si="77"/>
        <v>975</v>
      </c>
      <c r="B1278" s="10" t="s">
        <v>3428</v>
      </c>
      <c r="C1278" s="10" t="s">
        <v>1689</v>
      </c>
      <c r="D1278" s="10" t="s">
        <v>1604</v>
      </c>
      <c r="E1278" s="10" t="s">
        <v>1688</v>
      </c>
      <c r="F1278" s="10" t="s">
        <v>2702</v>
      </c>
      <c r="G1278" s="10" t="str">
        <f t="shared" si="75"/>
        <v>mfr</v>
      </c>
      <c r="H1278" s="10" t="s">
        <v>1635</v>
      </c>
      <c r="I1278" s="10"/>
      <c r="J1278" s="10">
        <f t="shared" si="76"/>
        <v>1</v>
      </c>
      <c r="K1278" s="10"/>
      <c r="L1278" s="10"/>
      <c r="M1278" s="10">
        <f t="shared" si="78"/>
        <v>1</v>
      </c>
      <c r="N1278" s="10"/>
      <c r="O1278" s="10"/>
      <c r="P1278" s="5" t="s">
        <v>6</v>
      </c>
      <c r="R1278" s="10"/>
    </row>
    <row r="1279" spans="1:18" ht="20" customHeight="1" x14ac:dyDescent="0.2">
      <c r="A1279" s="10">
        <f t="shared" si="77"/>
        <v>976</v>
      </c>
      <c r="B1279" s="10" t="s">
        <v>59</v>
      </c>
      <c r="C1279" s="10" t="s">
        <v>1690</v>
      </c>
      <c r="D1279" s="10" t="s">
        <v>1604</v>
      </c>
      <c r="E1279" s="10" t="s">
        <v>1641</v>
      </c>
      <c r="F1279" s="10" t="s">
        <v>2702</v>
      </c>
      <c r="G1279" s="10" t="str">
        <f t="shared" si="75"/>
        <v>mfr</v>
      </c>
      <c r="H1279" s="10" t="s">
        <v>1635</v>
      </c>
      <c r="I1279" s="10"/>
      <c r="J1279" s="10">
        <f t="shared" si="76"/>
        <v>1</v>
      </c>
      <c r="K1279" s="10"/>
      <c r="L1279" s="10"/>
      <c r="M1279" s="10">
        <f t="shared" si="78"/>
        <v>1</v>
      </c>
      <c r="N1279" s="10"/>
      <c r="O1279" s="10"/>
      <c r="P1279" s="5" t="s">
        <v>6</v>
      </c>
      <c r="R1279" s="10"/>
    </row>
    <row r="1280" spans="1:18" s="18" customFormat="1" ht="20" customHeight="1" x14ac:dyDescent="0.2">
      <c r="A1280" s="10">
        <f t="shared" si="77"/>
        <v>977</v>
      </c>
      <c r="B1280" s="10"/>
      <c r="C1280" s="10"/>
      <c r="D1280" s="10" t="s">
        <v>1604</v>
      </c>
      <c r="E1280" s="10" t="s">
        <v>1609</v>
      </c>
      <c r="F1280" s="10" t="s">
        <v>2702</v>
      </c>
      <c r="G1280" s="10" t="str">
        <f t="shared" si="75"/>
        <v>mfr</v>
      </c>
      <c r="H1280" s="10" t="s">
        <v>1644</v>
      </c>
      <c r="I1280" s="10"/>
      <c r="J1280" s="10">
        <f t="shared" si="76"/>
        <v>0</v>
      </c>
      <c r="K1280" s="10"/>
      <c r="L1280" s="10"/>
      <c r="M1280" s="10">
        <f t="shared" si="78"/>
        <v>0</v>
      </c>
      <c r="N1280" s="10"/>
      <c r="O1280" s="10"/>
      <c r="P1280" s="5"/>
      <c r="R1280" s="10"/>
    </row>
    <row r="1281" spans="1:18" ht="20" customHeight="1" x14ac:dyDescent="0.2">
      <c r="A1281" s="10">
        <f t="shared" si="77"/>
        <v>978</v>
      </c>
      <c r="B1281" s="10" t="s">
        <v>60</v>
      </c>
      <c r="C1281" s="10" t="s">
        <v>1714</v>
      </c>
      <c r="D1281" s="10" t="s">
        <v>1604</v>
      </c>
      <c r="E1281" s="10" t="s">
        <v>1643</v>
      </c>
      <c r="F1281" s="10" t="s">
        <v>2702</v>
      </c>
      <c r="G1281" s="10" t="str">
        <f t="shared" si="75"/>
        <v>mfr</v>
      </c>
      <c r="H1281" s="10" t="s">
        <v>1644</v>
      </c>
      <c r="I1281" s="10"/>
      <c r="J1281" s="10">
        <f t="shared" si="76"/>
        <v>1</v>
      </c>
      <c r="K1281" s="10"/>
      <c r="L1281" s="10"/>
      <c r="M1281" s="10">
        <f t="shared" si="78"/>
        <v>1</v>
      </c>
      <c r="N1281" s="10"/>
      <c r="O1281" s="10"/>
      <c r="P1281" s="5" t="s">
        <v>6</v>
      </c>
      <c r="R1281" s="10"/>
    </row>
    <row r="1282" spans="1:18" ht="20" customHeight="1" x14ac:dyDescent="0.2">
      <c r="A1282" s="10">
        <f t="shared" si="77"/>
        <v>979</v>
      </c>
      <c r="B1282" s="10">
        <f>A435</f>
        <v>132</v>
      </c>
      <c r="C1282" s="10" t="s">
        <v>1715</v>
      </c>
      <c r="D1282" s="10" t="s">
        <v>1604</v>
      </c>
      <c r="E1282" s="10" t="s">
        <v>1643</v>
      </c>
      <c r="F1282" s="10" t="s">
        <v>2702</v>
      </c>
      <c r="G1282" s="10" t="str">
        <f t="shared" si="75"/>
        <v>mfr</v>
      </c>
      <c r="H1282" s="10" t="s">
        <v>1644</v>
      </c>
      <c r="I1282" s="10"/>
      <c r="J1282" s="10">
        <f t="shared" si="76"/>
        <v>0</v>
      </c>
      <c r="K1282" s="10"/>
      <c r="L1282" s="10"/>
      <c r="M1282" s="10">
        <f t="shared" si="78"/>
        <v>1</v>
      </c>
      <c r="N1282" s="10"/>
      <c r="O1282" s="10"/>
      <c r="P1282" s="5" t="s">
        <v>6</v>
      </c>
      <c r="R1282" s="10"/>
    </row>
    <row r="1283" spans="1:18" s="18" customFormat="1" ht="20" customHeight="1" x14ac:dyDescent="0.2">
      <c r="A1283" s="10">
        <f t="shared" si="77"/>
        <v>980</v>
      </c>
      <c r="B1283" s="10"/>
      <c r="C1283" s="10"/>
      <c r="D1283" s="10" t="s">
        <v>1604</v>
      </c>
      <c r="E1283" s="10" t="s">
        <v>1610</v>
      </c>
      <c r="F1283" s="10" t="s">
        <v>2702</v>
      </c>
      <c r="G1283" s="10" t="str">
        <f t="shared" si="75"/>
        <v>mfr</v>
      </c>
      <c r="H1283" s="10" t="s">
        <v>1644</v>
      </c>
      <c r="I1283" s="10"/>
      <c r="J1283" s="10">
        <f t="shared" si="76"/>
        <v>0</v>
      </c>
      <c r="K1283" s="10"/>
      <c r="L1283" s="10"/>
      <c r="M1283" s="10">
        <f t="shared" si="78"/>
        <v>0</v>
      </c>
      <c r="N1283" s="10"/>
      <c r="O1283" s="10"/>
      <c r="P1283" s="5"/>
      <c r="R1283" s="10"/>
    </row>
    <row r="1284" spans="1:18" ht="20" customHeight="1" x14ac:dyDescent="0.2">
      <c r="A1284" s="10">
        <f t="shared" si="77"/>
        <v>981</v>
      </c>
      <c r="B1284" s="10">
        <f>A395</f>
        <v>92</v>
      </c>
      <c r="C1284" s="10" t="s">
        <v>1691</v>
      </c>
      <c r="D1284" s="10" t="s">
        <v>1604</v>
      </c>
      <c r="E1284" s="10" t="s">
        <v>1647</v>
      </c>
      <c r="F1284" s="10" t="s">
        <v>2702</v>
      </c>
      <c r="G1284" s="10" t="str">
        <f t="shared" si="75"/>
        <v>mfr</v>
      </c>
      <c r="H1284" s="10" t="s">
        <v>1644</v>
      </c>
      <c r="I1284" s="10"/>
      <c r="J1284" s="10">
        <f t="shared" si="76"/>
        <v>0</v>
      </c>
      <c r="K1284" s="10"/>
      <c r="L1284" s="10"/>
      <c r="M1284" s="10">
        <f t="shared" si="78"/>
        <v>1</v>
      </c>
      <c r="N1284" s="10"/>
      <c r="O1284" s="10"/>
      <c r="P1284" s="5" t="s">
        <v>5</v>
      </c>
      <c r="R1284" s="10"/>
    </row>
    <row r="1285" spans="1:18" ht="20" customHeight="1" x14ac:dyDescent="0.2">
      <c r="A1285" s="10">
        <f t="shared" si="77"/>
        <v>982</v>
      </c>
      <c r="B1285" s="10" t="s">
        <v>3252</v>
      </c>
      <c r="C1285" s="10" t="s">
        <v>1692</v>
      </c>
      <c r="D1285" s="10" t="s">
        <v>1604</v>
      </c>
      <c r="E1285" s="10" t="s">
        <v>1648</v>
      </c>
      <c r="F1285" s="10" t="s">
        <v>2702</v>
      </c>
      <c r="G1285" s="10" t="str">
        <f t="shared" si="75"/>
        <v>mfr</v>
      </c>
      <c r="H1285" s="10" t="s">
        <v>1644</v>
      </c>
      <c r="I1285" s="10"/>
      <c r="J1285" s="10">
        <f t="shared" si="76"/>
        <v>1</v>
      </c>
      <c r="K1285" s="10"/>
      <c r="L1285" s="10"/>
      <c r="M1285" s="10">
        <f t="shared" si="78"/>
        <v>1</v>
      </c>
      <c r="N1285" s="10"/>
      <c r="O1285" s="10"/>
      <c r="P1285" s="5" t="s">
        <v>5</v>
      </c>
      <c r="Q1285" s="5">
        <v>1</v>
      </c>
      <c r="R1285" s="10"/>
    </row>
    <row r="1286" spans="1:18" ht="20" customHeight="1" x14ac:dyDescent="0.2">
      <c r="A1286" s="10">
        <f t="shared" si="77"/>
        <v>983</v>
      </c>
      <c r="B1286" s="10" t="s">
        <v>91</v>
      </c>
      <c r="C1286" s="10" t="s">
        <v>1693</v>
      </c>
      <c r="D1286" s="10" t="s">
        <v>1604</v>
      </c>
      <c r="E1286" s="10" t="s">
        <v>1649</v>
      </c>
      <c r="F1286" s="10" t="s">
        <v>2702</v>
      </c>
      <c r="G1286" s="10" t="str">
        <f t="shared" si="75"/>
        <v>mfr</v>
      </c>
      <c r="H1286" s="10" t="s">
        <v>1644</v>
      </c>
      <c r="I1286" s="10"/>
      <c r="J1286" s="10">
        <f t="shared" si="76"/>
        <v>1</v>
      </c>
      <c r="K1286" s="10"/>
      <c r="L1286" s="10"/>
      <c r="M1286" s="10">
        <f t="shared" si="78"/>
        <v>1</v>
      </c>
      <c r="N1286" s="10"/>
      <c r="O1286" s="10"/>
      <c r="P1286" s="5" t="s">
        <v>5</v>
      </c>
      <c r="Q1286" s="5">
        <v>1</v>
      </c>
      <c r="R1286" s="10"/>
    </row>
    <row r="1287" spans="1:18" s="18" customFormat="1" ht="20" customHeight="1" x14ac:dyDescent="0.2">
      <c r="A1287" s="10">
        <f t="shared" si="77"/>
        <v>984</v>
      </c>
      <c r="B1287" s="10"/>
      <c r="C1287" s="10"/>
      <c r="D1287" s="10" t="s">
        <v>1604</v>
      </c>
      <c r="E1287" s="10" t="s">
        <v>1650</v>
      </c>
      <c r="F1287" s="10" t="s">
        <v>2702</v>
      </c>
      <c r="G1287" s="10" t="str">
        <f t="shared" si="75"/>
        <v>mfr</v>
      </c>
      <c r="H1287" s="10" t="s">
        <v>1644</v>
      </c>
      <c r="I1287" s="10"/>
      <c r="J1287" s="10">
        <f t="shared" si="76"/>
        <v>0</v>
      </c>
      <c r="K1287" s="10"/>
      <c r="L1287" s="10"/>
      <c r="M1287" s="10">
        <f t="shared" si="78"/>
        <v>0</v>
      </c>
      <c r="N1287" s="10"/>
      <c r="O1287" s="10"/>
      <c r="P1287" s="5"/>
      <c r="R1287" s="10"/>
    </row>
    <row r="1288" spans="1:18" ht="20" customHeight="1" x14ac:dyDescent="0.2">
      <c r="A1288" s="10">
        <f t="shared" si="77"/>
        <v>985</v>
      </c>
      <c r="B1288" s="10" t="s">
        <v>3470</v>
      </c>
      <c r="C1288" s="10" t="s">
        <v>1694</v>
      </c>
      <c r="D1288" s="10" t="s">
        <v>1604</v>
      </c>
      <c r="E1288" s="10" t="s">
        <v>1651</v>
      </c>
      <c r="F1288" s="10" t="s">
        <v>2702</v>
      </c>
      <c r="G1288" s="10" t="str">
        <f t="shared" si="75"/>
        <v>mfr</v>
      </c>
      <c r="H1288" s="10" t="s">
        <v>1644</v>
      </c>
      <c r="I1288" s="10"/>
      <c r="J1288" s="10">
        <f t="shared" si="76"/>
        <v>1</v>
      </c>
      <c r="K1288" s="10"/>
      <c r="L1288" s="10"/>
      <c r="M1288" s="10">
        <f t="shared" si="78"/>
        <v>1</v>
      </c>
      <c r="N1288" s="10"/>
      <c r="O1288" s="10"/>
      <c r="P1288" s="5" t="s">
        <v>6</v>
      </c>
      <c r="R1288" s="10"/>
    </row>
    <row r="1289" spans="1:18" ht="20" customHeight="1" x14ac:dyDescent="0.2">
      <c r="A1289" s="10">
        <f t="shared" si="77"/>
        <v>986</v>
      </c>
      <c r="B1289" s="10" t="s">
        <v>3470</v>
      </c>
      <c r="C1289" s="10" t="s">
        <v>1695</v>
      </c>
      <c r="D1289" s="10" t="s">
        <v>1604</v>
      </c>
      <c r="E1289" s="10" t="s">
        <v>1651</v>
      </c>
      <c r="F1289" s="10" t="s">
        <v>2702</v>
      </c>
      <c r="G1289" s="10" t="str">
        <f t="shared" si="75"/>
        <v>mfr</v>
      </c>
      <c r="H1289" s="10" t="s">
        <v>1644</v>
      </c>
      <c r="I1289" s="10"/>
      <c r="J1289" s="10">
        <f t="shared" si="76"/>
        <v>1</v>
      </c>
      <c r="K1289" s="10"/>
      <c r="L1289" s="10"/>
      <c r="M1289" s="10">
        <f t="shared" si="78"/>
        <v>1</v>
      </c>
      <c r="N1289" s="10"/>
      <c r="O1289" s="10"/>
      <c r="P1289" s="5" t="s">
        <v>6</v>
      </c>
      <c r="R1289" s="10"/>
    </row>
    <row r="1290" spans="1:18" ht="20" customHeight="1" x14ac:dyDescent="0.2">
      <c r="A1290" s="10">
        <f t="shared" si="77"/>
        <v>987</v>
      </c>
      <c r="B1290" s="10" t="s">
        <v>3470</v>
      </c>
      <c r="C1290" s="10" t="s">
        <v>1712</v>
      </c>
      <c r="D1290" s="10" t="s">
        <v>1604</v>
      </c>
      <c r="E1290" s="10" t="s">
        <v>1652</v>
      </c>
      <c r="F1290" s="10" t="s">
        <v>2702</v>
      </c>
      <c r="G1290" s="10" t="str">
        <f t="shared" si="75"/>
        <v>mfr</v>
      </c>
      <c r="H1290" s="10" t="s">
        <v>1644</v>
      </c>
      <c r="I1290" s="10"/>
      <c r="J1290" s="10">
        <f t="shared" si="76"/>
        <v>1</v>
      </c>
      <c r="K1290" s="10"/>
      <c r="L1290" s="10"/>
      <c r="M1290" s="10">
        <f t="shared" si="78"/>
        <v>1</v>
      </c>
      <c r="N1290" s="10"/>
      <c r="O1290" s="10"/>
      <c r="P1290" s="5" t="s">
        <v>6</v>
      </c>
      <c r="R1290" s="10"/>
    </row>
    <row r="1291" spans="1:18" ht="20" customHeight="1" x14ac:dyDescent="0.2">
      <c r="A1291" s="10">
        <f t="shared" si="77"/>
        <v>988</v>
      </c>
      <c r="B1291" s="10" t="s">
        <v>91</v>
      </c>
      <c r="C1291" s="10" t="s">
        <v>1719</v>
      </c>
      <c r="D1291" s="10" t="s">
        <v>1604</v>
      </c>
      <c r="E1291" s="10" t="s">
        <v>1653</v>
      </c>
      <c r="F1291" s="10" t="s">
        <v>2702</v>
      </c>
      <c r="G1291" s="10" t="str">
        <f t="shared" si="75"/>
        <v>mfr</v>
      </c>
      <c r="H1291" s="10" t="s">
        <v>1644</v>
      </c>
      <c r="I1291" s="10"/>
      <c r="J1291" s="10">
        <f t="shared" si="76"/>
        <v>1</v>
      </c>
      <c r="K1291" s="10"/>
      <c r="L1291" s="10"/>
      <c r="M1291" s="10">
        <f t="shared" si="78"/>
        <v>1</v>
      </c>
      <c r="N1291" s="10"/>
      <c r="O1291" s="10"/>
      <c r="P1291" s="5" t="s">
        <v>5</v>
      </c>
      <c r="Q1291" s="5">
        <v>1</v>
      </c>
      <c r="R1291" s="10"/>
    </row>
    <row r="1292" spans="1:18" ht="20" customHeight="1" x14ac:dyDescent="0.2">
      <c r="A1292" s="10">
        <f t="shared" si="77"/>
        <v>989</v>
      </c>
      <c r="B1292" s="10" t="s">
        <v>3252</v>
      </c>
      <c r="C1292" s="10" t="s">
        <v>1718</v>
      </c>
      <c r="D1292" s="10" t="s">
        <v>1604</v>
      </c>
      <c r="E1292" s="10" t="s">
        <v>1697</v>
      </c>
      <c r="F1292" s="10" t="s">
        <v>2702</v>
      </c>
      <c r="G1292" s="10" t="str">
        <f t="shared" si="75"/>
        <v>mfr</v>
      </c>
      <c r="H1292" s="10" t="s">
        <v>1644</v>
      </c>
      <c r="I1292" s="10"/>
      <c r="J1292" s="10">
        <f t="shared" si="76"/>
        <v>1</v>
      </c>
      <c r="K1292" s="10"/>
      <c r="L1292" s="10"/>
      <c r="M1292" s="10">
        <f t="shared" si="78"/>
        <v>1</v>
      </c>
      <c r="N1292" s="10"/>
      <c r="O1292" s="10"/>
      <c r="P1292" s="5" t="s">
        <v>5</v>
      </c>
      <c r="Q1292" s="5">
        <v>1</v>
      </c>
      <c r="R1292" s="10"/>
    </row>
    <row r="1293" spans="1:18" ht="20" customHeight="1" x14ac:dyDescent="0.2">
      <c r="A1293" s="10">
        <f t="shared" si="77"/>
        <v>990</v>
      </c>
      <c r="B1293" s="10" t="s">
        <v>3254</v>
      </c>
      <c r="C1293" s="10" t="s">
        <v>1717</v>
      </c>
      <c r="D1293" s="10" t="s">
        <v>1604</v>
      </c>
      <c r="E1293" s="10" t="s">
        <v>1696</v>
      </c>
      <c r="F1293" s="10" t="s">
        <v>2702</v>
      </c>
      <c r="G1293" s="10" t="str">
        <f t="shared" si="75"/>
        <v>mfr</v>
      </c>
      <c r="H1293" s="10" t="s">
        <v>1644</v>
      </c>
      <c r="I1293" s="10"/>
      <c r="J1293" s="10">
        <f t="shared" si="76"/>
        <v>1</v>
      </c>
      <c r="K1293" s="10"/>
      <c r="L1293" s="10"/>
      <c r="M1293" s="10">
        <f t="shared" si="78"/>
        <v>1</v>
      </c>
      <c r="N1293" s="10"/>
      <c r="O1293" s="10"/>
      <c r="P1293" s="5" t="s">
        <v>5</v>
      </c>
      <c r="Q1293" s="5">
        <v>1</v>
      </c>
      <c r="R1293" s="10"/>
    </row>
    <row r="1294" spans="1:18" ht="20" customHeight="1" x14ac:dyDescent="0.2">
      <c r="A1294" s="10">
        <f t="shared" si="77"/>
        <v>991</v>
      </c>
      <c r="B1294" s="10" t="s">
        <v>3254</v>
      </c>
      <c r="C1294" s="10" t="s">
        <v>1716</v>
      </c>
      <c r="D1294" s="10" t="s">
        <v>1604</v>
      </c>
      <c r="E1294" s="10" t="s">
        <v>1696</v>
      </c>
      <c r="F1294" s="10" t="s">
        <v>2702</v>
      </c>
      <c r="G1294" s="10" t="str">
        <f t="shared" si="75"/>
        <v>mfr</v>
      </c>
      <c r="H1294" s="10" t="s">
        <v>1644</v>
      </c>
      <c r="I1294" s="10"/>
      <c r="J1294" s="10">
        <f t="shared" si="76"/>
        <v>1</v>
      </c>
      <c r="K1294" s="10"/>
      <c r="L1294" s="10"/>
      <c r="M1294" s="10">
        <f t="shared" si="78"/>
        <v>1</v>
      </c>
      <c r="N1294" s="10"/>
      <c r="O1294" s="10"/>
      <c r="P1294" s="5" t="s">
        <v>5</v>
      </c>
      <c r="Q1294" s="5">
        <v>1</v>
      </c>
      <c r="R1294" s="10"/>
    </row>
    <row r="1295" spans="1:18" s="18" customFormat="1" ht="20" customHeight="1" x14ac:dyDescent="0.2">
      <c r="A1295" s="10">
        <f t="shared" si="77"/>
        <v>992</v>
      </c>
      <c r="B1295" s="10"/>
      <c r="C1295" s="10"/>
      <c r="D1295" s="10" t="s">
        <v>1604</v>
      </c>
      <c r="E1295" s="10" t="s">
        <v>1611</v>
      </c>
      <c r="F1295" s="10" t="s">
        <v>2702</v>
      </c>
      <c r="G1295" s="10" t="str">
        <f t="shared" si="75"/>
        <v>mfr</v>
      </c>
      <c r="H1295" s="10" t="s">
        <v>1645</v>
      </c>
      <c r="I1295" s="10"/>
      <c r="J1295" s="10">
        <f t="shared" si="76"/>
        <v>0</v>
      </c>
      <c r="K1295" s="10"/>
      <c r="L1295" s="10"/>
      <c r="M1295" s="10">
        <f t="shared" si="78"/>
        <v>0</v>
      </c>
      <c r="N1295" s="10"/>
      <c r="O1295" s="10"/>
      <c r="P1295" s="5"/>
      <c r="R1295" s="10"/>
    </row>
    <row r="1296" spans="1:18" ht="20" customHeight="1" x14ac:dyDescent="0.2">
      <c r="A1296" s="10">
        <f t="shared" si="77"/>
        <v>993</v>
      </c>
      <c r="B1296" s="10" t="s">
        <v>1147</v>
      </c>
      <c r="C1296" s="10" t="s">
        <v>1698</v>
      </c>
      <c r="D1296" s="10" t="s">
        <v>1604</v>
      </c>
      <c r="E1296" s="10" t="s">
        <v>1654</v>
      </c>
      <c r="F1296" s="10" t="s">
        <v>2702</v>
      </c>
      <c r="G1296" s="10" t="str">
        <f t="shared" si="75"/>
        <v>mfr</v>
      </c>
      <c r="H1296" s="10" t="s">
        <v>1645</v>
      </c>
      <c r="I1296" s="10"/>
      <c r="J1296" s="10">
        <f t="shared" si="76"/>
        <v>1</v>
      </c>
      <c r="K1296" s="10"/>
      <c r="L1296" s="10"/>
      <c r="M1296" s="10">
        <f t="shared" si="78"/>
        <v>1</v>
      </c>
      <c r="N1296" s="10"/>
      <c r="O1296" s="10"/>
      <c r="P1296" s="5" t="s">
        <v>6</v>
      </c>
      <c r="R1296" s="10"/>
    </row>
    <row r="1297" spans="1:18" ht="20" customHeight="1" x14ac:dyDescent="0.2">
      <c r="A1297" s="10">
        <f t="shared" si="77"/>
        <v>994</v>
      </c>
      <c r="B1297" s="10" t="s">
        <v>3470</v>
      </c>
      <c r="C1297" s="10" t="s">
        <v>1723</v>
      </c>
      <c r="D1297" s="10" t="s">
        <v>1604</v>
      </c>
      <c r="E1297" s="10" t="s">
        <v>1654</v>
      </c>
      <c r="F1297" s="10" t="s">
        <v>2702</v>
      </c>
      <c r="G1297" s="10" t="str">
        <f t="shared" si="75"/>
        <v>mfr</v>
      </c>
      <c r="H1297" s="10" t="s">
        <v>1645</v>
      </c>
      <c r="I1297" s="10"/>
      <c r="J1297" s="10">
        <f t="shared" si="76"/>
        <v>1</v>
      </c>
      <c r="K1297" s="10"/>
      <c r="L1297" s="10"/>
      <c r="M1297" s="10">
        <f t="shared" si="78"/>
        <v>1</v>
      </c>
      <c r="N1297" s="10"/>
      <c r="O1297" s="10"/>
      <c r="P1297" s="5" t="s">
        <v>6</v>
      </c>
      <c r="R1297" s="10"/>
    </row>
    <row r="1298" spans="1:18" ht="20" customHeight="1" x14ac:dyDescent="0.2">
      <c r="A1298" s="10">
        <f t="shared" si="77"/>
        <v>995</v>
      </c>
      <c r="B1298" s="10">
        <f>A400</f>
        <v>97</v>
      </c>
      <c r="C1298" s="10" t="s">
        <v>1722</v>
      </c>
      <c r="D1298" s="10" t="s">
        <v>1604</v>
      </c>
      <c r="E1298" s="10" t="s">
        <v>1612</v>
      </c>
      <c r="F1298" s="10" t="s">
        <v>2702</v>
      </c>
      <c r="G1298" s="10" t="str">
        <f t="shared" si="75"/>
        <v>mfr</v>
      </c>
      <c r="H1298" s="10" t="s">
        <v>1645</v>
      </c>
      <c r="I1298" s="10"/>
      <c r="J1298" s="10">
        <f t="shared" si="76"/>
        <v>0</v>
      </c>
      <c r="K1298" s="10"/>
      <c r="L1298" s="10"/>
      <c r="M1298" s="10">
        <f t="shared" si="78"/>
        <v>1</v>
      </c>
      <c r="N1298" s="10"/>
      <c r="O1298" s="10"/>
      <c r="P1298" s="5" t="s">
        <v>5</v>
      </c>
      <c r="R1298" s="10"/>
    </row>
    <row r="1299" spans="1:18" ht="20" customHeight="1" x14ac:dyDescent="0.2">
      <c r="A1299" s="10">
        <f t="shared" si="77"/>
        <v>996</v>
      </c>
      <c r="B1299" s="62" t="s">
        <v>3499</v>
      </c>
      <c r="C1299" s="10" t="s">
        <v>1721</v>
      </c>
      <c r="D1299" s="10" t="s">
        <v>1604</v>
      </c>
      <c r="E1299" s="10" t="s">
        <v>1655</v>
      </c>
      <c r="F1299" s="10" t="s">
        <v>2702</v>
      </c>
      <c r="G1299" s="10" t="str">
        <f t="shared" si="75"/>
        <v>mfr</v>
      </c>
      <c r="H1299" s="10" t="s">
        <v>1645</v>
      </c>
      <c r="I1299" s="10"/>
      <c r="J1299" s="10">
        <f t="shared" si="76"/>
        <v>1</v>
      </c>
      <c r="K1299" s="10"/>
      <c r="L1299" s="10"/>
      <c r="M1299" s="10">
        <f t="shared" si="78"/>
        <v>1</v>
      </c>
      <c r="N1299" s="10"/>
      <c r="O1299" s="10"/>
      <c r="P1299" s="5" t="s">
        <v>5</v>
      </c>
      <c r="Q1299" s="5">
        <v>1</v>
      </c>
      <c r="R1299" s="10"/>
    </row>
    <row r="1300" spans="1:18" ht="20" customHeight="1" x14ac:dyDescent="0.2">
      <c r="A1300" s="10">
        <f t="shared" si="77"/>
        <v>997</v>
      </c>
      <c r="B1300" s="10" t="s">
        <v>3225</v>
      </c>
      <c r="C1300" s="10" t="s">
        <v>1700</v>
      </c>
      <c r="D1300" s="10" t="s">
        <v>1604</v>
      </c>
      <c r="E1300" s="10" t="s">
        <v>1655</v>
      </c>
      <c r="F1300" s="10" t="s">
        <v>2702</v>
      </c>
      <c r="G1300" s="10" t="str">
        <f t="shared" si="75"/>
        <v>mfr</v>
      </c>
      <c r="H1300" s="10" t="s">
        <v>1645</v>
      </c>
      <c r="I1300" s="10"/>
      <c r="J1300" s="10">
        <f t="shared" si="76"/>
        <v>1</v>
      </c>
      <c r="K1300" s="10"/>
      <c r="L1300" s="10"/>
      <c r="M1300" s="10">
        <f t="shared" si="78"/>
        <v>1</v>
      </c>
      <c r="N1300" s="10"/>
      <c r="O1300" s="10"/>
      <c r="P1300" s="5" t="s">
        <v>5</v>
      </c>
      <c r="Q1300" s="5">
        <v>1</v>
      </c>
      <c r="R1300" s="10"/>
    </row>
    <row r="1301" spans="1:18" ht="20" customHeight="1" x14ac:dyDescent="0.2">
      <c r="A1301" s="10">
        <f t="shared" si="77"/>
        <v>998</v>
      </c>
      <c r="B1301" s="10" t="s">
        <v>60</v>
      </c>
      <c r="C1301" s="10" t="s">
        <v>1699</v>
      </c>
      <c r="D1301" s="10" t="s">
        <v>1604</v>
      </c>
      <c r="E1301" s="10" t="s">
        <v>1655</v>
      </c>
      <c r="F1301" s="10" t="s">
        <v>2702</v>
      </c>
      <c r="G1301" s="10" t="str">
        <f t="shared" si="75"/>
        <v>mfr</v>
      </c>
      <c r="H1301" s="10" t="s">
        <v>1645</v>
      </c>
      <c r="I1301" s="10"/>
      <c r="J1301" s="10">
        <f t="shared" si="76"/>
        <v>1</v>
      </c>
      <c r="K1301" s="10"/>
      <c r="L1301" s="10"/>
      <c r="M1301" s="10">
        <f t="shared" si="78"/>
        <v>1</v>
      </c>
      <c r="N1301" s="10"/>
      <c r="O1301" s="10"/>
      <c r="P1301" s="5" t="s">
        <v>6</v>
      </c>
      <c r="R1301" s="10"/>
    </row>
    <row r="1302" spans="1:18" ht="20" customHeight="1" x14ac:dyDescent="0.2">
      <c r="A1302" s="10">
        <f t="shared" si="77"/>
        <v>999</v>
      </c>
      <c r="B1302" s="10">
        <f>A356</f>
        <v>53</v>
      </c>
      <c r="C1302" s="10" t="s">
        <v>1720</v>
      </c>
      <c r="D1302" s="10" t="s">
        <v>1604</v>
      </c>
      <c r="E1302" s="10" t="s">
        <v>1630</v>
      </c>
      <c r="F1302" s="10" t="s">
        <v>2702</v>
      </c>
      <c r="G1302" s="10" t="str">
        <f t="shared" si="75"/>
        <v>mfr</v>
      </c>
      <c r="H1302" s="10" t="s">
        <v>1645</v>
      </c>
      <c r="I1302" s="10"/>
      <c r="J1302" s="10">
        <f t="shared" si="76"/>
        <v>0</v>
      </c>
      <c r="K1302" s="10"/>
      <c r="L1302" s="10"/>
      <c r="M1302" s="10">
        <f t="shared" si="78"/>
        <v>1</v>
      </c>
      <c r="N1302" s="10"/>
      <c r="O1302" s="10"/>
      <c r="P1302" s="5" t="s">
        <v>5</v>
      </c>
      <c r="R1302" s="10"/>
    </row>
    <row r="1303" spans="1:18" ht="20" customHeight="1" x14ac:dyDescent="0.2">
      <c r="A1303" s="10">
        <f t="shared" si="77"/>
        <v>1000</v>
      </c>
      <c r="B1303" s="62" t="s">
        <v>3499</v>
      </c>
      <c r="C1303" s="10" t="s">
        <v>1701</v>
      </c>
      <c r="D1303" s="10" t="s">
        <v>1604</v>
      </c>
      <c r="E1303" s="10" t="s">
        <v>1656</v>
      </c>
      <c r="F1303" s="10" t="s">
        <v>2702</v>
      </c>
      <c r="G1303" s="10" t="str">
        <f t="shared" si="75"/>
        <v>mfr</v>
      </c>
      <c r="H1303" s="10" t="s">
        <v>1645</v>
      </c>
      <c r="I1303" s="10"/>
      <c r="J1303" s="10">
        <f t="shared" si="76"/>
        <v>1</v>
      </c>
      <c r="K1303" s="10"/>
      <c r="L1303" s="10"/>
      <c r="M1303" s="10">
        <f t="shared" si="78"/>
        <v>1</v>
      </c>
      <c r="N1303" s="10"/>
      <c r="O1303" s="10"/>
      <c r="P1303" s="5" t="s">
        <v>5</v>
      </c>
      <c r="Q1303" s="5">
        <v>1</v>
      </c>
      <c r="R1303" s="10"/>
    </row>
    <row r="1304" spans="1:18" ht="20" customHeight="1" x14ac:dyDescent="0.2">
      <c r="A1304" s="10">
        <f t="shared" si="77"/>
        <v>1001</v>
      </c>
      <c r="B1304" s="10" t="s">
        <v>3205</v>
      </c>
      <c r="C1304" s="10" t="s">
        <v>3503</v>
      </c>
      <c r="D1304" s="10" t="s">
        <v>1604</v>
      </c>
      <c r="E1304" s="10" t="s">
        <v>1656</v>
      </c>
      <c r="F1304" s="10" t="s">
        <v>2702</v>
      </c>
      <c r="G1304" s="10" t="str">
        <f t="shared" si="75"/>
        <v>mfr</v>
      </c>
      <c r="H1304" s="10" t="s">
        <v>1645</v>
      </c>
      <c r="I1304" s="10"/>
      <c r="J1304" s="10">
        <f t="shared" si="76"/>
        <v>1</v>
      </c>
      <c r="K1304" s="10"/>
      <c r="L1304" s="10"/>
      <c r="M1304" s="10">
        <f t="shared" si="78"/>
        <v>1</v>
      </c>
      <c r="N1304" s="10"/>
      <c r="O1304" s="10"/>
      <c r="P1304" s="5" t="s">
        <v>5</v>
      </c>
      <c r="Q1304" s="5">
        <v>1</v>
      </c>
      <c r="R1304" s="10"/>
    </row>
    <row r="1305" spans="1:18" ht="20" customHeight="1" x14ac:dyDescent="0.2">
      <c r="A1305" s="10">
        <f t="shared" si="77"/>
        <v>1002</v>
      </c>
      <c r="B1305" s="10" t="s">
        <v>2602</v>
      </c>
      <c r="C1305" s="10" t="s">
        <v>1703</v>
      </c>
      <c r="D1305" s="10" t="s">
        <v>1604</v>
      </c>
      <c r="E1305" s="10" t="s">
        <v>1656</v>
      </c>
      <c r="F1305" s="10" t="s">
        <v>2702</v>
      </c>
      <c r="G1305" s="10" t="str">
        <f t="shared" si="75"/>
        <v>mfr</v>
      </c>
      <c r="H1305" s="10" t="s">
        <v>1645</v>
      </c>
      <c r="I1305" s="10"/>
      <c r="J1305" s="10">
        <f t="shared" si="76"/>
        <v>1</v>
      </c>
      <c r="K1305" s="10"/>
      <c r="L1305" s="10"/>
      <c r="M1305" s="10">
        <f t="shared" si="78"/>
        <v>1</v>
      </c>
      <c r="N1305" s="10"/>
      <c r="O1305" s="10"/>
      <c r="P1305" s="5" t="s">
        <v>5</v>
      </c>
      <c r="Q1305" s="5">
        <v>1</v>
      </c>
      <c r="R1305" s="10"/>
    </row>
    <row r="1306" spans="1:18" ht="20" customHeight="1" x14ac:dyDescent="0.2">
      <c r="A1306" s="10">
        <f t="shared" si="77"/>
        <v>1003</v>
      </c>
      <c r="B1306" s="10" t="s">
        <v>2602</v>
      </c>
      <c r="C1306" s="10" t="s">
        <v>1704</v>
      </c>
      <c r="D1306" s="10" t="s">
        <v>1604</v>
      </c>
      <c r="E1306" s="10" t="s">
        <v>1656</v>
      </c>
      <c r="F1306" s="10" t="s">
        <v>2702</v>
      </c>
      <c r="G1306" s="10" t="str">
        <f t="shared" si="75"/>
        <v>mfr</v>
      </c>
      <c r="H1306" s="10" t="s">
        <v>1645</v>
      </c>
      <c r="I1306" s="10"/>
      <c r="J1306" s="10">
        <f t="shared" si="76"/>
        <v>1</v>
      </c>
      <c r="K1306" s="10"/>
      <c r="L1306" s="10"/>
      <c r="M1306" s="10">
        <f t="shared" si="78"/>
        <v>1</v>
      </c>
      <c r="N1306" s="10"/>
      <c r="O1306" s="10"/>
      <c r="P1306" s="5" t="s">
        <v>5</v>
      </c>
      <c r="Q1306" s="5">
        <v>1</v>
      </c>
      <c r="R1306" s="10"/>
    </row>
    <row r="1307" spans="1:18" ht="20" customHeight="1" x14ac:dyDescent="0.2">
      <c r="A1307" s="10">
        <f t="shared" si="77"/>
        <v>1004</v>
      </c>
      <c r="B1307" s="10" t="s">
        <v>3252</v>
      </c>
      <c r="C1307" s="10" t="s">
        <v>1705</v>
      </c>
      <c r="D1307" s="10" t="s">
        <v>1604</v>
      </c>
      <c r="E1307" s="10" t="s">
        <v>1656</v>
      </c>
      <c r="F1307" s="10" t="s">
        <v>2702</v>
      </c>
      <c r="G1307" s="10" t="str">
        <f t="shared" si="75"/>
        <v>mfr</v>
      </c>
      <c r="H1307" s="10" t="s">
        <v>1645</v>
      </c>
      <c r="I1307" s="10"/>
      <c r="J1307" s="10">
        <f t="shared" si="76"/>
        <v>1</v>
      </c>
      <c r="K1307" s="10"/>
      <c r="L1307" s="10"/>
      <c r="M1307" s="10">
        <f t="shared" si="78"/>
        <v>1</v>
      </c>
      <c r="N1307" s="10"/>
      <c r="O1307" s="10"/>
      <c r="P1307" s="5" t="s">
        <v>5</v>
      </c>
      <c r="Q1307" s="5">
        <v>1</v>
      </c>
      <c r="R1307" s="10"/>
    </row>
    <row r="1308" spans="1:18" s="18" customFormat="1" ht="20" customHeight="1" x14ac:dyDescent="0.2">
      <c r="A1308" s="10">
        <f t="shared" si="77"/>
        <v>1005</v>
      </c>
      <c r="B1308" s="10"/>
      <c r="C1308" s="10"/>
      <c r="D1308" s="10" t="s">
        <v>1604</v>
      </c>
      <c r="E1308" s="10" t="s">
        <v>1657</v>
      </c>
      <c r="F1308" s="10" t="s">
        <v>2702</v>
      </c>
      <c r="G1308" s="10" t="str">
        <f t="shared" si="75"/>
        <v>mfr</v>
      </c>
      <c r="H1308" s="10" t="s">
        <v>1645</v>
      </c>
      <c r="I1308" s="10"/>
      <c r="J1308" s="10">
        <f t="shared" si="76"/>
        <v>0</v>
      </c>
      <c r="K1308" s="10"/>
      <c r="L1308" s="10"/>
      <c r="M1308" s="10">
        <f t="shared" si="78"/>
        <v>0</v>
      </c>
      <c r="N1308" s="10"/>
      <c r="O1308" s="10"/>
      <c r="P1308" s="5"/>
      <c r="R1308" s="10"/>
    </row>
    <row r="1309" spans="1:18" s="18" customFormat="1" ht="20" customHeight="1" x14ac:dyDescent="0.2">
      <c r="A1309" s="10">
        <f t="shared" si="77"/>
        <v>1006</v>
      </c>
      <c r="B1309" s="10"/>
      <c r="C1309" s="10"/>
      <c r="D1309" s="10" t="s">
        <v>1604</v>
      </c>
      <c r="E1309" s="10" t="s">
        <v>1706</v>
      </c>
      <c r="F1309" s="10" t="s">
        <v>2702</v>
      </c>
      <c r="G1309" s="10" t="str">
        <f t="shared" si="75"/>
        <v>mfr</v>
      </c>
      <c r="H1309" s="10" t="s">
        <v>1645</v>
      </c>
      <c r="I1309" s="10"/>
      <c r="J1309" s="10">
        <f t="shared" si="76"/>
        <v>0</v>
      </c>
      <c r="K1309" s="10"/>
      <c r="L1309" s="10"/>
      <c r="M1309" s="10">
        <f t="shared" si="78"/>
        <v>0</v>
      </c>
      <c r="N1309" s="10"/>
      <c r="O1309" s="10"/>
      <c r="P1309" s="5"/>
      <c r="R1309" s="10"/>
    </row>
    <row r="1310" spans="1:18" ht="20" customHeight="1" x14ac:dyDescent="0.2">
      <c r="A1310" s="10">
        <f t="shared" si="77"/>
        <v>1007</v>
      </c>
      <c r="B1310" s="62" t="s">
        <v>3499</v>
      </c>
      <c r="C1310" s="10" t="s">
        <v>1707</v>
      </c>
      <c r="D1310" s="10" t="s">
        <v>1604</v>
      </c>
      <c r="E1310" s="10" t="s">
        <v>1658</v>
      </c>
      <c r="F1310" s="10" t="s">
        <v>2702</v>
      </c>
      <c r="G1310" s="10" t="str">
        <f t="shared" si="75"/>
        <v>mfr</v>
      </c>
      <c r="H1310" s="10" t="s">
        <v>1645</v>
      </c>
      <c r="I1310" s="10"/>
      <c r="J1310" s="10">
        <f t="shared" si="76"/>
        <v>1</v>
      </c>
      <c r="K1310" s="10"/>
      <c r="L1310" s="10"/>
      <c r="M1310" s="10">
        <f t="shared" si="78"/>
        <v>1</v>
      </c>
      <c r="N1310" s="10"/>
      <c r="O1310" s="10"/>
      <c r="P1310" s="5" t="s">
        <v>5</v>
      </c>
      <c r="Q1310" s="5">
        <v>1</v>
      </c>
      <c r="R1310" s="10"/>
    </row>
    <row r="1311" spans="1:18" ht="20" customHeight="1" x14ac:dyDescent="0.2">
      <c r="A1311" s="10">
        <f t="shared" si="77"/>
        <v>1008</v>
      </c>
      <c r="B1311" s="10" t="s">
        <v>1147</v>
      </c>
      <c r="C1311" s="10" t="s">
        <v>1708</v>
      </c>
      <c r="D1311" s="10" t="s">
        <v>1604</v>
      </c>
      <c r="E1311" s="10" t="s">
        <v>1659</v>
      </c>
      <c r="F1311" s="10" t="s">
        <v>2702</v>
      </c>
      <c r="G1311" s="10" t="str">
        <f t="shared" si="75"/>
        <v>mfr</v>
      </c>
      <c r="H1311" s="10" t="s">
        <v>1645</v>
      </c>
      <c r="I1311" s="10"/>
      <c r="J1311" s="10">
        <f t="shared" si="76"/>
        <v>1</v>
      </c>
      <c r="K1311" s="10"/>
      <c r="L1311" s="10"/>
      <c r="M1311" s="10">
        <f t="shared" si="78"/>
        <v>1</v>
      </c>
      <c r="N1311" s="10"/>
      <c r="O1311" s="10"/>
      <c r="P1311" s="5" t="s">
        <v>6</v>
      </c>
      <c r="R1311" s="10"/>
    </row>
    <row r="1312" spans="1:18" ht="20" customHeight="1" x14ac:dyDescent="0.2">
      <c r="A1312" s="10">
        <f t="shared" si="77"/>
        <v>1009</v>
      </c>
      <c r="B1312" s="10" t="s">
        <v>478</v>
      </c>
      <c r="C1312" s="10" t="s">
        <v>1713</v>
      </c>
      <c r="D1312" s="10" t="s">
        <v>1604</v>
      </c>
      <c r="E1312" s="10" t="s">
        <v>1660</v>
      </c>
      <c r="F1312" s="10" t="s">
        <v>2702</v>
      </c>
      <c r="G1312" s="10" t="str">
        <f t="shared" ref="G1312:G1321" si="79">G1311</f>
        <v>mfr</v>
      </c>
      <c r="H1312" s="10" t="s">
        <v>1645</v>
      </c>
      <c r="I1312" s="10"/>
      <c r="J1312" s="10">
        <f t="shared" si="76"/>
        <v>1</v>
      </c>
      <c r="K1312" s="10"/>
      <c r="L1312" s="10"/>
      <c r="M1312" s="10">
        <f t="shared" si="78"/>
        <v>1</v>
      </c>
      <c r="N1312" s="10"/>
      <c r="O1312" s="10"/>
      <c r="P1312" s="5" t="s">
        <v>6</v>
      </c>
      <c r="R1312" s="10"/>
    </row>
    <row r="1313" spans="1:18" s="18" customFormat="1" ht="20" customHeight="1" x14ac:dyDescent="0.2">
      <c r="A1313" s="10">
        <f t="shared" si="77"/>
        <v>1010</v>
      </c>
      <c r="B1313" s="10"/>
      <c r="C1313" s="10"/>
      <c r="D1313" s="10" t="s">
        <v>1604</v>
      </c>
      <c r="E1313" s="10" t="s">
        <v>1613</v>
      </c>
      <c r="F1313" s="10" t="s">
        <v>2702</v>
      </c>
      <c r="G1313" s="10" t="str">
        <f t="shared" si="79"/>
        <v>mfr</v>
      </c>
      <c r="H1313" s="10" t="s">
        <v>1646</v>
      </c>
      <c r="I1313" s="10"/>
      <c r="J1313" s="10">
        <f t="shared" si="76"/>
        <v>0</v>
      </c>
      <c r="K1313" s="10"/>
      <c r="L1313" s="10"/>
      <c r="M1313" s="10">
        <f t="shared" si="78"/>
        <v>0</v>
      </c>
      <c r="N1313" s="10"/>
      <c r="O1313" s="10"/>
      <c r="P1313" s="5"/>
      <c r="R1313" s="10"/>
    </row>
    <row r="1314" spans="1:18" ht="20" customHeight="1" x14ac:dyDescent="0.2">
      <c r="A1314" s="10">
        <f t="shared" si="77"/>
        <v>1011</v>
      </c>
      <c r="B1314" s="10" t="s">
        <v>1709</v>
      </c>
      <c r="C1314" s="10" t="s">
        <v>1671</v>
      </c>
      <c r="D1314" s="10" t="s">
        <v>1604</v>
      </c>
      <c r="E1314" s="10" t="s">
        <v>1661</v>
      </c>
      <c r="F1314" s="10" t="s">
        <v>2702</v>
      </c>
      <c r="G1314" s="10" t="str">
        <f t="shared" si="79"/>
        <v>mfr</v>
      </c>
      <c r="H1314" s="10" t="s">
        <v>1646</v>
      </c>
      <c r="I1314" s="10"/>
      <c r="J1314" s="10">
        <f t="shared" si="76"/>
        <v>1</v>
      </c>
      <c r="K1314" s="10"/>
      <c r="L1314" s="10"/>
      <c r="M1314" s="10">
        <f t="shared" si="78"/>
        <v>1</v>
      </c>
      <c r="N1314" s="10"/>
      <c r="O1314" s="10"/>
      <c r="P1314" s="5" t="s">
        <v>5</v>
      </c>
      <c r="Q1314" s="5">
        <v>1</v>
      </c>
      <c r="R1314" s="10"/>
    </row>
    <row r="1315" spans="1:18" ht="20" customHeight="1" x14ac:dyDescent="0.2">
      <c r="A1315" s="10">
        <f t="shared" si="77"/>
        <v>1012</v>
      </c>
      <c r="B1315" s="10" t="s">
        <v>1709</v>
      </c>
      <c r="C1315" s="10" t="s">
        <v>1672</v>
      </c>
      <c r="D1315" s="10" t="s">
        <v>1604</v>
      </c>
      <c r="E1315" s="10" t="s">
        <v>1661</v>
      </c>
      <c r="F1315" s="10" t="s">
        <v>2702</v>
      </c>
      <c r="G1315" s="10" t="str">
        <f t="shared" si="79"/>
        <v>mfr</v>
      </c>
      <c r="H1315" s="10" t="s">
        <v>1646</v>
      </c>
      <c r="I1315" s="10"/>
      <c r="J1315" s="10">
        <f t="shared" si="76"/>
        <v>1</v>
      </c>
      <c r="K1315" s="10"/>
      <c r="L1315" s="10"/>
      <c r="M1315" s="10">
        <f t="shared" si="78"/>
        <v>1</v>
      </c>
      <c r="N1315" s="10"/>
      <c r="O1315" s="10"/>
      <c r="P1315" s="5" t="s">
        <v>5</v>
      </c>
      <c r="Q1315" s="5">
        <v>1</v>
      </c>
      <c r="R1315" s="10"/>
    </row>
    <row r="1316" spans="1:18" ht="20" customHeight="1" x14ac:dyDescent="0.2">
      <c r="A1316" s="10">
        <f t="shared" si="77"/>
        <v>1013</v>
      </c>
      <c r="B1316" s="10" t="s">
        <v>1709</v>
      </c>
      <c r="C1316" s="10" t="s">
        <v>1711</v>
      </c>
      <c r="D1316" s="10" t="s">
        <v>1604</v>
      </c>
      <c r="E1316" s="10" t="s">
        <v>1661</v>
      </c>
      <c r="F1316" s="10" t="s">
        <v>2702</v>
      </c>
      <c r="G1316" s="10" t="str">
        <f t="shared" si="79"/>
        <v>mfr</v>
      </c>
      <c r="H1316" s="10" t="s">
        <v>1646</v>
      </c>
      <c r="I1316" s="10"/>
      <c r="J1316" s="10">
        <f t="shared" si="76"/>
        <v>1</v>
      </c>
      <c r="K1316" s="10"/>
      <c r="L1316" s="10"/>
      <c r="M1316" s="10">
        <f t="shared" si="78"/>
        <v>1</v>
      </c>
      <c r="N1316" s="10"/>
      <c r="O1316" s="10"/>
      <c r="P1316" s="5" t="s">
        <v>5</v>
      </c>
      <c r="Q1316" s="5">
        <v>1</v>
      </c>
      <c r="R1316" s="10"/>
    </row>
    <row r="1317" spans="1:18" ht="20" customHeight="1" x14ac:dyDescent="0.2">
      <c r="A1317" s="10">
        <f t="shared" si="77"/>
        <v>1014</v>
      </c>
      <c r="B1317" s="10">
        <f>A320</f>
        <v>17</v>
      </c>
      <c r="C1317" s="10" t="s">
        <v>1667</v>
      </c>
      <c r="D1317" s="10" t="s">
        <v>1604</v>
      </c>
      <c r="E1317" s="10" t="s">
        <v>1614</v>
      </c>
      <c r="F1317" s="10" t="s">
        <v>2702</v>
      </c>
      <c r="G1317" s="10" t="str">
        <f t="shared" si="79"/>
        <v>mfr</v>
      </c>
      <c r="H1317" s="10" t="s">
        <v>1646</v>
      </c>
      <c r="I1317" s="10"/>
      <c r="J1317" s="10">
        <f t="shared" si="76"/>
        <v>0</v>
      </c>
      <c r="K1317" s="10"/>
      <c r="L1317" s="10"/>
      <c r="M1317" s="10">
        <f t="shared" si="78"/>
        <v>1</v>
      </c>
      <c r="N1317" s="10"/>
      <c r="O1317" s="10"/>
      <c r="P1317" s="5" t="s">
        <v>5</v>
      </c>
      <c r="R1317" s="10"/>
    </row>
    <row r="1318" spans="1:18" ht="20" customHeight="1" x14ac:dyDescent="0.2">
      <c r="A1318" s="10">
        <f t="shared" si="77"/>
        <v>1015</v>
      </c>
      <c r="B1318" s="10" t="s">
        <v>13</v>
      </c>
      <c r="C1318" s="10" t="s">
        <v>1668</v>
      </c>
      <c r="D1318" s="10" t="s">
        <v>1604</v>
      </c>
      <c r="E1318" s="10" t="s">
        <v>1662</v>
      </c>
      <c r="F1318" s="10" t="s">
        <v>2702</v>
      </c>
      <c r="G1318" s="10" t="str">
        <f t="shared" si="79"/>
        <v>mfr</v>
      </c>
      <c r="H1318" s="10" t="s">
        <v>1646</v>
      </c>
      <c r="I1318" s="10"/>
      <c r="J1318" s="10">
        <f t="shared" si="76"/>
        <v>1</v>
      </c>
      <c r="K1318" s="10"/>
      <c r="L1318" s="10"/>
      <c r="M1318" s="10">
        <f t="shared" si="78"/>
        <v>1</v>
      </c>
      <c r="N1318" s="10"/>
      <c r="O1318" s="10"/>
      <c r="P1318" s="5" t="s">
        <v>5</v>
      </c>
      <c r="Q1318" s="5">
        <v>1</v>
      </c>
      <c r="R1318" s="10"/>
    </row>
    <row r="1319" spans="1:18" s="18" customFormat="1" ht="20" customHeight="1" x14ac:dyDescent="0.2">
      <c r="A1319" s="10">
        <f t="shared" si="77"/>
        <v>1016</v>
      </c>
      <c r="B1319" s="10"/>
      <c r="C1319" s="10"/>
      <c r="D1319" s="10" t="s">
        <v>1604</v>
      </c>
      <c r="E1319" s="10" t="s">
        <v>1663</v>
      </c>
      <c r="F1319" s="10" t="s">
        <v>2702</v>
      </c>
      <c r="G1319" s="10" t="str">
        <f t="shared" si="79"/>
        <v>mfr</v>
      </c>
      <c r="H1319" s="10" t="s">
        <v>1646</v>
      </c>
      <c r="I1319" s="10"/>
      <c r="J1319" s="10">
        <f t="shared" si="76"/>
        <v>0</v>
      </c>
      <c r="K1319" s="10"/>
      <c r="L1319" s="10"/>
      <c r="M1319" s="10">
        <f t="shared" si="78"/>
        <v>0</v>
      </c>
      <c r="N1319" s="10"/>
      <c r="O1319" s="10"/>
      <c r="P1319" s="5"/>
      <c r="R1319" s="10"/>
    </row>
    <row r="1320" spans="1:18" ht="20" customHeight="1" x14ac:dyDescent="0.2">
      <c r="A1320" s="10">
        <f t="shared" si="77"/>
        <v>1017</v>
      </c>
      <c r="B1320" s="10" t="s">
        <v>13</v>
      </c>
      <c r="C1320" s="10" t="s">
        <v>1669</v>
      </c>
      <c r="D1320" s="10" t="s">
        <v>1604</v>
      </c>
      <c r="E1320" s="10" t="s">
        <v>1664</v>
      </c>
      <c r="F1320" s="10" t="s">
        <v>2702</v>
      </c>
      <c r="G1320" s="10" t="str">
        <f t="shared" si="79"/>
        <v>mfr</v>
      </c>
      <c r="H1320" s="10" t="s">
        <v>1646</v>
      </c>
      <c r="I1320" s="10"/>
      <c r="J1320" s="10">
        <f t="shared" si="76"/>
        <v>1</v>
      </c>
      <c r="K1320" s="10"/>
      <c r="L1320" s="10"/>
      <c r="M1320" s="10">
        <f t="shared" si="78"/>
        <v>1</v>
      </c>
      <c r="N1320" s="10"/>
      <c r="O1320" s="10"/>
      <c r="P1320" s="5" t="s">
        <v>5</v>
      </c>
      <c r="Q1320" s="5">
        <v>1</v>
      </c>
      <c r="R1320" s="10"/>
    </row>
    <row r="1321" spans="1:18" ht="20" customHeight="1" x14ac:dyDescent="0.2">
      <c r="A1321" s="10">
        <f t="shared" si="77"/>
        <v>1018</v>
      </c>
      <c r="B1321" s="10" t="s">
        <v>1709</v>
      </c>
      <c r="C1321" s="10" t="s">
        <v>1670</v>
      </c>
      <c r="D1321" s="10" t="s">
        <v>1604</v>
      </c>
      <c r="E1321" s="10" t="s">
        <v>1665</v>
      </c>
      <c r="F1321" s="10" t="s">
        <v>2702</v>
      </c>
      <c r="G1321" s="10" t="str">
        <f t="shared" si="79"/>
        <v>mfr</v>
      </c>
      <c r="H1321" s="10" t="s">
        <v>1646</v>
      </c>
      <c r="I1321" s="10"/>
      <c r="J1321" s="10">
        <f t="shared" si="76"/>
        <v>1</v>
      </c>
      <c r="K1321" s="10">
        <f>SUM(J1246:J1321)</f>
        <v>52</v>
      </c>
      <c r="L1321" s="10">
        <f>SUM(K2:K1321)</f>
        <v>690</v>
      </c>
      <c r="M1321" s="10">
        <f t="shared" si="78"/>
        <v>1</v>
      </c>
      <c r="N1321" s="10">
        <f>SUM(M1246:M1321)</f>
        <v>64</v>
      </c>
      <c r="O1321" s="10">
        <f>O1245+N1321</f>
        <v>965</v>
      </c>
      <c r="P1321" s="5" t="s">
        <v>5</v>
      </c>
      <c r="Q1321" s="5">
        <v>1</v>
      </c>
      <c r="R1321" s="10"/>
    </row>
    <row r="1322" spans="1:18" ht="20" customHeight="1" x14ac:dyDescent="0.2">
      <c r="A1322" s="10">
        <f t="shared" si="77"/>
        <v>1019</v>
      </c>
      <c r="B1322" s="10">
        <f>A773</f>
        <v>470</v>
      </c>
      <c r="C1322" s="10" t="s">
        <v>1788</v>
      </c>
      <c r="D1322" s="10" t="s">
        <v>1757</v>
      </c>
      <c r="E1322" s="10" t="s">
        <v>1780</v>
      </c>
      <c r="F1322" s="10" t="s">
        <v>3054</v>
      </c>
      <c r="G1322" s="10" t="str">
        <f>'gl list'!D16</f>
        <v>user_org</v>
      </c>
      <c r="H1322" s="10" t="s">
        <v>1725</v>
      </c>
      <c r="I1322" s="10"/>
      <c r="J1322" s="10">
        <f t="shared" si="76"/>
        <v>0</v>
      </c>
      <c r="K1322" s="10"/>
      <c r="L1322" s="10"/>
      <c r="M1322" s="10">
        <f t="shared" si="78"/>
        <v>1</v>
      </c>
      <c r="N1322" s="10"/>
      <c r="O1322" s="10"/>
      <c r="P1322" s="5" t="s">
        <v>6</v>
      </c>
      <c r="R1322" s="10"/>
    </row>
    <row r="1323" spans="1:18" ht="20" customHeight="1" x14ac:dyDescent="0.2">
      <c r="A1323" s="10">
        <f t="shared" si="77"/>
        <v>1020</v>
      </c>
      <c r="B1323" s="10">
        <f>A780</f>
        <v>477</v>
      </c>
      <c r="C1323" s="10" t="s">
        <v>1799</v>
      </c>
      <c r="D1323" s="10" t="s">
        <v>1757</v>
      </c>
      <c r="E1323" s="10" t="s">
        <v>1780</v>
      </c>
      <c r="F1323" s="10" t="s">
        <v>3054</v>
      </c>
      <c r="G1323" s="10" t="str">
        <f>G1322</f>
        <v>user_org</v>
      </c>
      <c r="H1323" s="10" t="s">
        <v>1725</v>
      </c>
      <c r="I1323" s="10"/>
      <c r="J1323" s="10">
        <f t="shared" si="76"/>
        <v>0</v>
      </c>
      <c r="K1323" s="10"/>
      <c r="L1323" s="10"/>
      <c r="M1323" s="10">
        <f t="shared" si="78"/>
        <v>1</v>
      </c>
      <c r="N1323" s="10"/>
      <c r="O1323" s="10"/>
      <c r="P1323" s="5" t="s">
        <v>6</v>
      </c>
      <c r="R1323" s="10"/>
    </row>
    <row r="1324" spans="1:18" ht="20" customHeight="1" x14ac:dyDescent="0.2">
      <c r="A1324" s="10">
        <f t="shared" si="77"/>
        <v>1021</v>
      </c>
      <c r="B1324" s="10" t="s">
        <v>1151</v>
      </c>
      <c r="C1324" s="10" t="s">
        <v>1782</v>
      </c>
      <c r="D1324" s="10" t="s">
        <v>1757</v>
      </c>
      <c r="E1324" s="10" t="s">
        <v>1781</v>
      </c>
      <c r="F1324" s="10" t="s">
        <v>3054</v>
      </c>
      <c r="G1324" s="10" t="str">
        <f t="shared" ref="G1324:G1364" si="80">G1323</f>
        <v>user_org</v>
      </c>
      <c r="H1324" s="10" t="s">
        <v>1726</v>
      </c>
      <c r="I1324" s="10"/>
      <c r="J1324" s="10">
        <f t="shared" si="76"/>
        <v>1</v>
      </c>
      <c r="K1324" s="10"/>
      <c r="L1324" s="10"/>
      <c r="M1324" s="10">
        <f t="shared" si="78"/>
        <v>1</v>
      </c>
      <c r="N1324" s="10"/>
      <c r="O1324" s="10"/>
      <c r="P1324" s="5" t="s">
        <v>6</v>
      </c>
      <c r="R1324" s="10"/>
    </row>
    <row r="1325" spans="1:18" ht="20" customHeight="1" x14ac:dyDescent="0.2">
      <c r="A1325" s="10">
        <f t="shared" si="77"/>
        <v>1022</v>
      </c>
      <c r="B1325" s="10" t="s">
        <v>84</v>
      </c>
      <c r="C1325" s="10" t="s">
        <v>1783</v>
      </c>
      <c r="D1325" s="10" t="s">
        <v>1757</v>
      </c>
      <c r="E1325" s="10" t="s">
        <v>1781</v>
      </c>
      <c r="F1325" s="10" t="s">
        <v>3054</v>
      </c>
      <c r="G1325" s="10" t="str">
        <f t="shared" si="80"/>
        <v>user_org</v>
      </c>
      <c r="H1325" s="10" t="s">
        <v>1726</v>
      </c>
      <c r="I1325" s="10"/>
      <c r="J1325" s="10">
        <f t="shared" si="76"/>
        <v>1</v>
      </c>
      <c r="K1325" s="10"/>
      <c r="L1325" s="10"/>
      <c r="M1325" s="10">
        <f t="shared" si="78"/>
        <v>1</v>
      </c>
      <c r="N1325" s="10"/>
      <c r="O1325" s="10"/>
      <c r="P1325" s="5" t="s">
        <v>6</v>
      </c>
      <c r="R1325" s="10"/>
    </row>
    <row r="1326" spans="1:18" ht="20" customHeight="1" x14ac:dyDescent="0.2">
      <c r="A1326" s="10">
        <f t="shared" si="77"/>
        <v>1023</v>
      </c>
      <c r="B1326" s="10">
        <f>A446</f>
        <v>143</v>
      </c>
      <c r="C1326" s="10" t="s">
        <v>1784</v>
      </c>
      <c r="D1326" s="10" t="s">
        <v>1757</v>
      </c>
      <c r="E1326" s="10" t="s">
        <v>1781</v>
      </c>
      <c r="F1326" s="10" t="s">
        <v>3054</v>
      </c>
      <c r="G1326" s="10" t="str">
        <f t="shared" si="80"/>
        <v>user_org</v>
      </c>
      <c r="H1326" s="10" t="s">
        <v>1726</v>
      </c>
      <c r="I1326" s="10"/>
      <c r="J1326" s="10">
        <f t="shared" si="76"/>
        <v>0</v>
      </c>
      <c r="K1326" s="10"/>
      <c r="L1326" s="10"/>
      <c r="M1326" s="10">
        <f t="shared" si="78"/>
        <v>1</v>
      </c>
      <c r="N1326" s="10"/>
      <c r="O1326" s="10"/>
      <c r="P1326" s="5" t="s">
        <v>6</v>
      </c>
      <c r="R1326" s="10"/>
    </row>
    <row r="1327" spans="1:18" s="18" customFormat="1" ht="20" customHeight="1" x14ac:dyDescent="0.2">
      <c r="A1327" s="10">
        <f t="shared" si="77"/>
        <v>1024</v>
      </c>
      <c r="B1327" s="10"/>
      <c r="C1327" s="10"/>
      <c r="D1327" s="10" t="s">
        <v>1757</v>
      </c>
      <c r="E1327" s="10" t="s">
        <v>1785</v>
      </c>
      <c r="F1327" s="10" t="s">
        <v>3054</v>
      </c>
      <c r="G1327" s="10" t="str">
        <f t="shared" si="80"/>
        <v>user_org</v>
      </c>
      <c r="H1327" s="10" t="s">
        <v>1727</v>
      </c>
      <c r="I1327" s="10"/>
      <c r="J1327" s="10">
        <f t="shared" si="76"/>
        <v>0</v>
      </c>
      <c r="K1327" s="10"/>
      <c r="L1327" s="10"/>
      <c r="M1327" s="10">
        <f t="shared" si="78"/>
        <v>0</v>
      </c>
      <c r="N1327" s="10"/>
      <c r="O1327" s="10"/>
      <c r="P1327" s="5"/>
      <c r="R1327" s="10"/>
    </row>
    <row r="1328" spans="1:18" s="18" customFormat="1" ht="20" customHeight="1" x14ac:dyDescent="0.2">
      <c r="A1328" s="10">
        <f t="shared" si="77"/>
        <v>1025</v>
      </c>
      <c r="B1328" s="10"/>
      <c r="C1328" s="10"/>
      <c r="D1328" s="10" t="s">
        <v>1757</v>
      </c>
      <c r="E1328" s="10" t="s">
        <v>1728</v>
      </c>
      <c r="F1328" s="10" t="s">
        <v>3054</v>
      </c>
      <c r="G1328" s="10" t="str">
        <f t="shared" si="80"/>
        <v>user_org</v>
      </c>
      <c r="H1328" s="10" t="s">
        <v>1727</v>
      </c>
      <c r="I1328" s="10"/>
      <c r="J1328" s="10">
        <f t="shared" ref="J1328:J1391" si="81">IF(OR(ISNUMBER(B1328),ISBLANK(B1328)),0,1)</f>
        <v>0</v>
      </c>
      <c r="K1328" s="10"/>
      <c r="L1328" s="10"/>
      <c r="M1328" s="10">
        <f t="shared" si="78"/>
        <v>0</v>
      </c>
      <c r="N1328" s="10"/>
      <c r="O1328" s="10"/>
      <c r="P1328" s="5"/>
      <c r="R1328" s="10"/>
    </row>
    <row r="1329" spans="1:18" ht="20" customHeight="1" x14ac:dyDescent="0.2">
      <c r="A1329" s="10">
        <f t="shared" ref="A1329:A1392" si="82">A1328+1</f>
        <v>1026</v>
      </c>
      <c r="B1329" s="10"/>
      <c r="C1329" s="10"/>
      <c r="D1329" s="10" t="s">
        <v>1757</v>
      </c>
      <c r="E1329" s="10" t="s">
        <v>1786</v>
      </c>
      <c r="F1329" s="10" t="s">
        <v>3054</v>
      </c>
      <c r="G1329" s="10" t="str">
        <f t="shared" si="80"/>
        <v>user_org</v>
      </c>
      <c r="H1329" s="10" t="s">
        <v>1727</v>
      </c>
      <c r="I1329" s="10"/>
      <c r="J1329" s="10">
        <f t="shared" si="81"/>
        <v>0</v>
      </c>
      <c r="K1329" s="10"/>
      <c r="L1329" s="10"/>
      <c r="M1329" s="10">
        <f t="shared" ref="M1329:M1392" si="83">IF(NOT(ISBLANK($B1329)),1,0)</f>
        <v>0</v>
      </c>
      <c r="N1329" s="10"/>
      <c r="O1329" s="10"/>
      <c r="R1329" s="10"/>
    </row>
    <row r="1330" spans="1:18" ht="20" customHeight="1" x14ac:dyDescent="0.2">
      <c r="A1330" s="10">
        <f t="shared" si="82"/>
        <v>1027</v>
      </c>
      <c r="B1330" s="10">
        <f>A542</f>
        <v>239</v>
      </c>
      <c r="C1330" s="10" t="s">
        <v>1798</v>
      </c>
      <c r="D1330" s="10" t="s">
        <v>1757</v>
      </c>
      <c r="E1330" s="10" t="s">
        <v>1731</v>
      </c>
      <c r="F1330" s="10" t="s">
        <v>3054</v>
      </c>
      <c r="G1330" s="10" t="str">
        <f t="shared" si="80"/>
        <v>user_org</v>
      </c>
      <c r="H1330" s="10" t="s">
        <v>1729</v>
      </c>
      <c r="I1330" s="10"/>
      <c r="J1330" s="10">
        <f t="shared" si="81"/>
        <v>0</v>
      </c>
      <c r="K1330" s="10"/>
      <c r="L1330" s="10"/>
      <c r="M1330" s="10">
        <f t="shared" si="83"/>
        <v>1</v>
      </c>
      <c r="N1330" s="10"/>
      <c r="O1330" s="10"/>
      <c r="P1330" s="5" t="s">
        <v>6</v>
      </c>
      <c r="R1330" s="10"/>
    </row>
    <row r="1331" spans="1:18" ht="20" customHeight="1" x14ac:dyDescent="0.2">
      <c r="A1331" s="10">
        <f t="shared" si="82"/>
        <v>1028</v>
      </c>
      <c r="B1331" s="10" t="s">
        <v>2155</v>
      </c>
      <c r="C1331" s="10" t="s">
        <v>2154</v>
      </c>
      <c r="D1331" s="10" t="s">
        <v>1757</v>
      </c>
      <c r="E1331" s="10" t="s">
        <v>1730</v>
      </c>
      <c r="F1331" s="10" t="s">
        <v>3054</v>
      </c>
      <c r="G1331" s="10" t="str">
        <f t="shared" si="80"/>
        <v>user_org</v>
      </c>
      <c r="H1331" s="10" t="s">
        <v>1729</v>
      </c>
      <c r="I1331" s="10"/>
      <c r="J1331" s="10">
        <f t="shared" si="81"/>
        <v>1</v>
      </c>
      <c r="K1331" s="10"/>
      <c r="L1331" s="10"/>
      <c r="M1331" s="10">
        <f t="shared" si="83"/>
        <v>1</v>
      </c>
      <c r="N1331" s="10"/>
      <c r="O1331" s="10"/>
      <c r="P1331" s="5" t="s">
        <v>5</v>
      </c>
      <c r="Q1331" s="5">
        <v>1</v>
      </c>
      <c r="R1331" s="10"/>
    </row>
    <row r="1332" spans="1:18" ht="20" customHeight="1" x14ac:dyDescent="0.2">
      <c r="A1332" s="10">
        <f t="shared" si="82"/>
        <v>1029</v>
      </c>
      <c r="B1332" s="10">
        <f>A354</f>
        <v>51</v>
      </c>
      <c r="C1332" s="10" t="s">
        <v>1759</v>
      </c>
      <c r="D1332" s="10" t="s">
        <v>1757</v>
      </c>
      <c r="E1332" s="10" t="s">
        <v>1759</v>
      </c>
      <c r="F1332" s="10" t="s">
        <v>3054</v>
      </c>
      <c r="G1332" s="10" t="str">
        <f t="shared" si="80"/>
        <v>user_org</v>
      </c>
      <c r="H1332" s="10" t="s">
        <v>1729</v>
      </c>
      <c r="I1332" s="10"/>
      <c r="J1332" s="10">
        <f t="shared" si="81"/>
        <v>0</v>
      </c>
      <c r="K1332" s="10"/>
      <c r="L1332" s="10"/>
      <c r="M1332" s="10">
        <f t="shared" si="83"/>
        <v>1</v>
      </c>
      <c r="N1332" s="10"/>
      <c r="O1332" s="10"/>
      <c r="P1332" s="5" t="s">
        <v>5</v>
      </c>
      <c r="R1332" s="10"/>
    </row>
    <row r="1333" spans="1:18" ht="20" customHeight="1" x14ac:dyDescent="0.2">
      <c r="A1333" s="10">
        <f t="shared" si="82"/>
        <v>1030</v>
      </c>
      <c r="B1333" s="10">
        <f>A388</f>
        <v>85</v>
      </c>
      <c r="C1333" s="10" t="s">
        <v>1760</v>
      </c>
      <c r="D1333" s="10" t="s">
        <v>1757</v>
      </c>
      <c r="E1333" s="10" t="s">
        <v>1732</v>
      </c>
      <c r="F1333" s="10" t="s">
        <v>3054</v>
      </c>
      <c r="G1333" s="10" t="str">
        <f t="shared" si="80"/>
        <v>user_org</v>
      </c>
      <c r="H1333" s="10" t="s">
        <v>1729</v>
      </c>
      <c r="I1333" s="10"/>
      <c r="J1333" s="10">
        <f t="shared" si="81"/>
        <v>0</v>
      </c>
      <c r="K1333" s="10"/>
      <c r="L1333" s="10"/>
      <c r="M1333" s="10">
        <f t="shared" si="83"/>
        <v>1</v>
      </c>
      <c r="N1333" s="10"/>
      <c r="O1333" s="10"/>
      <c r="P1333" s="5" t="s">
        <v>5</v>
      </c>
      <c r="R1333" s="10"/>
    </row>
    <row r="1334" spans="1:18" ht="20" customHeight="1" x14ac:dyDescent="0.2">
      <c r="A1334" s="10">
        <f t="shared" si="82"/>
        <v>1031</v>
      </c>
      <c r="B1334" s="10">
        <f>A377</f>
        <v>74</v>
      </c>
      <c r="C1334" s="10" t="s">
        <v>1761</v>
      </c>
      <c r="D1334" s="10" t="s">
        <v>1757</v>
      </c>
      <c r="E1334" s="10" t="s">
        <v>1732</v>
      </c>
      <c r="F1334" s="10" t="s">
        <v>3054</v>
      </c>
      <c r="G1334" s="10" t="str">
        <f t="shared" si="80"/>
        <v>user_org</v>
      </c>
      <c r="H1334" s="10" t="s">
        <v>1729</v>
      </c>
      <c r="I1334" s="10"/>
      <c r="J1334" s="10">
        <f t="shared" si="81"/>
        <v>0</v>
      </c>
      <c r="K1334" s="10"/>
      <c r="L1334" s="10"/>
      <c r="M1334" s="10">
        <f t="shared" si="83"/>
        <v>1</v>
      </c>
      <c r="N1334" s="10"/>
      <c r="O1334" s="10"/>
      <c r="P1334" s="5" t="s">
        <v>5</v>
      </c>
      <c r="R1334" s="10"/>
    </row>
    <row r="1335" spans="1:18" ht="20" customHeight="1" x14ac:dyDescent="0.2">
      <c r="A1335" s="10">
        <f t="shared" si="82"/>
        <v>1032</v>
      </c>
      <c r="B1335" s="10">
        <f>A323</f>
        <v>20</v>
      </c>
      <c r="C1335" s="10" t="s">
        <v>1762</v>
      </c>
      <c r="D1335" s="10" t="s">
        <v>1757</v>
      </c>
      <c r="E1335" s="10" t="s">
        <v>1732</v>
      </c>
      <c r="F1335" s="10" t="s">
        <v>3054</v>
      </c>
      <c r="G1335" s="10" t="str">
        <f t="shared" si="80"/>
        <v>user_org</v>
      </c>
      <c r="H1335" s="10" t="s">
        <v>1729</v>
      </c>
      <c r="I1335" s="10"/>
      <c r="J1335" s="10">
        <f t="shared" si="81"/>
        <v>0</v>
      </c>
      <c r="K1335" s="10"/>
      <c r="L1335" s="10"/>
      <c r="M1335" s="10">
        <f t="shared" si="83"/>
        <v>1</v>
      </c>
      <c r="N1335" s="10"/>
      <c r="O1335" s="10"/>
      <c r="P1335" s="5" t="s">
        <v>5</v>
      </c>
      <c r="R1335" s="10"/>
    </row>
    <row r="1336" spans="1:18" ht="20" customHeight="1" x14ac:dyDescent="0.2">
      <c r="A1336" s="10">
        <f t="shared" si="82"/>
        <v>1033</v>
      </c>
      <c r="B1336" s="10">
        <f>B1058</f>
        <v>254</v>
      </c>
      <c r="C1336" s="10" t="s">
        <v>1763</v>
      </c>
      <c r="D1336" s="10" t="s">
        <v>1757</v>
      </c>
      <c r="E1336" s="10" t="s">
        <v>1743</v>
      </c>
      <c r="F1336" s="10" t="s">
        <v>3054</v>
      </c>
      <c r="G1336" s="10" t="str">
        <f t="shared" si="80"/>
        <v>user_org</v>
      </c>
      <c r="H1336" s="10" t="s">
        <v>1729</v>
      </c>
      <c r="I1336" s="10"/>
      <c r="J1336" s="10">
        <f t="shared" si="81"/>
        <v>0</v>
      </c>
      <c r="K1336" s="10"/>
      <c r="L1336" s="10"/>
      <c r="M1336" s="10">
        <f t="shared" si="83"/>
        <v>1</v>
      </c>
      <c r="N1336" s="10"/>
      <c r="O1336" s="10"/>
      <c r="P1336" s="5" t="s">
        <v>5</v>
      </c>
      <c r="R1336" s="10"/>
    </row>
    <row r="1337" spans="1:18" ht="20" customHeight="1" x14ac:dyDescent="0.2">
      <c r="A1337" s="10">
        <f t="shared" si="82"/>
        <v>1034</v>
      </c>
      <c r="B1337" s="10">
        <f>A1007</f>
        <v>704</v>
      </c>
      <c r="C1337" s="10" t="s">
        <v>1764</v>
      </c>
      <c r="D1337" s="10" t="s">
        <v>1757</v>
      </c>
      <c r="E1337" s="10" t="s">
        <v>1743</v>
      </c>
      <c r="F1337" s="10" t="s">
        <v>3054</v>
      </c>
      <c r="G1337" s="10" t="str">
        <f t="shared" si="80"/>
        <v>user_org</v>
      </c>
      <c r="I1337" s="10"/>
      <c r="J1337" s="10">
        <f t="shared" si="81"/>
        <v>0</v>
      </c>
      <c r="K1337" s="10"/>
      <c r="L1337" s="10"/>
      <c r="M1337" s="10">
        <f t="shared" si="83"/>
        <v>1</v>
      </c>
      <c r="N1337" s="10"/>
      <c r="O1337" s="10"/>
      <c r="P1337" s="5" t="s">
        <v>5</v>
      </c>
      <c r="R1337" s="10"/>
    </row>
    <row r="1338" spans="1:18" ht="20" customHeight="1" x14ac:dyDescent="0.2">
      <c r="A1338" s="10">
        <f t="shared" si="82"/>
        <v>1035</v>
      </c>
      <c r="B1338" s="10">
        <f>A1107</f>
        <v>804</v>
      </c>
      <c r="C1338" s="10" t="s">
        <v>1765</v>
      </c>
      <c r="D1338" s="10" t="s">
        <v>1757</v>
      </c>
      <c r="E1338" s="10" t="s">
        <v>1743</v>
      </c>
      <c r="F1338" s="10" t="s">
        <v>3054</v>
      </c>
      <c r="G1338" s="10" t="str">
        <f t="shared" si="80"/>
        <v>user_org</v>
      </c>
      <c r="H1338" s="10" t="s">
        <v>1729</v>
      </c>
      <c r="I1338" s="10"/>
      <c r="J1338" s="10">
        <f t="shared" si="81"/>
        <v>0</v>
      </c>
      <c r="K1338" s="10"/>
      <c r="L1338" s="10"/>
      <c r="M1338" s="10">
        <f t="shared" si="83"/>
        <v>1</v>
      </c>
      <c r="N1338" s="10"/>
      <c r="O1338" s="10"/>
      <c r="P1338" s="5" t="s">
        <v>5</v>
      </c>
      <c r="R1338" s="10"/>
    </row>
    <row r="1339" spans="1:18" ht="20" customHeight="1" x14ac:dyDescent="0.2">
      <c r="A1339" s="10">
        <f t="shared" si="82"/>
        <v>1036</v>
      </c>
      <c r="B1339" s="10">
        <f>A619</f>
        <v>316</v>
      </c>
      <c r="C1339" s="10" t="s">
        <v>1767</v>
      </c>
      <c r="D1339" s="10" t="s">
        <v>1757</v>
      </c>
      <c r="E1339" s="10" t="s">
        <v>1744</v>
      </c>
      <c r="F1339" s="10" t="s">
        <v>3054</v>
      </c>
      <c r="G1339" s="10" t="str">
        <f t="shared" si="80"/>
        <v>user_org</v>
      </c>
      <c r="H1339" s="10" t="s">
        <v>1729</v>
      </c>
      <c r="I1339" s="10"/>
      <c r="J1339" s="10">
        <f t="shared" si="81"/>
        <v>0</v>
      </c>
      <c r="K1339" s="10"/>
      <c r="L1339" s="10"/>
      <c r="M1339" s="10">
        <f t="shared" si="83"/>
        <v>1</v>
      </c>
      <c r="N1339" s="10"/>
      <c r="O1339" s="10"/>
      <c r="P1339" s="5" t="s">
        <v>5</v>
      </c>
      <c r="R1339" s="10"/>
    </row>
    <row r="1340" spans="1:18" ht="20" customHeight="1" x14ac:dyDescent="0.2">
      <c r="A1340" s="10">
        <f t="shared" si="82"/>
        <v>1037</v>
      </c>
      <c r="B1340" s="10" t="s">
        <v>3153</v>
      </c>
      <c r="C1340" s="10" t="s">
        <v>1766</v>
      </c>
      <c r="D1340" s="10" t="s">
        <v>1757</v>
      </c>
      <c r="E1340" s="10" t="s">
        <v>1744</v>
      </c>
      <c r="F1340" s="10" t="s">
        <v>3054</v>
      </c>
      <c r="G1340" s="10" t="str">
        <f t="shared" si="80"/>
        <v>user_org</v>
      </c>
      <c r="H1340" s="10" t="s">
        <v>1729</v>
      </c>
      <c r="I1340" s="10"/>
      <c r="J1340" s="10">
        <f t="shared" si="81"/>
        <v>1</v>
      </c>
      <c r="K1340" s="10"/>
      <c r="L1340" s="10"/>
      <c r="M1340" s="10">
        <f t="shared" si="83"/>
        <v>1</v>
      </c>
      <c r="N1340" s="10"/>
      <c r="O1340" s="10"/>
      <c r="P1340" s="5" t="s">
        <v>5</v>
      </c>
      <c r="Q1340" s="5">
        <v>1</v>
      </c>
      <c r="R1340" s="10"/>
    </row>
    <row r="1341" spans="1:18" ht="20" customHeight="1" x14ac:dyDescent="0.2">
      <c r="A1341" s="10">
        <f t="shared" si="82"/>
        <v>1038</v>
      </c>
      <c r="B1341" s="10">
        <f>A392</f>
        <v>89</v>
      </c>
      <c r="C1341" s="10" t="s">
        <v>1745</v>
      </c>
      <c r="D1341" s="10" t="s">
        <v>1757</v>
      </c>
      <c r="E1341" s="10" t="s">
        <v>1745</v>
      </c>
      <c r="F1341" s="10" t="s">
        <v>3054</v>
      </c>
      <c r="G1341" s="10" t="str">
        <f t="shared" si="80"/>
        <v>user_org</v>
      </c>
      <c r="H1341" s="10" t="s">
        <v>1729</v>
      </c>
      <c r="I1341" s="10"/>
      <c r="J1341" s="10">
        <f t="shared" si="81"/>
        <v>0</v>
      </c>
      <c r="K1341" s="10"/>
      <c r="L1341" s="10"/>
      <c r="M1341" s="10">
        <f t="shared" si="83"/>
        <v>1</v>
      </c>
      <c r="N1341" s="10"/>
      <c r="O1341" s="10"/>
      <c r="P1341" s="5" t="s">
        <v>5</v>
      </c>
      <c r="R1341" s="10"/>
    </row>
    <row r="1342" spans="1:18" ht="20" customHeight="1" x14ac:dyDescent="0.2">
      <c r="A1342" s="10">
        <f t="shared" si="82"/>
        <v>1039</v>
      </c>
      <c r="B1342" s="10">
        <f>A383</f>
        <v>80</v>
      </c>
      <c r="C1342" s="10" t="s">
        <v>1768</v>
      </c>
      <c r="D1342" s="10" t="s">
        <v>1757</v>
      </c>
      <c r="E1342" s="10" t="s">
        <v>1746</v>
      </c>
      <c r="F1342" s="10" t="s">
        <v>3054</v>
      </c>
      <c r="G1342" s="10" t="str">
        <f t="shared" si="80"/>
        <v>user_org</v>
      </c>
      <c r="H1342" s="10" t="s">
        <v>1729</v>
      </c>
      <c r="I1342" s="10"/>
      <c r="J1342" s="10">
        <f t="shared" si="81"/>
        <v>0</v>
      </c>
      <c r="K1342" s="10"/>
      <c r="L1342" s="10"/>
      <c r="M1342" s="10">
        <f t="shared" si="83"/>
        <v>1</v>
      </c>
      <c r="N1342" s="10"/>
      <c r="O1342" s="10"/>
      <c r="P1342" s="5" t="s">
        <v>5</v>
      </c>
      <c r="R1342" s="10"/>
    </row>
    <row r="1343" spans="1:18" ht="20" customHeight="1" x14ac:dyDescent="0.2">
      <c r="A1343" s="10">
        <f t="shared" si="82"/>
        <v>1040</v>
      </c>
      <c r="B1343" s="10" t="s">
        <v>3156</v>
      </c>
      <c r="C1343" s="10" t="s">
        <v>1769</v>
      </c>
      <c r="D1343" s="10" t="s">
        <v>1757</v>
      </c>
      <c r="E1343" s="10" t="s">
        <v>1746</v>
      </c>
      <c r="F1343" s="10" t="s">
        <v>3054</v>
      </c>
      <c r="G1343" s="10" t="str">
        <f t="shared" si="80"/>
        <v>user_org</v>
      </c>
      <c r="H1343" s="10" t="s">
        <v>1729</v>
      </c>
      <c r="I1343" s="10"/>
      <c r="J1343" s="10">
        <f t="shared" si="81"/>
        <v>1</v>
      </c>
      <c r="K1343" s="10"/>
      <c r="L1343" s="10"/>
      <c r="M1343" s="10">
        <f t="shared" si="83"/>
        <v>1</v>
      </c>
      <c r="N1343" s="10"/>
      <c r="O1343" s="10"/>
      <c r="P1343" s="5" t="s">
        <v>5</v>
      </c>
      <c r="Q1343" s="5">
        <v>1</v>
      </c>
      <c r="R1343" s="10"/>
    </row>
    <row r="1344" spans="1:18" ht="20" customHeight="1" x14ac:dyDescent="0.2">
      <c r="A1344" s="10">
        <f t="shared" si="82"/>
        <v>1041</v>
      </c>
      <c r="B1344" s="10">
        <f>A907</f>
        <v>604</v>
      </c>
      <c r="C1344" s="10" t="s">
        <v>1747</v>
      </c>
      <c r="D1344" s="10" t="s">
        <v>1757</v>
      </c>
      <c r="E1344" s="10" t="s">
        <v>1747</v>
      </c>
      <c r="F1344" s="10" t="s">
        <v>3054</v>
      </c>
      <c r="G1344" s="10" t="str">
        <f t="shared" si="80"/>
        <v>user_org</v>
      </c>
      <c r="H1344" s="10" t="s">
        <v>1729</v>
      </c>
      <c r="I1344" s="10"/>
      <c r="J1344" s="10">
        <f t="shared" si="81"/>
        <v>0</v>
      </c>
      <c r="K1344" s="10"/>
      <c r="L1344" s="10"/>
      <c r="M1344" s="10">
        <f t="shared" si="83"/>
        <v>1</v>
      </c>
      <c r="N1344" s="10"/>
      <c r="O1344" s="10"/>
      <c r="P1344" s="5" t="s">
        <v>6</v>
      </c>
      <c r="R1344" s="10"/>
    </row>
    <row r="1345" spans="1:18" ht="20" customHeight="1" x14ac:dyDescent="0.2">
      <c r="A1345" s="10">
        <f t="shared" si="82"/>
        <v>1042</v>
      </c>
      <c r="B1345" s="10">
        <f>A818</f>
        <v>515</v>
      </c>
      <c r="C1345" s="10" t="s">
        <v>1778</v>
      </c>
      <c r="D1345" s="10" t="s">
        <v>1757</v>
      </c>
      <c r="E1345" s="10" t="s">
        <v>1733</v>
      </c>
      <c r="F1345" s="10" t="s">
        <v>3054</v>
      </c>
      <c r="G1345" s="10" t="str">
        <f t="shared" si="80"/>
        <v>user_org</v>
      </c>
      <c r="H1345" s="10" t="s">
        <v>1729</v>
      </c>
      <c r="I1345" s="10"/>
      <c r="J1345" s="10">
        <f t="shared" si="81"/>
        <v>0</v>
      </c>
      <c r="K1345" s="10"/>
      <c r="L1345" s="10"/>
      <c r="M1345" s="10">
        <f t="shared" si="83"/>
        <v>1</v>
      </c>
      <c r="N1345" s="10"/>
      <c r="O1345" s="10"/>
      <c r="P1345" s="5" t="s">
        <v>6</v>
      </c>
      <c r="R1345" s="10"/>
    </row>
    <row r="1346" spans="1:18" ht="20" customHeight="1" x14ac:dyDescent="0.2">
      <c r="A1346" s="10">
        <f t="shared" si="82"/>
        <v>1043</v>
      </c>
      <c r="B1346" s="10">
        <f>A394</f>
        <v>91</v>
      </c>
      <c r="C1346" s="10" t="s">
        <v>1758</v>
      </c>
      <c r="D1346" s="10" t="s">
        <v>1757</v>
      </c>
      <c r="E1346" s="10" t="s">
        <v>1758</v>
      </c>
      <c r="F1346" s="10" t="s">
        <v>3054</v>
      </c>
      <c r="G1346" s="10" t="str">
        <f t="shared" si="80"/>
        <v>user_org</v>
      </c>
      <c r="H1346" s="10" t="s">
        <v>1729</v>
      </c>
      <c r="I1346" s="10"/>
      <c r="J1346" s="10">
        <f t="shared" si="81"/>
        <v>0</v>
      </c>
      <c r="K1346" s="10"/>
      <c r="L1346" s="10"/>
      <c r="M1346" s="10">
        <f t="shared" si="83"/>
        <v>1</v>
      </c>
      <c r="N1346" s="10"/>
      <c r="O1346" s="10"/>
      <c r="P1346" s="5" t="s">
        <v>5</v>
      </c>
      <c r="R1346" s="10"/>
    </row>
    <row r="1347" spans="1:18" s="18" customFormat="1" ht="20" customHeight="1" x14ac:dyDescent="0.2">
      <c r="A1347" s="10">
        <f t="shared" si="82"/>
        <v>1044</v>
      </c>
      <c r="B1347" s="10"/>
      <c r="C1347" s="10"/>
      <c r="D1347" s="10" t="s">
        <v>1757</v>
      </c>
      <c r="E1347" s="10" t="s">
        <v>1792</v>
      </c>
      <c r="F1347" s="10" t="s">
        <v>3054</v>
      </c>
      <c r="G1347" s="10" t="str">
        <f t="shared" si="80"/>
        <v>user_org</v>
      </c>
      <c r="H1347" s="10" t="s">
        <v>1734</v>
      </c>
      <c r="I1347" s="10"/>
      <c r="J1347" s="10">
        <f t="shared" si="81"/>
        <v>0</v>
      </c>
      <c r="K1347" s="10"/>
      <c r="L1347" s="10"/>
      <c r="M1347" s="10">
        <f t="shared" si="83"/>
        <v>0</v>
      </c>
      <c r="N1347" s="10"/>
      <c r="O1347" s="10"/>
      <c r="P1347" s="5"/>
      <c r="R1347" s="10"/>
    </row>
    <row r="1348" spans="1:18" ht="20" customHeight="1" x14ac:dyDescent="0.2">
      <c r="A1348" s="10">
        <f t="shared" si="82"/>
        <v>1045</v>
      </c>
      <c r="B1348" s="10">
        <f>A1155</f>
        <v>852</v>
      </c>
      <c r="C1348" s="10" t="s">
        <v>1773</v>
      </c>
      <c r="D1348" s="10" t="s">
        <v>1757</v>
      </c>
      <c r="E1348" s="10" t="s">
        <v>1736</v>
      </c>
      <c r="F1348" s="10" t="s">
        <v>3054</v>
      </c>
      <c r="G1348" s="10" t="str">
        <f t="shared" si="80"/>
        <v>user_org</v>
      </c>
      <c r="H1348" s="10" t="s">
        <v>1735</v>
      </c>
      <c r="I1348" s="10"/>
      <c r="J1348" s="10">
        <f t="shared" si="81"/>
        <v>0</v>
      </c>
      <c r="K1348" s="10"/>
      <c r="L1348" s="10"/>
      <c r="M1348" s="10">
        <f t="shared" si="83"/>
        <v>1</v>
      </c>
      <c r="N1348" s="10"/>
      <c r="O1348" s="10"/>
      <c r="P1348" s="5" t="s">
        <v>6</v>
      </c>
      <c r="R1348" s="10"/>
    </row>
    <row r="1349" spans="1:18" ht="20" customHeight="1" x14ac:dyDescent="0.2">
      <c r="A1349" s="10">
        <f t="shared" si="82"/>
        <v>1046</v>
      </c>
      <c r="B1349" s="10">
        <f>A455</f>
        <v>152</v>
      </c>
      <c r="C1349" s="10" t="s">
        <v>1748</v>
      </c>
      <c r="D1349" s="10" t="s">
        <v>1757</v>
      </c>
      <c r="E1349" s="10" t="s">
        <v>1748</v>
      </c>
      <c r="F1349" s="10" t="s">
        <v>3054</v>
      </c>
      <c r="G1349" s="10" t="str">
        <f t="shared" si="80"/>
        <v>user_org</v>
      </c>
      <c r="H1349" s="10" t="s">
        <v>1735</v>
      </c>
      <c r="I1349" s="10"/>
      <c r="J1349" s="10">
        <f t="shared" si="81"/>
        <v>0</v>
      </c>
      <c r="K1349" s="10"/>
      <c r="L1349" s="10"/>
      <c r="M1349" s="10">
        <f t="shared" si="83"/>
        <v>1</v>
      </c>
      <c r="N1349" s="10"/>
      <c r="O1349" s="10"/>
      <c r="P1349" s="5" t="s">
        <v>5</v>
      </c>
      <c r="R1349" s="10"/>
    </row>
    <row r="1350" spans="1:18" ht="20" customHeight="1" x14ac:dyDescent="0.2">
      <c r="A1350" s="10">
        <f t="shared" si="82"/>
        <v>1047</v>
      </c>
      <c r="B1350" s="10" t="s">
        <v>3079</v>
      </c>
      <c r="C1350" s="10" t="s">
        <v>1774</v>
      </c>
      <c r="D1350" s="10" t="s">
        <v>1757</v>
      </c>
      <c r="E1350" s="10" t="s">
        <v>1749</v>
      </c>
      <c r="F1350" s="10" t="s">
        <v>3054</v>
      </c>
      <c r="G1350" s="10" t="str">
        <f t="shared" si="80"/>
        <v>user_org</v>
      </c>
      <c r="H1350" s="10" t="s">
        <v>1735</v>
      </c>
      <c r="I1350" s="10"/>
      <c r="J1350" s="10">
        <f t="shared" si="81"/>
        <v>1</v>
      </c>
      <c r="K1350" s="10"/>
      <c r="L1350" s="10"/>
      <c r="M1350" s="10">
        <f t="shared" si="83"/>
        <v>1</v>
      </c>
      <c r="N1350" s="10"/>
      <c r="O1350" s="10"/>
      <c r="P1350" s="5" t="s">
        <v>5</v>
      </c>
      <c r="Q1350" s="5">
        <v>1</v>
      </c>
      <c r="R1350" s="10"/>
    </row>
    <row r="1351" spans="1:18" ht="20" customHeight="1" x14ac:dyDescent="0.2">
      <c r="A1351" s="10">
        <f t="shared" si="82"/>
        <v>1048</v>
      </c>
      <c r="B1351" s="10">
        <f>A492</f>
        <v>189</v>
      </c>
      <c r="C1351" s="10" t="s">
        <v>1770</v>
      </c>
      <c r="D1351" s="10" t="s">
        <v>1757</v>
      </c>
      <c r="E1351" s="10" t="s">
        <v>1750</v>
      </c>
      <c r="F1351" s="10" t="s">
        <v>3054</v>
      </c>
      <c r="G1351" s="10" t="str">
        <f t="shared" si="80"/>
        <v>user_org</v>
      </c>
      <c r="H1351" s="10" t="s">
        <v>1735</v>
      </c>
      <c r="I1351" s="10"/>
      <c r="J1351" s="10">
        <f t="shared" si="81"/>
        <v>0</v>
      </c>
      <c r="K1351" s="10"/>
      <c r="L1351" s="10"/>
      <c r="M1351" s="10">
        <f t="shared" si="83"/>
        <v>1</v>
      </c>
      <c r="N1351" s="10"/>
      <c r="O1351" s="10"/>
      <c r="P1351" s="5" t="s">
        <v>6</v>
      </c>
      <c r="R1351" s="10"/>
    </row>
    <row r="1352" spans="1:18" ht="20" customHeight="1" x14ac:dyDescent="0.2">
      <c r="A1352" s="10">
        <f t="shared" si="82"/>
        <v>1049</v>
      </c>
      <c r="B1352" s="10">
        <f>A471</f>
        <v>168</v>
      </c>
      <c r="C1352" s="10" t="s">
        <v>1771</v>
      </c>
      <c r="D1352" s="10" t="s">
        <v>1757</v>
      </c>
      <c r="E1352" s="10" t="s">
        <v>1750</v>
      </c>
      <c r="F1352" s="10" t="s">
        <v>3054</v>
      </c>
      <c r="G1352" s="10" t="str">
        <f t="shared" si="80"/>
        <v>user_org</v>
      </c>
      <c r="H1352" s="10" t="s">
        <v>1735</v>
      </c>
      <c r="I1352" s="10"/>
      <c r="J1352" s="10">
        <f t="shared" si="81"/>
        <v>0</v>
      </c>
      <c r="K1352" s="10"/>
      <c r="L1352" s="10"/>
      <c r="M1352" s="10">
        <f t="shared" si="83"/>
        <v>1</v>
      </c>
      <c r="N1352" s="10"/>
      <c r="O1352" s="10"/>
      <c r="P1352" s="5" t="s">
        <v>6</v>
      </c>
      <c r="R1352" s="10"/>
    </row>
    <row r="1353" spans="1:18" ht="20" customHeight="1" x14ac:dyDescent="0.2">
      <c r="A1353" s="10">
        <f t="shared" si="82"/>
        <v>1050</v>
      </c>
      <c r="B1353" s="10" t="s">
        <v>2607</v>
      </c>
      <c r="C1353" s="10" t="s">
        <v>1797</v>
      </c>
      <c r="D1353" s="10" t="s">
        <v>1757</v>
      </c>
      <c r="E1353" s="10" t="s">
        <v>1737</v>
      </c>
      <c r="F1353" s="10" t="s">
        <v>3054</v>
      </c>
      <c r="G1353" s="10" t="str">
        <f t="shared" si="80"/>
        <v>user_org</v>
      </c>
      <c r="H1353" s="10" t="s">
        <v>1735</v>
      </c>
      <c r="I1353" s="10"/>
      <c r="J1353" s="10">
        <f t="shared" si="81"/>
        <v>1</v>
      </c>
      <c r="K1353" s="10"/>
      <c r="L1353" s="10"/>
      <c r="M1353" s="10">
        <f t="shared" si="83"/>
        <v>1</v>
      </c>
      <c r="N1353" s="10"/>
      <c r="O1353" s="10"/>
      <c r="P1353" s="5" t="s">
        <v>5</v>
      </c>
      <c r="Q1353" s="5">
        <v>1</v>
      </c>
      <c r="R1353" s="10"/>
    </row>
    <row r="1354" spans="1:18" ht="20" customHeight="1" x14ac:dyDescent="0.2">
      <c r="A1354" s="10">
        <f t="shared" si="82"/>
        <v>1051</v>
      </c>
      <c r="B1354" s="10">
        <f>A467</f>
        <v>164</v>
      </c>
      <c r="C1354" s="10" t="s">
        <v>1751</v>
      </c>
      <c r="D1354" s="10" t="s">
        <v>1757</v>
      </c>
      <c r="E1354" s="10" t="s">
        <v>1751</v>
      </c>
      <c r="F1354" s="10" t="s">
        <v>3054</v>
      </c>
      <c r="G1354" s="10" t="str">
        <f t="shared" si="80"/>
        <v>user_org</v>
      </c>
      <c r="H1354" s="10" t="s">
        <v>1738</v>
      </c>
      <c r="I1354" s="10"/>
      <c r="J1354" s="10">
        <f t="shared" si="81"/>
        <v>0</v>
      </c>
      <c r="K1354" s="10"/>
      <c r="L1354" s="10"/>
      <c r="M1354" s="10">
        <f t="shared" si="83"/>
        <v>1</v>
      </c>
      <c r="N1354" s="10"/>
      <c r="O1354" s="10"/>
      <c r="P1354" s="5" t="s">
        <v>5</v>
      </c>
      <c r="R1354" s="10"/>
    </row>
    <row r="1355" spans="1:18" ht="20" customHeight="1" x14ac:dyDescent="0.2">
      <c r="A1355" s="10">
        <f t="shared" si="82"/>
        <v>1052</v>
      </c>
      <c r="B1355" s="10">
        <f>A826</f>
        <v>523</v>
      </c>
      <c r="C1355" s="10" t="s">
        <v>1752</v>
      </c>
      <c r="D1355" s="10" t="s">
        <v>1757</v>
      </c>
      <c r="E1355" s="10" t="s">
        <v>1752</v>
      </c>
      <c r="F1355" s="10" t="s">
        <v>3054</v>
      </c>
      <c r="G1355" s="10" t="str">
        <f t="shared" si="80"/>
        <v>user_org</v>
      </c>
      <c r="H1355" s="10" t="s">
        <v>1738</v>
      </c>
      <c r="I1355" s="10"/>
      <c r="J1355" s="10">
        <f t="shared" si="81"/>
        <v>0</v>
      </c>
      <c r="K1355" s="10"/>
      <c r="L1355" s="10"/>
      <c r="M1355" s="10">
        <f t="shared" si="83"/>
        <v>1</v>
      </c>
      <c r="N1355" s="10"/>
      <c r="O1355" s="10"/>
      <c r="P1355" s="5" t="s">
        <v>5</v>
      </c>
      <c r="R1355" s="10"/>
    </row>
    <row r="1356" spans="1:18" ht="20" customHeight="1" x14ac:dyDescent="0.2">
      <c r="A1356" s="10">
        <f t="shared" si="82"/>
        <v>1053</v>
      </c>
      <c r="B1356" s="10">
        <f>A1038</f>
        <v>735</v>
      </c>
      <c r="C1356" s="10" t="s">
        <v>1791</v>
      </c>
      <c r="D1356" s="10" t="s">
        <v>1757</v>
      </c>
      <c r="E1356" s="10" t="s">
        <v>1753</v>
      </c>
      <c r="F1356" s="10" t="s">
        <v>3054</v>
      </c>
      <c r="G1356" s="10" t="str">
        <f t="shared" si="80"/>
        <v>user_org</v>
      </c>
      <c r="H1356" s="10" t="s">
        <v>1738</v>
      </c>
      <c r="I1356" s="10"/>
      <c r="J1356" s="10">
        <f t="shared" si="81"/>
        <v>0</v>
      </c>
      <c r="K1356" s="10"/>
      <c r="L1356" s="10"/>
      <c r="M1356" s="10">
        <f t="shared" si="83"/>
        <v>1</v>
      </c>
      <c r="N1356" s="10"/>
      <c r="O1356" s="10"/>
      <c r="P1356" s="5" t="s">
        <v>5</v>
      </c>
      <c r="R1356" s="10"/>
    </row>
    <row r="1357" spans="1:18" ht="20" customHeight="1" x14ac:dyDescent="0.2">
      <c r="A1357" s="10">
        <f t="shared" si="82"/>
        <v>1054</v>
      </c>
      <c r="B1357" s="10" t="s">
        <v>3228</v>
      </c>
      <c r="C1357" s="10" t="s">
        <v>1796</v>
      </c>
      <c r="D1357" s="10" t="s">
        <v>1757</v>
      </c>
      <c r="E1357" s="10" t="s">
        <v>1754</v>
      </c>
      <c r="F1357" s="10" t="s">
        <v>3054</v>
      </c>
      <c r="G1357" s="10" t="str">
        <f t="shared" si="80"/>
        <v>user_org</v>
      </c>
      <c r="H1357" s="10" t="s">
        <v>1738</v>
      </c>
      <c r="I1357" s="10"/>
      <c r="J1357" s="10">
        <f t="shared" si="81"/>
        <v>1</v>
      </c>
      <c r="K1357" s="10"/>
      <c r="L1357" s="10"/>
      <c r="M1357" s="10">
        <f t="shared" si="83"/>
        <v>1</v>
      </c>
      <c r="N1357" s="10"/>
      <c r="O1357" s="10"/>
      <c r="P1357" s="5" t="s">
        <v>5</v>
      </c>
      <c r="Q1357" s="5">
        <v>1</v>
      </c>
      <c r="R1357" s="10"/>
    </row>
    <row r="1358" spans="1:18" ht="20" customHeight="1" x14ac:dyDescent="0.2">
      <c r="A1358" s="10">
        <f t="shared" si="82"/>
        <v>1055</v>
      </c>
      <c r="B1358" s="10">
        <f>A602</f>
        <v>299</v>
      </c>
      <c r="C1358" s="10" t="s">
        <v>1772</v>
      </c>
      <c r="D1358" s="10" t="s">
        <v>1757</v>
      </c>
      <c r="E1358" s="10" t="s">
        <v>1756</v>
      </c>
      <c r="F1358" s="10" t="s">
        <v>3054</v>
      </c>
      <c r="G1358" s="10" t="str">
        <f t="shared" si="80"/>
        <v>user_org</v>
      </c>
      <c r="H1358" s="10" t="s">
        <v>1739</v>
      </c>
      <c r="I1358" s="10"/>
      <c r="J1358" s="10">
        <f t="shared" si="81"/>
        <v>0</v>
      </c>
      <c r="K1358" s="10"/>
      <c r="L1358" s="10"/>
      <c r="M1358" s="10">
        <f t="shared" si="83"/>
        <v>1</v>
      </c>
      <c r="N1358" s="10"/>
      <c r="O1358" s="10"/>
      <c r="P1358" s="5" t="s">
        <v>5</v>
      </c>
      <c r="R1358" s="10"/>
    </row>
    <row r="1359" spans="1:18" ht="20" customHeight="1" x14ac:dyDescent="0.2">
      <c r="A1359" s="10">
        <f t="shared" si="82"/>
        <v>1056</v>
      </c>
      <c r="B1359" s="10">
        <f>A538</f>
        <v>235</v>
      </c>
      <c r="C1359" s="10" t="s">
        <v>1740</v>
      </c>
      <c r="D1359" s="10" t="s">
        <v>1757</v>
      </c>
      <c r="E1359" s="10" t="s">
        <v>1740</v>
      </c>
      <c r="F1359" s="10" t="s">
        <v>3054</v>
      </c>
      <c r="G1359" s="10" t="str">
        <f t="shared" si="80"/>
        <v>user_org</v>
      </c>
      <c r="H1359" s="10" t="s">
        <v>1739</v>
      </c>
      <c r="I1359" s="10"/>
      <c r="J1359" s="10">
        <f t="shared" si="81"/>
        <v>0</v>
      </c>
      <c r="K1359" s="10"/>
      <c r="L1359" s="10"/>
      <c r="M1359" s="10">
        <f t="shared" si="83"/>
        <v>1</v>
      </c>
      <c r="N1359" s="10"/>
      <c r="O1359" s="10"/>
      <c r="P1359" s="5" t="s">
        <v>6</v>
      </c>
      <c r="R1359" s="10"/>
    </row>
    <row r="1360" spans="1:18" ht="20" customHeight="1" x14ac:dyDescent="0.2">
      <c r="A1360" s="10">
        <f t="shared" si="82"/>
        <v>1057</v>
      </c>
      <c r="B1360" s="10" t="s">
        <v>478</v>
      </c>
      <c r="C1360" s="10" t="s">
        <v>1776</v>
      </c>
      <c r="D1360" s="10" t="s">
        <v>1757</v>
      </c>
      <c r="E1360" s="10" t="s">
        <v>1741</v>
      </c>
      <c r="F1360" s="10" t="s">
        <v>3054</v>
      </c>
      <c r="G1360" s="10" t="str">
        <f t="shared" si="80"/>
        <v>user_org</v>
      </c>
      <c r="H1360" s="10" t="s">
        <v>1739</v>
      </c>
      <c r="I1360" s="10"/>
      <c r="J1360" s="10">
        <f t="shared" si="81"/>
        <v>1</v>
      </c>
      <c r="K1360" s="10"/>
      <c r="L1360" s="10"/>
      <c r="M1360" s="10">
        <f t="shared" si="83"/>
        <v>1</v>
      </c>
      <c r="N1360" s="10"/>
      <c r="O1360" s="10"/>
      <c r="P1360" s="5" t="s">
        <v>6</v>
      </c>
      <c r="R1360" s="10"/>
    </row>
    <row r="1361" spans="1:18" ht="20" customHeight="1" x14ac:dyDescent="0.2">
      <c r="A1361" s="10">
        <f t="shared" si="82"/>
        <v>1058</v>
      </c>
      <c r="B1361" s="10">
        <f>A311</f>
        <v>8</v>
      </c>
      <c r="C1361" s="10" t="s">
        <v>1775</v>
      </c>
      <c r="D1361" s="10" t="s">
        <v>1757</v>
      </c>
      <c r="E1361" s="10" t="s">
        <v>1742</v>
      </c>
      <c r="F1361" s="10" t="s">
        <v>3054</v>
      </c>
      <c r="G1361" s="10" t="str">
        <f t="shared" si="80"/>
        <v>user_org</v>
      </c>
      <c r="H1361" s="10" t="s">
        <v>1739</v>
      </c>
      <c r="I1361" s="10"/>
      <c r="J1361" s="10">
        <f t="shared" si="81"/>
        <v>0</v>
      </c>
      <c r="K1361" s="10"/>
      <c r="L1361" s="10"/>
      <c r="M1361" s="10">
        <f t="shared" si="83"/>
        <v>1</v>
      </c>
      <c r="N1361" s="10"/>
      <c r="O1361" s="10"/>
      <c r="P1361" s="5" t="s">
        <v>6</v>
      </c>
      <c r="R1361" s="10"/>
    </row>
    <row r="1362" spans="1:18" ht="20" customHeight="1" x14ac:dyDescent="0.2">
      <c r="A1362" s="10">
        <f t="shared" si="82"/>
        <v>1059</v>
      </c>
      <c r="B1362" s="10">
        <f>A1303</f>
        <v>1000</v>
      </c>
      <c r="C1362" s="10" t="s">
        <v>1755</v>
      </c>
      <c r="D1362" s="10" t="s">
        <v>1757</v>
      </c>
      <c r="E1362" s="10" t="s">
        <v>1755</v>
      </c>
      <c r="F1362" s="10" t="s">
        <v>3054</v>
      </c>
      <c r="G1362" s="10" t="str">
        <f t="shared" si="80"/>
        <v>user_org</v>
      </c>
      <c r="H1362" s="10" t="s">
        <v>1739</v>
      </c>
      <c r="I1362" s="10"/>
      <c r="J1362" s="10">
        <f t="shared" si="81"/>
        <v>0</v>
      </c>
      <c r="K1362" s="10"/>
      <c r="L1362" s="10"/>
      <c r="M1362" s="10">
        <f t="shared" si="83"/>
        <v>1</v>
      </c>
      <c r="N1362" s="10"/>
      <c r="O1362" s="10"/>
      <c r="P1362" s="5" t="s">
        <v>5</v>
      </c>
      <c r="R1362" s="10"/>
    </row>
    <row r="1363" spans="1:18" ht="20" customHeight="1" x14ac:dyDescent="0.2">
      <c r="A1363" s="10">
        <f t="shared" si="82"/>
        <v>1060</v>
      </c>
      <c r="B1363" s="10">
        <f>taxonomy!A395</f>
        <v>92</v>
      </c>
      <c r="C1363" s="10" t="s">
        <v>1795</v>
      </c>
      <c r="D1363" s="10" t="s">
        <v>1757</v>
      </c>
      <c r="E1363" s="10" t="s">
        <v>1793</v>
      </c>
      <c r="F1363" s="10" t="s">
        <v>3054</v>
      </c>
      <c r="G1363" s="10" t="str">
        <f t="shared" si="80"/>
        <v>user_org</v>
      </c>
      <c r="H1363" s="10" t="s">
        <v>1739</v>
      </c>
      <c r="I1363" s="10"/>
      <c r="J1363" s="10">
        <f t="shared" si="81"/>
        <v>0</v>
      </c>
      <c r="K1363" s="10"/>
      <c r="L1363" s="10"/>
      <c r="M1363" s="10">
        <f t="shared" si="83"/>
        <v>1</v>
      </c>
      <c r="N1363" s="10"/>
      <c r="O1363" s="10"/>
      <c r="P1363" s="5" t="s">
        <v>5</v>
      </c>
      <c r="R1363" s="10"/>
    </row>
    <row r="1364" spans="1:18" ht="20" customHeight="1" x14ac:dyDescent="0.2">
      <c r="A1364" s="10">
        <f t="shared" si="82"/>
        <v>1061</v>
      </c>
      <c r="B1364" s="10">
        <f>A931</f>
        <v>628</v>
      </c>
      <c r="C1364" s="10" t="s">
        <v>1794</v>
      </c>
      <c r="D1364" s="10" t="s">
        <v>1757</v>
      </c>
      <c r="E1364" s="10" t="s">
        <v>1793</v>
      </c>
      <c r="F1364" s="10" t="s">
        <v>3054</v>
      </c>
      <c r="G1364" s="10" t="str">
        <f t="shared" si="80"/>
        <v>user_org</v>
      </c>
      <c r="H1364" s="10" t="s">
        <v>1739</v>
      </c>
      <c r="I1364" s="10"/>
      <c r="J1364" s="10">
        <f t="shared" si="81"/>
        <v>0</v>
      </c>
      <c r="K1364" s="10">
        <f>SUM(J1322:J1364)</f>
        <v>9</v>
      </c>
      <c r="L1364" s="10">
        <f>SUM(K54:K1364)</f>
        <v>699</v>
      </c>
      <c r="M1364" s="10">
        <f t="shared" si="83"/>
        <v>1</v>
      </c>
      <c r="N1364" s="10">
        <f>SUM(M1322:M1364)</f>
        <v>39</v>
      </c>
      <c r="O1364" s="10">
        <f>SUM(N54:N1364)</f>
        <v>1004</v>
      </c>
      <c r="P1364" s="5" t="s">
        <v>6</v>
      </c>
      <c r="R1364" s="10"/>
    </row>
    <row r="1365" spans="1:18" ht="20" customHeight="1" x14ac:dyDescent="0.2">
      <c r="A1365" s="10">
        <f t="shared" si="82"/>
        <v>1062</v>
      </c>
      <c r="B1365" s="10">
        <f>B1355</f>
        <v>523</v>
      </c>
      <c r="C1365" s="10" t="s">
        <v>1865</v>
      </c>
      <c r="D1365" s="10" t="s">
        <v>1835</v>
      </c>
      <c r="E1365" s="10" t="s">
        <v>1806</v>
      </c>
      <c r="F1365" s="10" t="s">
        <v>2702</v>
      </c>
      <c r="G1365" s="10" t="str">
        <f>'gl list'!D23</f>
        <v>mfr</v>
      </c>
      <c r="H1365" s="10" t="s">
        <v>1805</v>
      </c>
      <c r="I1365" s="10"/>
      <c r="J1365" s="10">
        <f t="shared" si="81"/>
        <v>0</v>
      </c>
      <c r="K1365" s="10"/>
      <c r="L1365" s="10"/>
      <c r="M1365" s="10">
        <f t="shared" si="83"/>
        <v>1</v>
      </c>
      <c r="N1365" s="10"/>
      <c r="O1365" s="10"/>
      <c r="P1365" s="5" t="s">
        <v>5</v>
      </c>
      <c r="R1365" s="10"/>
    </row>
    <row r="1366" spans="1:18" ht="20" customHeight="1" x14ac:dyDescent="0.2">
      <c r="A1366" s="10">
        <f t="shared" si="82"/>
        <v>1063</v>
      </c>
      <c r="B1366" s="10">
        <f>A1350</f>
        <v>1047</v>
      </c>
      <c r="C1366" s="10" t="s">
        <v>1834</v>
      </c>
      <c r="D1366" s="10" t="s">
        <v>1835</v>
      </c>
      <c r="E1366" s="10" t="s">
        <v>1833</v>
      </c>
      <c r="F1366" s="10" t="s">
        <v>2702</v>
      </c>
      <c r="G1366" s="10" t="str">
        <f>G1365</f>
        <v>mfr</v>
      </c>
      <c r="H1366" s="10" t="s">
        <v>1805</v>
      </c>
      <c r="I1366" s="10"/>
      <c r="J1366" s="10">
        <f t="shared" si="81"/>
        <v>0</v>
      </c>
      <c r="K1366" s="10"/>
      <c r="L1366" s="10"/>
      <c r="M1366" s="10">
        <f t="shared" si="83"/>
        <v>1</v>
      </c>
      <c r="N1366" s="10"/>
      <c r="O1366" s="10"/>
      <c r="P1366" s="5" t="s">
        <v>5</v>
      </c>
      <c r="R1366" s="10"/>
    </row>
    <row r="1367" spans="1:18" ht="20" customHeight="1" x14ac:dyDescent="0.2">
      <c r="A1367" s="10">
        <f t="shared" si="82"/>
        <v>1064</v>
      </c>
      <c r="B1367" s="10">
        <f>A624</f>
        <v>321</v>
      </c>
      <c r="C1367" s="10" t="s">
        <v>1875</v>
      </c>
      <c r="D1367" s="10" t="s">
        <v>1835</v>
      </c>
      <c r="E1367" s="10" t="s">
        <v>1836</v>
      </c>
      <c r="F1367" s="10" t="s">
        <v>2702</v>
      </c>
      <c r="G1367" s="10" t="str">
        <f t="shared" ref="G1367:G1398" si="84">G1366</f>
        <v>mfr</v>
      </c>
      <c r="H1367" s="10" t="s">
        <v>1805</v>
      </c>
      <c r="I1367" s="10"/>
      <c r="J1367" s="10">
        <f t="shared" si="81"/>
        <v>0</v>
      </c>
      <c r="K1367" s="10"/>
      <c r="L1367" s="10"/>
      <c r="M1367" s="10">
        <f t="shared" si="83"/>
        <v>1</v>
      </c>
      <c r="N1367" s="10"/>
      <c r="O1367" s="10"/>
      <c r="P1367" s="5" t="s">
        <v>5</v>
      </c>
      <c r="R1367" s="10"/>
    </row>
    <row r="1368" spans="1:18" ht="20" customHeight="1" x14ac:dyDescent="0.2">
      <c r="A1368" s="10">
        <f t="shared" si="82"/>
        <v>1065</v>
      </c>
      <c r="B1368" s="10">
        <f>A428</f>
        <v>125</v>
      </c>
      <c r="C1368" s="10" t="s">
        <v>1876</v>
      </c>
      <c r="D1368" s="10" t="s">
        <v>1835</v>
      </c>
      <c r="E1368" s="10" t="s">
        <v>1837</v>
      </c>
      <c r="F1368" s="10" t="s">
        <v>2702</v>
      </c>
      <c r="G1368" s="10" t="str">
        <f t="shared" si="84"/>
        <v>mfr</v>
      </c>
      <c r="H1368" s="10" t="s">
        <v>1807</v>
      </c>
      <c r="I1368" s="10"/>
      <c r="J1368" s="10">
        <f t="shared" si="81"/>
        <v>0</v>
      </c>
      <c r="K1368" s="10"/>
      <c r="L1368" s="10"/>
      <c r="M1368" s="10">
        <f t="shared" si="83"/>
        <v>1</v>
      </c>
      <c r="N1368" s="10"/>
      <c r="O1368" s="10"/>
      <c r="P1368" s="5" t="s">
        <v>5</v>
      </c>
      <c r="R1368" s="10"/>
    </row>
    <row r="1369" spans="1:18" ht="20" customHeight="1" x14ac:dyDescent="0.2">
      <c r="A1369" s="10">
        <f t="shared" si="82"/>
        <v>1066</v>
      </c>
      <c r="B1369" s="10">
        <f>A1266</f>
        <v>963</v>
      </c>
      <c r="C1369" s="10" t="s">
        <v>1838</v>
      </c>
      <c r="D1369" s="10" t="s">
        <v>1835</v>
      </c>
      <c r="E1369" s="10" t="s">
        <v>1808</v>
      </c>
      <c r="F1369" s="10" t="s">
        <v>2702</v>
      </c>
      <c r="G1369" s="10" t="str">
        <f t="shared" si="84"/>
        <v>mfr</v>
      </c>
      <c r="H1369" s="10" t="s">
        <v>1807</v>
      </c>
      <c r="I1369" s="10"/>
      <c r="J1369" s="10">
        <f t="shared" si="81"/>
        <v>0</v>
      </c>
      <c r="K1369" s="10"/>
      <c r="L1369" s="10"/>
      <c r="M1369" s="10">
        <f t="shared" si="83"/>
        <v>1</v>
      </c>
      <c r="N1369" s="10"/>
      <c r="O1369" s="10"/>
      <c r="P1369" s="5" t="s">
        <v>5</v>
      </c>
      <c r="R1369" s="10"/>
    </row>
    <row r="1370" spans="1:18" ht="20" customHeight="1" x14ac:dyDescent="0.2">
      <c r="A1370" s="10">
        <f t="shared" si="82"/>
        <v>1067</v>
      </c>
      <c r="B1370" s="10">
        <f>A1096</f>
        <v>793</v>
      </c>
      <c r="C1370" s="10" t="s">
        <v>1839</v>
      </c>
      <c r="D1370" s="10" t="s">
        <v>1835</v>
      </c>
      <c r="E1370" s="10" t="s">
        <v>1808</v>
      </c>
      <c r="F1370" s="10" t="s">
        <v>2702</v>
      </c>
      <c r="G1370" s="10" t="str">
        <f t="shared" si="84"/>
        <v>mfr</v>
      </c>
      <c r="H1370" s="10" t="s">
        <v>1807</v>
      </c>
      <c r="I1370" s="10"/>
      <c r="J1370" s="10">
        <f t="shared" si="81"/>
        <v>0</v>
      </c>
      <c r="K1370" s="10"/>
      <c r="L1370" s="10"/>
      <c r="M1370" s="10">
        <f t="shared" si="83"/>
        <v>1</v>
      </c>
      <c r="N1370" s="10"/>
      <c r="O1370" s="10"/>
      <c r="P1370" s="5" t="s">
        <v>5</v>
      </c>
      <c r="R1370" s="10"/>
    </row>
    <row r="1371" spans="1:18" ht="20" customHeight="1" x14ac:dyDescent="0.2">
      <c r="A1371" s="10">
        <f t="shared" si="82"/>
        <v>1068</v>
      </c>
      <c r="B1371" s="10">
        <f>A456</f>
        <v>153</v>
      </c>
      <c r="C1371" s="10" t="s">
        <v>1841</v>
      </c>
      <c r="D1371" s="10" t="s">
        <v>1835</v>
      </c>
      <c r="E1371" s="10" t="s">
        <v>1810</v>
      </c>
      <c r="F1371" s="10" t="s">
        <v>2702</v>
      </c>
      <c r="G1371" s="10" t="str">
        <f t="shared" si="84"/>
        <v>mfr</v>
      </c>
      <c r="H1371" s="10" t="s">
        <v>1809</v>
      </c>
      <c r="I1371" s="10"/>
      <c r="J1371" s="10">
        <f t="shared" si="81"/>
        <v>0</v>
      </c>
      <c r="K1371" s="10"/>
      <c r="L1371" s="10"/>
      <c r="M1371" s="10">
        <f t="shared" si="83"/>
        <v>1</v>
      </c>
      <c r="N1371" s="10"/>
      <c r="O1371" s="10"/>
      <c r="P1371" s="5" t="s">
        <v>5</v>
      </c>
      <c r="R1371" s="10"/>
    </row>
    <row r="1372" spans="1:18" ht="20" customHeight="1" x14ac:dyDescent="0.2">
      <c r="A1372" s="10">
        <f t="shared" si="82"/>
        <v>1069</v>
      </c>
      <c r="B1372" s="10">
        <f>A426</f>
        <v>123</v>
      </c>
      <c r="C1372" s="10" t="s">
        <v>1874</v>
      </c>
      <c r="D1372" s="10" t="s">
        <v>1835</v>
      </c>
      <c r="E1372" s="10" t="s">
        <v>1846</v>
      </c>
      <c r="F1372" s="10" t="s">
        <v>2702</v>
      </c>
      <c r="G1372" s="10" t="str">
        <f t="shared" si="84"/>
        <v>mfr</v>
      </c>
      <c r="H1372" s="10" t="s">
        <v>1809</v>
      </c>
      <c r="I1372" s="10"/>
      <c r="J1372" s="10">
        <f t="shared" si="81"/>
        <v>0</v>
      </c>
      <c r="K1372" s="10"/>
      <c r="L1372" s="10"/>
      <c r="M1372" s="10">
        <f t="shared" si="83"/>
        <v>1</v>
      </c>
      <c r="N1372" s="10"/>
      <c r="O1372" s="10"/>
      <c r="P1372" s="5" t="s">
        <v>5</v>
      </c>
      <c r="R1372" s="10"/>
    </row>
    <row r="1373" spans="1:18" ht="20" customHeight="1" x14ac:dyDescent="0.2">
      <c r="A1373" s="10">
        <f t="shared" si="82"/>
        <v>1070</v>
      </c>
      <c r="B1373" s="10">
        <f>B1369</f>
        <v>963</v>
      </c>
      <c r="C1373" s="10" t="s">
        <v>1840</v>
      </c>
      <c r="D1373" s="10" t="s">
        <v>1835</v>
      </c>
      <c r="E1373" s="10" t="s">
        <v>1812</v>
      </c>
      <c r="F1373" s="10" t="s">
        <v>2702</v>
      </c>
      <c r="G1373" s="10" t="str">
        <f t="shared" si="84"/>
        <v>mfr</v>
      </c>
      <c r="H1373" s="10" t="s">
        <v>1811</v>
      </c>
      <c r="I1373" s="10"/>
      <c r="J1373" s="10">
        <f t="shared" si="81"/>
        <v>0</v>
      </c>
      <c r="K1373" s="10"/>
      <c r="L1373" s="10"/>
      <c r="M1373" s="10">
        <f t="shared" si="83"/>
        <v>1</v>
      </c>
      <c r="N1373" s="10"/>
      <c r="O1373" s="10"/>
      <c r="P1373" s="5" t="s">
        <v>5</v>
      </c>
      <c r="R1373" s="10"/>
    </row>
    <row r="1374" spans="1:18" ht="20" customHeight="1" x14ac:dyDescent="0.2">
      <c r="A1374" s="10">
        <f t="shared" si="82"/>
        <v>1071</v>
      </c>
      <c r="B1374" s="10">
        <f>A356</f>
        <v>53</v>
      </c>
      <c r="C1374" s="10" t="s">
        <v>1842</v>
      </c>
      <c r="D1374" s="10" t="s">
        <v>1835</v>
      </c>
      <c r="E1374" s="10" t="s">
        <v>1847</v>
      </c>
      <c r="F1374" s="10" t="s">
        <v>2702</v>
      </c>
      <c r="G1374" s="10" t="str">
        <f t="shared" si="84"/>
        <v>mfr</v>
      </c>
      <c r="H1374" s="10" t="s">
        <v>1813</v>
      </c>
      <c r="I1374" s="10"/>
      <c r="J1374" s="10">
        <f t="shared" si="81"/>
        <v>0</v>
      </c>
      <c r="K1374" s="10"/>
      <c r="L1374" s="10"/>
      <c r="M1374" s="10">
        <f t="shared" si="83"/>
        <v>1</v>
      </c>
      <c r="N1374" s="10"/>
      <c r="O1374" s="10"/>
      <c r="P1374" s="5" t="s">
        <v>5</v>
      </c>
      <c r="R1374" s="10"/>
    </row>
    <row r="1375" spans="1:18" ht="20" customHeight="1" x14ac:dyDescent="0.2">
      <c r="A1375" s="10">
        <f t="shared" si="82"/>
        <v>1072</v>
      </c>
      <c r="B1375" s="10" t="s">
        <v>2599</v>
      </c>
      <c r="C1375" s="10" t="s">
        <v>1878</v>
      </c>
      <c r="D1375" s="10" t="s">
        <v>1835</v>
      </c>
      <c r="E1375" s="10" t="s">
        <v>1848</v>
      </c>
      <c r="F1375" s="10" t="s">
        <v>2702</v>
      </c>
      <c r="G1375" s="10" t="str">
        <f t="shared" si="84"/>
        <v>mfr</v>
      </c>
      <c r="H1375" s="10" t="s">
        <v>1813</v>
      </c>
      <c r="I1375" s="10"/>
      <c r="J1375" s="10">
        <f t="shared" si="81"/>
        <v>1</v>
      </c>
      <c r="K1375" s="10"/>
      <c r="L1375" s="10"/>
      <c r="M1375" s="10">
        <f t="shared" si="83"/>
        <v>1</v>
      </c>
      <c r="N1375" s="10"/>
      <c r="O1375" s="10"/>
      <c r="P1375" s="5" t="s">
        <v>5</v>
      </c>
      <c r="Q1375" s="5">
        <v>1</v>
      </c>
      <c r="R1375" s="10"/>
    </row>
    <row r="1376" spans="1:18" ht="20" customHeight="1" x14ac:dyDescent="0.2">
      <c r="A1376" s="10">
        <f t="shared" si="82"/>
        <v>1073</v>
      </c>
      <c r="B1376" s="10">
        <f>A397</f>
        <v>94</v>
      </c>
      <c r="C1376" s="10" t="s">
        <v>1843</v>
      </c>
      <c r="D1376" s="10" t="s">
        <v>1835</v>
      </c>
      <c r="E1376" s="10" t="s">
        <v>1849</v>
      </c>
      <c r="F1376" s="10" t="s">
        <v>2702</v>
      </c>
      <c r="G1376" s="10" t="str">
        <f t="shared" si="84"/>
        <v>mfr</v>
      </c>
      <c r="H1376" s="10" t="s">
        <v>1814</v>
      </c>
      <c r="I1376" s="10"/>
      <c r="J1376" s="10">
        <f t="shared" si="81"/>
        <v>0</v>
      </c>
      <c r="K1376" s="10"/>
      <c r="L1376" s="10"/>
      <c r="M1376" s="10">
        <f t="shared" si="83"/>
        <v>1</v>
      </c>
      <c r="N1376" s="10"/>
      <c r="O1376" s="10"/>
      <c r="P1376" s="5" t="s">
        <v>5</v>
      </c>
      <c r="R1376" s="10"/>
    </row>
    <row r="1377" spans="1:18" ht="20" customHeight="1" x14ac:dyDescent="0.2">
      <c r="A1377" s="10">
        <f t="shared" si="82"/>
        <v>1074</v>
      </c>
      <c r="B1377" s="10">
        <f>A413</f>
        <v>110</v>
      </c>
      <c r="C1377" s="10" t="s">
        <v>1851</v>
      </c>
      <c r="D1377" s="10" t="s">
        <v>1835</v>
      </c>
      <c r="E1377" s="10" t="s">
        <v>1850</v>
      </c>
      <c r="F1377" s="10" t="s">
        <v>2702</v>
      </c>
      <c r="G1377" s="10" t="str">
        <f t="shared" si="84"/>
        <v>mfr</v>
      </c>
      <c r="H1377" s="10" t="s">
        <v>1814</v>
      </c>
      <c r="I1377" s="10"/>
      <c r="J1377" s="10">
        <f t="shared" si="81"/>
        <v>0</v>
      </c>
      <c r="K1377" s="10"/>
      <c r="L1377" s="10"/>
      <c r="M1377" s="10">
        <f t="shared" si="83"/>
        <v>1</v>
      </c>
      <c r="N1377" s="10"/>
      <c r="O1377" s="10"/>
      <c r="P1377" s="5" t="s">
        <v>6</v>
      </c>
      <c r="R1377" s="10"/>
    </row>
    <row r="1378" spans="1:18" ht="20" customHeight="1" x14ac:dyDescent="0.2">
      <c r="A1378" s="10">
        <f t="shared" si="82"/>
        <v>1075</v>
      </c>
      <c r="B1378" s="10">
        <f>A415</f>
        <v>112</v>
      </c>
      <c r="C1378" s="10" t="s">
        <v>780</v>
      </c>
      <c r="D1378" s="10" t="s">
        <v>1835</v>
      </c>
      <c r="E1378" s="10" t="s">
        <v>1850</v>
      </c>
      <c r="F1378" s="10" t="s">
        <v>2702</v>
      </c>
      <c r="G1378" s="10" t="str">
        <f t="shared" si="84"/>
        <v>mfr</v>
      </c>
      <c r="H1378" s="10" t="s">
        <v>1814</v>
      </c>
      <c r="I1378" s="10"/>
      <c r="J1378" s="10">
        <f t="shared" si="81"/>
        <v>0</v>
      </c>
      <c r="K1378" s="10"/>
      <c r="L1378" s="10"/>
      <c r="M1378" s="10">
        <f t="shared" si="83"/>
        <v>1</v>
      </c>
      <c r="N1378" s="10"/>
      <c r="O1378" s="10"/>
      <c r="P1378" s="5" t="s">
        <v>6</v>
      </c>
      <c r="R1378" s="10"/>
    </row>
    <row r="1379" spans="1:18" ht="20" customHeight="1" x14ac:dyDescent="0.2">
      <c r="A1379" s="10">
        <f t="shared" si="82"/>
        <v>1076</v>
      </c>
      <c r="B1379" s="10">
        <f>A1531</f>
        <v>1228</v>
      </c>
      <c r="C1379" s="10" t="s">
        <v>3489</v>
      </c>
      <c r="D1379" s="10" t="s">
        <v>1835</v>
      </c>
      <c r="E1379" s="10" t="s">
        <v>1852</v>
      </c>
      <c r="F1379" s="10" t="s">
        <v>2702</v>
      </c>
      <c r="G1379" s="10" t="str">
        <f t="shared" si="84"/>
        <v>mfr</v>
      </c>
      <c r="H1379" s="10" t="s">
        <v>1814</v>
      </c>
      <c r="I1379" s="10"/>
      <c r="J1379" s="10">
        <f t="shared" si="81"/>
        <v>0</v>
      </c>
      <c r="K1379" s="10"/>
      <c r="L1379" s="10"/>
      <c r="M1379" s="10">
        <f t="shared" si="83"/>
        <v>1</v>
      </c>
      <c r="N1379" s="10"/>
      <c r="O1379" s="10"/>
      <c r="P1379" s="5" t="s">
        <v>5</v>
      </c>
      <c r="R1379" s="10"/>
    </row>
    <row r="1380" spans="1:18" ht="20" customHeight="1" x14ac:dyDescent="0.2">
      <c r="A1380" s="10">
        <f t="shared" si="82"/>
        <v>1077</v>
      </c>
      <c r="B1380" s="10">
        <f>A398</f>
        <v>95</v>
      </c>
      <c r="C1380" s="10" t="s">
        <v>1866</v>
      </c>
      <c r="D1380" s="10" t="s">
        <v>1835</v>
      </c>
      <c r="E1380" s="10" t="s">
        <v>1853</v>
      </c>
      <c r="F1380" s="10" t="s">
        <v>2702</v>
      </c>
      <c r="G1380" s="10" t="str">
        <f t="shared" si="84"/>
        <v>mfr</v>
      </c>
      <c r="H1380" s="10" t="s">
        <v>1814</v>
      </c>
      <c r="I1380" s="10"/>
      <c r="J1380" s="10">
        <f t="shared" si="81"/>
        <v>0</v>
      </c>
      <c r="K1380" s="10"/>
      <c r="L1380" s="10"/>
      <c r="M1380" s="10">
        <f t="shared" si="83"/>
        <v>1</v>
      </c>
      <c r="N1380" s="10"/>
      <c r="O1380" s="10"/>
      <c r="P1380" s="5" t="s">
        <v>5</v>
      </c>
      <c r="R1380" s="10"/>
    </row>
    <row r="1381" spans="1:18" ht="20" customHeight="1" x14ac:dyDescent="0.2">
      <c r="A1381" s="10">
        <f t="shared" si="82"/>
        <v>1078</v>
      </c>
      <c r="B1381" s="10" t="s">
        <v>3492</v>
      </c>
      <c r="C1381" s="10" t="s">
        <v>1867</v>
      </c>
      <c r="D1381" s="10" t="s">
        <v>1835</v>
      </c>
      <c r="E1381" s="10" t="s">
        <v>1853</v>
      </c>
      <c r="F1381" s="10" t="s">
        <v>2702</v>
      </c>
      <c r="G1381" s="10" t="str">
        <f t="shared" si="84"/>
        <v>mfr</v>
      </c>
      <c r="H1381" s="10" t="s">
        <v>1814</v>
      </c>
      <c r="I1381" s="10"/>
      <c r="J1381" s="10">
        <f t="shared" si="81"/>
        <v>1</v>
      </c>
      <c r="K1381" s="10"/>
      <c r="L1381" s="10"/>
      <c r="M1381" s="10">
        <f t="shared" si="83"/>
        <v>1</v>
      </c>
      <c r="N1381" s="10"/>
      <c r="O1381" s="10"/>
      <c r="P1381" s="5" t="s">
        <v>5</v>
      </c>
      <c r="Q1381" s="5">
        <v>1</v>
      </c>
      <c r="R1381" s="10"/>
    </row>
    <row r="1382" spans="1:18" ht="20" customHeight="1" x14ac:dyDescent="0.2">
      <c r="A1382" s="10">
        <f t="shared" si="82"/>
        <v>1079</v>
      </c>
      <c r="B1382" s="10">
        <f>A467</f>
        <v>164</v>
      </c>
      <c r="C1382" s="10" t="s">
        <v>1868</v>
      </c>
      <c r="D1382" s="10" t="s">
        <v>1835</v>
      </c>
      <c r="E1382" s="10" t="s">
        <v>1854</v>
      </c>
      <c r="F1382" s="10" t="s">
        <v>2702</v>
      </c>
      <c r="G1382" s="10" t="str">
        <f t="shared" si="84"/>
        <v>mfr</v>
      </c>
      <c r="H1382" s="10" t="s">
        <v>1814</v>
      </c>
      <c r="I1382" s="10"/>
      <c r="J1382" s="10">
        <f t="shared" si="81"/>
        <v>0</v>
      </c>
      <c r="K1382" s="10"/>
      <c r="L1382" s="10"/>
      <c r="M1382" s="10">
        <f t="shared" si="83"/>
        <v>1</v>
      </c>
      <c r="N1382" s="10"/>
      <c r="O1382" s="10"/>
      <c r="P1382" s="5" t="s">
        <v>5</v>
      </c>
      <c r="R1382" s="10"/>
    </row>
    <row r="1383" spans="1:18" ht="20" customHeight="1" x14ac:dyDescent="0.2">
      <c r="A1383" s="10">
        <f t="shared" si="82"/>
        <v>1080</v>
      </c>
      <c r="B1383" s="10" t="s">
        <v>3180</v>
      </c>
      <c r="C1383" s="10" t="s">
        <v>2582</v>
      </c>
      <c r="D1383" s="10" t="s">
        <v>1835</v>
      </c>
      <c r="E1383" s="10" t="s">
        <v>1855</v>
      </c>
      <c r="F1383" s="10" t="s">
        <v>2702</v>
      </c>
      <c r="G1383" s="10" t="str">
        <f t="shared" si="84"/>
        <v>mfr</v>
      </c>
      <c r="H1383" s="10" t="s">
        <v>1814</v>
      </c>
      <c r="I1383" s="10"/>
      <c r="J1383" s="10">
        <f t="shared" si="81"/>
        <v>1</v>
      </c>
      <c r="K1383" s="10"/>
      <c r="L1383" s="10"/>
      <c r="M1383" s="10">
        <f t="shared" si="83"/>
        <v>1</v>
      </c>
      <c r="N1383" s="10"/>
      <c r="O1383" s="10"/>
      <c r="P1383" s="5" t="s">
        <v>5</v>
      </c>
      <c r="Q1383" s="5">
        <v>1</v>
      </c>
      <c r="R1383" s="10"/>
    </row>
    <row r="1384" spans="1:18" ht="20" customHeight="1" x14ac:dyDescent="0.2">
      <c r="A1384" s="10">
        <f t="shared" si="82"/>
        <v>1081</v>
      </c>
      <c r="B1384" s="10" t="s">
        <v>3079</v>
      </c>
      <c r="C1384" s="10" t="s">
        <v>1872</v>
      </c>
      <c r="D1384" s="10" t="s">
        <v>1835</v>
      </c>
      <c r="E1384" s="10" t="s">
        <v>1870</v>
      </c>
      <c r="F1384" s="10" t="s">
        <v>2702</v>
      </c>
      <c r="G1384" s="10" t="str">
        <f t="shared" si="84"/>
        <v>mfr</v>
      </c>
      <c r="H1384" s="10" t="s">
        <v>1815</v>
      </c>
      <c r="I1384" s="10"/>
      <c r="J1384" s="10">
        <f t="shared" si="81"/>
        <v>1</v>
      </c>
      <c r="K1384" s="10"/>
      <c r="L1384" s="10"/>
      <c r="M1384" s="10">
        <f t="shared" si="83"/>
        <v>1</v>
      </c>
      <c r="N1384" s="10"/>
      <c r="O1384" s="10"/>
      <c r="P1384" s="5" t="s">
        <v>5</v>
      </c>
      <c r="Q1384" s="5">
        <v>1</v>
      </c>
      <c r="R1384" s="10"/>
    </row>
    <row r="1385" spans="1:18" ht="20" customHeight="1" x14ac:dyDescent="0.2">
      <c r="A1385" s="10">
        <f t="shared" si="82"/>
        <v>1082</v>
      </c>
      <c r="B1385" s="10" t="s">
        <v>11</v>
      </c>
      <c r="C1385" s="10" t="s">
        <v>1869</v>
      </c>
      <c r="D1385" s="10" t="s">
        <v>1835</v>
      </c>
      <c r="E1385" s="10" t="s">
        <v>1856</v>
      </c>
      <c r="F1385" s="10" t="s">
        <v>2702</v>
      </c>
      <c r="G1385" s="10" t="str">
        <f t="shared" si="84"/>
        <v>mfr</v>
      </c>
      <c r="H1385" s="10" t="s">
        <v>1815</v>
      </c>
      <c r="I1385" s="10"/>
      <c r="J1385" s="10">
        <f t="shared" si="81"/>
        <v>1</v>
      </c>
      <c r="K1385" s="10"/>
      <c r="L1385" s="10"/>
      <c r="M1385" s="10">
        <f t="shared" si="83"/>
        <v>1</v>
      </c>
      <c r="N1385" s="10"/>
      <c r="O1385" s="10"/>
      <c r="P1385" s="5" t="s">
        <v>5</v>
      </c>
      <c r="Q1385" s="5">
        <v>1</v>
      </c>
      <c r="R1385" s="10"/>
    </row>
    <row r="1386" spans="1:18" ht="20" customHeight="1" x14ac:dyDescent="0.2">
      <c r="A1386" s="10">
        <f t="shared" si="82"/>
        <v>1083</v>
      </c>
      <c r="B1386" s="10">
        <f>A1030</f>
        <v>727</v>
      </c>
      <c r="C1386" s="10" t="s">
        <v>1858</v>
      </c>
      <c r="D1386" s="10" t="s">
        <v>1835</v>
      </c>
      <c r="E1386" s="10" t="s">
        <v>1817</v>
      </c>
      <c r="F1386" s="10" t="s">
        <v>2702</v>
      </c>
      <c r="G1386" s="10" t="str">
        <f t="shared" si="84"/>
        <v>mfr</v>
      </c>
      <c r="H1386" s="10" t="s">
        <v>1816</v>
      </c>
      <c r="I1386" s="10"/>
      <c r="J1386" s="10">
        <f t="shared" si="81"/>
        <v>0</v>
      </c>
      <c r="K1386" s="10"/>
      <c r="L1386" s="10"/>
      <c r="M1386" s="10">
        <f t="shared" si="83"/>
        <v>1</v>
      </c>
      <c r="N1386" s="10"/>
      <c r="O1386" s="10"/>
      <c r="P1386" s="5" t="s">
        <v>5</v>
      </c>
      <c r="R1386" s="10"/>
    </row>
    <row r="1387" spans="1:18" ht="20" customHeight="1" x14ac:dyDescent="0.2">
      <c r="A1387" s="10">
        <f t="shared" si="82"/>
        <v>1084</v>
      </c>
      <c r="B1387" s="10" t="s">
        <v>11</v>
      </c>
      <c r="C1387" s="10" t="s">
        <v>1859</v>
      </c>
      <c r="D1387" s="10" t="s">
        <v>1835</v>
      </c>
      <c r="E1387" s="10" t="s">
        <v>1857</v>
      </c>
      <c r="F1387" s="10" t="s">
        <v>2702</v>
      </c>
      <c r="G1387" s="10" t="str">
        <f t="shared" si="84"/>
        <v>mfr</v>
      </c>
      <c r="H1387" s="10" t="s">
        <v>1816</v>
      </c>
      <c r="I1387" s="10"/>
      <c r="J1387" s="10">
        <f t="shared" si="81"/>
        <v>1</v>
      </c>
      <c r="K1387" s="10"/>
      <c r="L1387" s="10"/>
      <c r="M1387" s="10">
        <f t="shared" si="83"/>
        <v>1</v>
      </c>
      <c r="N1387" s="10"/>
      <c r="O1387" s="10"/>
      <c r="P1387" s="5" t="s">
        <v>5</v>
      </c>
      <c r="Q1387" s="5">
        <v>1</v>
      </c>
      <c r="R1387" s="10"/>
    </row>
    <row r="1388" spans="1:18" ht="20" customHeight="1" x14ac:dyDescent="0.2">
      <c r="A1388" s="10">
        <f t="shared" si="82"/>
        <v>1085</v>
      </c>
      <c r="B1388" s="10" t="s">
        <v>11</v>
      </c>
      <c r="C1388" s="10" t="s">
        <v>1877</v>
      </c>
      <c r="D1388" s="10" t="s">
        <v>1835</v>
      </c>
      <c r="E1388" s="10" t="s">
        <v>1819</v>
      </c>
      <c r="F1388" s="10" t="s">
        <v>2702</v>
      </c>
      <c r="G1388" s="10" t="str">
        <f t="shared" si="84"/>
        <v>mfr</v>
      </c>
      <c r="H1388" s="10" t="s">
        <v>1818</v>
      </c>
      <c r="I1388" s="10"/>
      <c r="J1388" s="10">
        <f t="shared" si="81"/>
        <v>1</v>
      </c>
      <c r="K1388" s="10"/>
      <c r="L1388" s="10"/>
      <c r="M1388" s="10">
        <f t="shared" si="83"/>
        <v>1</v>
      </c>
      <c r="N1388" s="10"/>
      <c r="O1388" s="10"/>
      <c r="P1388" s="5" t="s">
        <v>5</v>
      </c>
      <c r="Q1388" s="5">
        <v>1</v>
      </c>
      <c r="R1388" s="10"/>
    </row>
    <row r="1389" spans="1:18" ht="20" customHeight="1" x14ac:dyDescent="0.2">
      <c r="A1389" s="10">
        <f t="shared" si="82"/>
        <v>1086</v>
      </c>
      <c r="B1389" s="10" t="s">
        <v>83</v>
      </c>
      <c r="C1389" s="10" t="s">
        <v>1861</v>
      </c>
      <c r="D1389" s="10" t="s">
        <v>1835</v>
      </c>
      <c r="E1389" s="10" t="s">
        <v>1860</v>
      </c>
      <c r="F1389" s="10" t="s">
        <v>2702</v>
      </c>
      <c r="G1389" s="10" t="str">
        <f t="shared" si="84"/>
        <v>mfr</v>
      </c>
      <c r="H1389" s="10" t="s">
        <v>1820</v>
      </c>
      <c r="I1389" s="10"/>
      <c r="J1389" s="10">
        <f t="shared" si="81"/>
        <v>1</v>
      </c>
      <c r="K1389" s="10"/>
      <c r="L1389" s="10"/>
      <c r="M1389" s="10">
        <f t="shared" si="83"/>
        <v>1</v>
      </c>
      <c r="N1389" s="10"/>
      <c r="O1389" s="10"/>
      <c r="P1389" s="5" t="s">
        <v>5</v>
      </c>
      <c r="Q1389" s="5">
        <v>1</v>
      </c>
      <c r="R1389" s="10"/>
    </row>
    <row r="1390" spans="1:18" ht="20" customHeight="1" x14ac:dyDescent="0.2">
      <c r="A1390" s="10">
        <f t="shared" si="82"/>
        <v>1087</v>
      </c>
      <c r="B1390" s="10">
        <f>A448</f>
        <v>145</v>
      </c>
      <c r="C1390" s="10" t="s">
        <v>1864</v>
      </c>
      <c r="D1390" s="10" t="s">
        <v>1835</v>
      </c>
      <c r="E1390" s="10" t="s">
        <v>1822</v>
      </c>
      <c r="F1390" s="10" t="s">
        <v>2702</v>
      </c>
      <c r="G1390" s="10" t="str">
        <f t="shared" si="84"/>
        <v>mfr</v>
      </c>
      <c r="H1390" s="10" t="s">
        <v>1821</v>
      </c>
      <c r="I1390" s="10"/>
      <c r="J1390" s="10">
        <f t="shared" si="81"/>
        <v>0</v>
      </c>
      <c r="K1390" s="10"/>
      <c r="L1390" s="10"/>
      <c r="M1390" s="10">
        <f t="shared" si="83"/>
        <v>1</v>
      </c>
      <c r="N1390" s="10"/>
      <c r="O1390" s="10"/>
      <c r="P1390" s="5" t="s">
        <v>6</v>
      </c>
      <c r="R1390" s="10"/>
    </row>
    <row r="1391" spans="1:18" ht="20" customHeight="1" x14ac:dyDescent="0.2">
      <c r="A1391" s="10">
        <f t="shared" si="82"/>
        <v>1088</v>
      </c>
      <c r="B1391" s="7" t="s">
        <v>3245</v>
      </c>
      <c r="C1391" s="10" t="s">
        <v>1863</v>
      </c>
      <c r="D1391" s="10" t="s">
        <v>1835</v>
      </c>
      <c r="E1391" s="10" t="s">
        <v>1862</v>
      </c>
      <c r="F1391" s="10" t="s">
        <v>2702</v>
      </c>
      <c r="G1391" s="10" t="str">
        <f t="shared" si="84"/>
        <v>mfr</v>
      </c>
      <c r="H1391" s="10" t="s">
        <v>1821</v>
      </c>
      <c r="I1391" s="10"/>
      <c r="J1391" s="10">
        <f t="shared" si="81"/>
        <v>1</v>
      </c>
      <c r="K1391" s="10"/>
      <c r="L1391" s="10"/>
      <c r="M1391" s="10">
        <f t="shared" si="83"/>
        <v>1</v>
      </c>
      <c r="N1391" s="10"/>
      <c r="O1391" s="10"/>
      <c r="P1391" s="5" t="s">
        <v>5</v>
      </c>
      <c r="Q1391" s="5">
        <v>1</v>
      </c>
      <c r="R1391" s="10"/>
    </row>
    <row r="1392" spans="1:18" ht="20" customHeight="1" x14ac:dyDescent="0.2">
      <c r="A1392" s="10">
        <f t="shared" si="82"/>
        <v>1089</v>
      </c>
      <c r="B1392" s="10">
        <f>A427</f>
        <v>124</v>
      </c>
      <c r="C1392" s="10" t="s">
        <v>1844</v>
      </c>
      <c r="D1392" s="10" t="s">
        <v>1835</v>
      </c>
      <c r="E1392" s="10" t="s">
        <v>1824</v>
      </c>
      <c r="F1392" s="10" t="s">
        <v>2702</v>
      </c>
      <c r="G1392" s="10" t="str">
        <f t="shared" si="84"/>
        <v>mfr</v>
      </c>
      <c r="H1392" s="10" t="s">
        <v>1823</v>
      </c>
      <c r="I1392" s="10"/>
      <c r="J1392" s="10">
        <f t="shared" ref="J1392:J1412" si="85">IF(OR(ISNUMBER(B1392),ISBLANK(B1392)),0,1)</f>
        <v>0</v>
      </c>
      <c r="K1392" s="10"/>
      <c r="L1392" s="10"/>
      <c r="M1392" s="10">
        <f t="shared" si="83"/>
        <v>1</v>
      </c>
      <c r="N1392" s="10"/>
      <c r="O1392" s="10"/>
      <c r="P1392" s="5" t="s">
        <v>5</v>
      </c>
      <c r="R1392" s="10"/>
    </row>
    <row r="1393" spans="1:18" ht="20" customHeight="1" x14ac:dyDescent="0.2">
      <c r="A1393" s="10">
        <f t="shared" ref="A1393:A1456" si="86">A1392+1</f>
        <v>1090</v>
      </c>
      <c r="B1393" s="10" t="s">
        <v>3151</v>
      </c>
      <c r="C1393" s="10" t="s">
        <v>1845</v>
      </c>
      <c r="D1393" s="10" t="s">
        <v>1835</v>
      </c>
      <c r="E1393" s="10" t="s">
        <v>1824</v>
      </c>
      <c r="F1393" s="10" t="s">
        <v>2702</v>
      </c>
      <c r="G1393" s="10" t="str">
        <f t="shared" si="84"/>
        <v>mfr</v>
      </c>
      <c r="H1393" s="10" t="s">
        <v>1823</v>
      </c>
      <c r="I1393" s="10"/>
      <c r="J1393" s="10">
        <f t="shared" si="85"/>
        <v>1</v>
      </c>
      <c r="K1393" s="10"/>
      <c r="L1393" s="10"/>
      <c r="M1393" s="10">
        <f t="shared" ref="M1393:M1454" si="87">IF(NOT(ISBLANK($B1393)),1,0)</f>
        <v>1</v>
      </c>
      <c r="N1393" s="10"/>
      <c r="O1393" s="10"/>
      <c r="P1393" s="5" t="s">
        <v>5</v>
      </c>
      <c r="Q1393" s="5">
        <v>1</v>
      </c>
      <c r="R1393" s="10"/>
    </row>
    <row r="1394" spans="1:18" ht="20" customHeight="1" x14ac:dyDescent="0.2">
      <c r="A1394" s="10">
        <f t="shared" si="86"/>
        <v>1091</v>
      </c>
      <c r="B1394" s="10" t="s">
        <v>3079</v>
      </c>
      <c r="C1394" s="10" t="s">
        <v>1871</v>
      </c>
      <c r="D1394" s="10" t="s">
        <v>1835</v>
      </c>
      <c r="E1394" s="10" t="s">
        <v>1824</v>
      </c>
      <c r="F1394" s="10" t="s">
        <v>2702</v>
      </c>
      <c r="G1394" s="10" t="str">
        <f t="shared" si="84"/>
        <v>mfr</v>
      </c>
      <c r="H1394" s="10" t="s">
        <v>1823</v>
      </c>
      <c r="I1394" s="10"/>
      <c r="J1394" s="10">
        <f t="shared" si="85"/>
        <v>1</v>
      </c>
      <c r="K1394" s="10"/>
      <c r="L1394" s="10"/>
      <c r="M1394" s="10">
        <f t="shared" si="87"/>
        <v>1</v>
      </c>
      <c r="N1394" s="10"/>
      <c r="O1394" s="10"/>
      <c r="P1394" s="5" t="s">
        <v>5</v>
      </c>
      <c r="Q1394" s="5">
        <v>1</v>
      </c>
      <c r="R1394" s="10"/>
    </row>
    <row r="1395" spans="1:18" s="18" customFormat="1" ht="20" customHeight="1" x14ac:dyDescent="0.2">
      <c r="A1395" s="10">
        <f t="shared" si="86"/>
        <v>1092</v>
      </c>
      <c r="B1395" s="10" t="s">
        <v>2607</v>
      </c>
      <c r="C1395" s="10" t="s">
        <v>3076</v>
      </c>
      <c r="D1395" s="10" t="s">
        <v>1835</v>
      </c>
      <c r="E1395" s="10" t="s">
        <v>1826</v>
      </c>
      <c r="F1395" s="10" t="s">
        <v>2702</v>
      </c>
      <c r="G1395" s="10" t="str">
        <f t="shared" si="84"/>
        <v>mfr</v>
      </c>
      <c r="H1395" s="10" t="s">
        <v>1825</v>
      </c>
      <c r="I1395" s="10"/>
      <c r="J1395" s="10">
        <f t="shared" si="85"/>
        <v>1</v>
      </c>
      <c r="K1395" s="10"/>
      <c r="L1395" s="10"/>
      <c r="M1395" s="10">
        <f t="shared" si="87"/>
        <v>1</v>
      </c>
      <c r="N1395" s="10"/>
      <c r="O1395" s="10"/>
      <c r="P1395" s="5" t="s">
        <v>5</v>
      </c>
      <c r="Q1395" s="18">
        <v>0</v>
      </c>
      <c r="R1395" s="10"/>
    </row>
    <row r="1396" spans="1:18" ht="20" customHeight="1" x14ac:dyDescent="0.2">
      <c r="A1396" s="10">
        <f t="shared" si="86"/>
        <v>1093</v>
      </c>
      <c r="B1396" s="10">
        <f>A640</f>
        <v>337</v>
      </c>
      <c r="C1396" s="10" t="s">
        <v>2657</v>
      </c>
      <c r="D1396" s="10" t="s">
        <v>1835</v>
      </c>
      <c r="E1396" s="10" t="s">
        <v>1828</v>
      </c>
      <c r="F1396" s="10" t="s">
        <v>2702</v>
      </c>
      <c r="G1396" s="10" t="str">
        <f t="shared" si="84"/>
        <v>mfr</v>
      </c>
      <c r="H1396" s="10" t="s">
        <v>1827</v>
      </c>
      <c r="I1396" s="10"/>
      <c r="J1396" s="10">
        <f t="shared" si="85"/>
        <v>0</v>
      </c>
      <c r="K1396" s="10"/>
      <c r="L1396" s="10"/>
      <c r="M1396" s="10">
        <f t="shared" si="87"/>
        <v>1</v>
      </c>
      <c r="N1396" s="10"/>
      <c r="O1396" s="10"/>
      <c r="P1396" s="5" t="s">
        <v>5</v>
      </c>
      <c r="R1396" s="10"/>
    </row>
    <row r="1397" spans="1:18" ht="20" customHeight="1" x14ac:dyDescent="0.2">
      <c r="A1397" s="10">
        <f t="shared" si="86"/>
        <v>1094</v>
      </c>
      <c r="B1397" s="10">
        <f>A1165</f>
        <v>862</v>
      </c>
      <c r="C1397" s="10" t="s">
        <v>2658</v>
      </c>
      <c r="D1397" s="10" t="s">
        <v>1835</v>
      </c>
      <c r="E1397" s="10" t="s">
        <v>1829</v>
      </c>
      <c r="F1397" s="10" t="s">
        <v>2702</v>
      </c>
      <c r="G1397" s="10" t="str">
        <f t="shared" si="84"/>
        <v>mfr</v>
      </c>
      <c r="H1397" s="10" t="s">
        <v>1831</v>
      </c>
      <c r="I1397" s="10"/>
      <c r="J1397" s="10">
        <f t="shared" si="85"/>
        <v>0</v>
      </c>
      <c r="K1397" s="10"/>
      <c r="L1397" s="10"/>
      <c r="M1397" s="10">
        <f t="shared" si="87"/>
        <v>1</v>
      </c>
      <c r="N1397" s="10"/>
      <c r="O1397" s="10"/>
      <c r="P1397" s="5" t="s">
        <v>5</v>
      </c>
      <c r="R1397" s="10"/>
    </row>
    <row r="1398" spans="1:18" ht="20" customHeight="1" x14ac:dyDescent="0.2">
      <c r="A1398" s="10">
        <f t="shared" si="86"/>
        <v>1095</v>
      </c>
      <c r="B1398" s="10" t="s">
        <v>3091</v>
      </c>
      <c r="C1398" s="10" t="s">
        <v>2659</v>
      </c>
      <c r="D1398" s="10" t="s">
        <v>1835</v>
      </c>
      <c r="E1398" s="10" t="s">
        <v>1830</v>
      </c>
      <c r="F1398" s="10" t="s">
        <v>2702</v>
      </c>
      <c r="G1398" s="10" t="str">
        <f t="shared" si="84"/>
        <v>mfr</v>
      </c>
      <c r="H1398" s="10" t="s">
        <v>1832</v>
      </c>
      <c r="I1398" s="10"/>
      <c r="J1398" s="10">
        <f t="shared" si="85"/>
        <v>1</v>
      </c>
      <c r="K1398" s="10">
        <f>SUM(J1365:J1398)</f>
        <v>13</v>
      </c>
      <c r="L1398" s="10">
        <f>SUM(K161:K1398)</f>
        <v>712</v>
      </c>
      <c r="M1398" s="10">
        <f t="shared" si="87"/>
        <v>1</v>
      </c>
      <c r="N1398" s="10">
        <f>SUM(M1365:M1398)</f>
        <v>34</v>
      </c>
      <c r="O1398" s="10">
        <f>SUM(N161:N1398)</f>
        <v>1038</v>
      </c>
      <c r="P1398" s="5" t="s">
        <v>6</v>
      </c>
      <c r="R1398" s="10"/>
    </row>
    <row r="1399" spans="1:18" ht="20" customHeight="1" x14ac:dyDescent="0.2">
      <c r="A1399" s="10">
        <f t="shared" si="86"/>
        <v>1096</v>
      </c>
      <c r="B1399" s="10" t="s">
        <v>812</v>
      </c>
      <c r="C1399" s="10" t="s">
        <v>2660</v>
      </c>
      <c r="D1399" s="10" t="s">
        <v>1882</v>
      </c>
      <c r="E1399" s="10" t="s">
        <v>1883</v>
      </c>
      <c r="F1399" s="10" t="s">
        <v>3056</v>
      </c>
      <c r="G1399" s="10" t="str">
        <f>'gl list'!D10</f>
        <v>user_cons</v>
      </c>
      <c r="H1399" s="10" t="s">
        <v>1885</v>
      </c>
      <c r="I1399" s="10"/>
      <c r="J1399" s="10">
        <f t="shared" si="85"/>
        <v>1</v>
      </c>
      <c r="K1399" s="10"/>
      <c r="L1399" s="10"/>
      <c r="M1399" s="10">
        <f t="shared" si="87"/>
        <v>1</v>
      </c>
      <c r="N1399" s="10"/>
      <c r="O1399" s="10"/>
      <c r="P1399" s="5" t="s">
        <v>6</v>
      </c>
      <c r="R1399" s="10" t="s">
        <v>3522</v>
      </c>
    </row>
    <row r="1400" spans="1:18" ht="20" customHeight="1" x14ac:dyDescent="0.2">
      <c r="A1400" s="10">
        <f t="shared" si="86"/>
        <v>1097</v>
      </c>
      <c r="B1400" s="10">
        <f>A1114</f>
        <v>811</v>
      </c>
      <c r="C1400" s="10" t="s">
        <v>2661</v>
      </c>
      <c r="D1400" s="10" t="s">
        <v>1882</v>
      </c>
      <c r="E1400" s="10" t="s">
        <v>1883</v>
      </c>
      <c r="F1400" s="10" t="s">
        <v>3056</v>
      </c>
      <c r="G1400" s="10" t="str">
        <f>G1399</f>
        <v>user_cons</v>
      </c>
      <c r="H1400" s="10" t="s">
        <v>1885</v>
      </c>
      <c r="I1400" s="10"/>
      <c r="J1400" s="10">
        <f t="shared" si="85"/>
        <v>0</v>
      </c>
      <c r="K1400" s="10"/>
      <c r="L1400" s="10"/>
      <c r="M1400" s="10">
        <f t="shared" si="87"/>
        <v>1</v>
      </c>
      <c r="N1400" s="10"/>
      <c r="O1400" s="10"/>
      <c r="P1400" s="5" t="s">
        <v>6</v>
      </c>
      <c r="R1400" s="10" t="s">
        <v>3510</v>
      </c>
    </row>
    <row r="1401" spans="1:18" ht="20" customHeight="1" x14ac:dyDescent="0.2">
      <c r="A1401" s="10">
        <f t="shared" si="86"/>
        <v>1098</v>
      </c>
      <c r="B1401" s="10" t="s">
        <v>3468</v>
      </c>
      <c r="C1401" s="10" t="s">
        <v>2662</v>
      </c>
      <c r="D1401" s="10" t="s">
        <v>1882</v>
      </c>
      <c r="E1401" s="10" t="s">
        <v>1886</v>
      </c>
      <c r="F1401" s="10" t="s">
        <v>3056</v>
      </c>
      <c r="G1401" s="10" t="str">
        <f t="shared" ref="G1401:G1420" si="88">G1400</f>
        <v>user_cons</v>
      </c>
      <c r="H1401" s="10" t="s">
        <v>1884</v>
      </c>
      <c r="I1401" s="10"/>
      <c r="J1401" s="10">
        <f t="shared" si="85"/>
        <v>1</v>
      </c>
      <c r="K1401" s="10"/>
      <c r="L1401" s="10"/>
      <c r="M1401" s="10">
        <f t="shared" si="87"/>
        <v>1</v>
      </c>
      <c r="N1401" s="10"/>
      <c r="O1401" s="10"/>
      <c r="P1401" s="5" t="s">
        <v>6</v>
      </c>
      <c r="R1401" s="10" t="s">
        <v>3510</v>
      </c>
    </row>
    <row r="1402" spans="1:18" ht="20" customHeight="1" x14ac:dyDescent="0.2">
      <c r="A1402" s="10">
        <f t="shared" si="86"/>
        <v>1099</v>
      </c>
      <c r="B1402" s="10">
        <f>A665</f>
        <v>362</v>
      </c>
      <c r="C1402" s="10" t="s">
        <v>2663</v>
      </c>
      <c r="D1402" s="10" t="s">
        <v>1882</v>
      </c>
      <c r="E1402" s="10" t="s">
        <v>1888</v>
      </c>
      <c r="F1402" s="10" t="s">
        <v>3056</v>
      </c>
      <c r="G1402" s="10" t="str">
        <f t="shared" si="88"/>
        <v>user_cons</v>
      </c>
      <c r="H1402" s="10" t="s">
        <v>1887</v>
      </c>
      <c r="I1402" s="10"/>
      <c r="J1402" s="10">
        <f t="shared" si="85"/>
        <v>0</v>
      </c>
      <c r="K1402" s="10"/>
      <c r="L1402" s="10"/>
      <c r="M1402" s="10">
        <f t="shared" si="87"/>
        <v>1</v>
      </c>
      <c r="N1402" s="10"/>
      <c r="O1402" s="10"/>
      <c r="P1402" s="5" t="s">
        <v>6</v>
      </c>
      <c r="R1402" s="10" t="str">
        <f>R665</f>
        <v>use a combination of letters, numbers, and special characters in passwords</v>
      </c>
    </row>
    <row r="1403" spans="1:18" ht="20" customHeight="1" x14ac:dyDescent="0.2">
      <c r="A1403" s="10">
        <f t="shared" si="86"/>
        <v>1100</v>
      </c>
      <c r="B1403" s="10">
        <f>A666</f>
        <v>363</v>
      </c>
      <c r="C1403" s="10" t="s">
        <v>2664</v>
      </c>
      <c r="D1403" s="10" t="s">
        <v>1882</v>
      </c>
      <c r="E1403" s="10" t="s">
        <v>1888</v>
      </c>
      <c r="F1403" s="10" t="s">
        <v>3056</v>
      </c>
      <c r="G1403" s="10" t="str">
        <f t="shared" si="88"/>
        <v>user_cons</v>
      </c>
      <c r="H1403" s="10" t="s">
        <v>1887</v>
      </c>
      <c r="I1403" s="10"/>
      <c r="J1403" s="10">
        <f t="shared" si="85"/>
        <v>0</v>
      </c>
      <c r="K1403" s="10"/>
      <c r="L1403" s="10"/>
      <c r="M1403" s="10">
        <f t="shared" si="87"/>
        <v>1</v>
      </c>
      <c r="N1403" s="10"/>
      <c r="O1403" s="10"/>
      <c r="P1403" s="5" t="s">
        <v>6</v>
      </c>
      <c r="R1403" s="10" t="str">
        <f>R666</f>
        <v>not use passwords based on personal information</v>
      </c>
    </row>
    <row r="1404" spans="1:18" ht="20" customHeight="1" x14ac:dyDescent="0.2">
      <c r="A1404" s="10">
        <f t="shared" si="86"/>
        <v>1101</v>
      </c>
      <c r="B1404" s="62" t="s">
        <v>3392</v>
      </c>
      <c r="C1404" s="10" t="s">
        <v>2665</v>
      </c>
      <c r="D1404" s="10" t="s">
        <v>1882</v>
      </c>
      <c r="E1404" s="10" t="s">
        <v>1888</v>
      </c>
      <c r="F1404" s="10" t="s">
        <v>3056</v>
      </c>
      <c r="G1404" s="10" t="str">
        <f t="shared" si="88"/>
        <v>user_cons</v>
      </c>
      <c r="H1404" s="10" t="s">
        <v>1887</v>
      </c>
      <c r="I1404" s="10"/>
      <c r="J1404" s="10">
        <f t="shared" si="85"/>
        <v>1</v>
      </c>
      <c r="K1404" s="10"/>
      <c r="L1404" s="10"/>
      <c r="M1404" s="10">
        <f t="shared" si="87"/>
        <v>1</v>
      </c>
      <c r="N1404" s="10"/>
      <c r="O1404" s="10"/>
      <c r="P1404" s="5" t="s">
        <v>6</v>
      </c>
      <c r="R1404" s="10" t="s">
        <v>3523</v>
      </c>
    </row>
    <row r="1405" spans="1:18" ht="20" customHeight="1" x14ac:dyDescent="0.2">
      <c r="A1405" s="10">
        <f t="shared" si="86"/>
        <v>1102</v>
      </c>
      <c r="B1405" s="10" t="s">
        <v>3398</v>
      </c>
      <c r="C1405" s="10" t="s">
        <v>2666</v>
      </c>
      <c r="D1405" s="10" t="s">
        <v>1882</v>
      </c>
      <c r="E1405" s="10" t="s">
        <v>1888</v>
      </c>
      <c r="F1405" s="10" t="s">
        <v>3056</v>
      </c>
      <c r="G1405" s="10" t="str">
        <f t="shared" si="88"/>
        <v>user_cons</v>
      </c>
      <c r="H1405" s="10" t="s">
        <v>1887</v>
      </c>
      <c r="I1405" s="10"/>
      <c r="J1405" s="10">
        <f t="shared" si="85"/>
        <v>1</v>
      </c>
      <c r="K1405" s="10"/>
      <c r="L1405" s="10"/>
      <c r="M1405" s="10">
        <f t="shared" si="87"/>
        <v>1</v>
      </c>
      <c r="N1405" s="10"/>
      <c r="O1405" s="10"/>
      <c r="P1405" s="5" t="s">
        <v>6</v>
      </c>
      <c r="R1405" s="10" t="s">
        <v>3524</v>
      </c>
    </row>
    <row r="1406" spans="1:18" ht="20" customHeight="1" x14ac:dyDescent="0.2">
      <c r="A1406" s="10">
        <f t="shared" si="86"/>
        <v>1103</v>
      </c>
      <c r="B1406" s="10">
        <f>A895</f>
        <v>592</v>
      </c>
      <c r="C1406" s="10" t="s">
        <v>2667</v>
      </c>
      <c r="D1406" s="10" t="s">
        <v>1882</v>
      </c>
      <c r="E1406" s="10" t="s">
        <v>1890</v>
      </c>
      <c r="F1406" s="10" t="s">
        <v>3056</v>
      </c>
      <c r="G1406" s="10" t="str">
        <f t="shared" si="88"/>
        <v>user_cons</v>
      </c>
      <c r="H1406" s="10" t="s">
        <v>1889</v>
      </c>
      <c r="I1406" s="10"/>
      <c r="J1406" s="10">
        <f t="shared" si="85"/>
        <v>0</v>
      </c>
      <c r="K1406" s="10"/>
      <c r="L1406" s="10"/>
      <c r="M1406" s="10">
        <f t="shared" si="87"/>
        <v>1</v>
      </c>
      <c r="N1406" s="10"/>
      <c r="O1406" s="10"/>
      <c r="P1406" s="5" t="s">
        <v>6</v>
      </c>
      <c r="R1406" s="10" t="s">
        <v>3525</v>
      </c>
    </row>
    <row r="1407" spans="1:18" ht="20" customHeight="1" x14ac:dyDescent="0.2">
      <c r="A1407" s="10">
        <f t="shared" si="86"/>
        <v>1104</v>
      </c>
      <c r="B1407" s="10" t="s">
        <v>3420</v>
      </c>
      <c r="C1407" s="10" t="s">
        <v>2668</v>
      </c>
      <c r="D1407" s="10" t="s">
        <v>1882</v>
      </c>
      <c r="E1407" s="10" t="s">
        <v>1890</v>
      </c>
      <c r="F1407" s="10" t="s">
        <v>3056</v>
      </c>
      <c r="G1407" s="10" t="str">
        <f t="shared" si="88"/>
        <v>user_cons</v>
      </c>
      <c r="H1407" s="10" t="s">
        <v>1889</v>
      </c>
      <c r="I1407" s="10"/>
      <c r="J1407" s="10">
        <f t="shared" si="85"/>
        <v>1</v>
      </c>
      <c r="K1407" s="10"/>
      <c r="L1407" s="10"/>
      <c r="M1407" s="10">
        <f t="shared" si="87"/>
        <v>1</v>
      </c>
      <c r="N1407" s="10"/>
      <c r="O1407" s="10"/>
      <c r="P1407" s="5" t="s">
        <v>6</v>
      </c>
      <c r="R1407" s="10" t="s">
        <v>3526</v>
      </c>
    </row>
    <row r="1408" spans="1:18" ht="20" customHeight="1" x14ac:dyDescent="0.2">
      <c r="A1408" s="10">
        <f t="shared" si="86"/>
        <v>1105</v>
      </c>
      <c r="B1408" s="10" t="s">
        <v>3427</v>
      </c>
      <c r="C1408" s="10" t="s">
        <v>2669</v>
      </c>
      <c r="D1408" s="10" t="s">
        <v>1882</v>
      </c>
      <c r="E1408" s="10" t="s">
        <v>1890</v>
      </c>
      <c r="F1408" s="10" t="s">
        <v>3056</v>
      </c>
      <c r="G1408" s="10" t="str">
        <f t="shared" si="88"/>
        <v>user_cons</v>
      </c>
      <c r="H1408" s="10" t="s">
        <v>1889</v>
      </c>
      <c r="I1408" s="10"/>
      <c r="J1408" s="10">
        <f t="shared" si="85"/>
        <v>1</v>
      </c>
      <c r="K1408" s="10"/>
      <c r="L1408" s="10"/>
      <c r="M1408" s="10">
        <f t="shared" si="87"/>
        <v>1</v>
      </c>
      <c r="N1408" s="10"/>
      <c r="O1408" s="10"/>
      <c r="P1408" s="5" t="s">
        <v>6</v>
      </c>
      <c r="R1408" s="10" t="s">
        <v>3510</v>
      </c>
    </row>
    <row r="1409" spans="1:18" ht="20" customHeight="1" x14ac:dyDescent="0.2">
      <c r="A1409" s="10">
        <f t="shared" si="86"/>
        <v>1106</v>
      </c>
      <c r="B1409" s="10" t="s">
        <v>400</v>
      </c>
      <c r="C1409" s="10" t="s">
        <v>2670</v>
      </c>
      <c r="D1409" s="10" t="s">
        <v>1882</v>
      </c>
      <c r="E1409" s="10" t="s">
        <v>1891</v>
      </c>
      <c r="F1409" s="10" t="s">
        <v>3056</v>
      </c>
      <c r="G1409" s="10" t="str">
        <f t="shared" si="88"/>
        <v>user_cons</v>
      </c>
      <c r="H1409" s="10" t="s">
        <v>1892</v>
      </c>
      <c r="I1409" s="10"/>
      <c r="J1409" s="10">
        <f t="shared" si="85"/>
        <v>1</v>
      </c>
      <c r="K1409" s="10"/>
      <c r="L1409" s="10"/>
      <c r="M1409" s="10">
        <f t="shared" si="87"/>
        <v>1</v>
      </c>
      <c r="N1409" s="10"/>
      <c r="O1409" s="10"/>
      <c r="P1409" s="5" t="s">
        <v>6</v>
      </c>
      <c r="R1409" s="10" t="s">
        <v>3510</v>
      </c>
    </row>
    <row r="1410" spans="1:18" ht="20" customHeight="1" x14ac:dyDescent="0.2">
      <c r="A1410" s="10">
        <f t="shared" si="86"/>
        <v>1107</v>
      </c>
      <c r="B1410" s="10" t="s">
        <v>3073</v>
      </c>
      <c r="C1410" s="10" t="s">
        <v>2671</v>
      </c>
      <c r="D1410" s="10" t="s">
        <v>1882</v>
      </c>
      <c r="E1410" s="10" t="s">
        <v>1894</v>
      </c>
      <c r="F1410" s="10" t="s">
        <v>3056</v>
      </c>
      <c r="G1410" s="10" t="str">
        <f t="shared" si="88"/>
        <v>user_cons</v>
      </c>
      <c r="H1410" s="10" t="s">
        <v>1893</v>
      </c>
      <c r="I1410" s="10"/>
      <c r="J1410" s="10">
        <f t="shared" si="85"/>
        <v>1</v>
      </c>
      <c r="K1410" s="10"/>
      <c r="L1410" s="10"/>
      <c r="M1410" s="10">
        <f t="shared" si="87"/>
        <v>1</v>
      </c>
      <c r="N1410" s="10"/>
      <c r="O1410" s="10"/>
      <c r="P1410" s="5" t="s">
        <v>6</v>
      </c>
      <c r="R1410" s="10" t="s">
        <v>3510</v>
      </c>
    </row>
    <row r="1411" spans="1:18" ht="20" customHeight="1" x14ac:dyDescent="0.2">
      <c r="A1411" s="10">
        <f t="shared" si="86"/>
        <v>1108</v>
      </c>
      <c r="B1411" s="10" t="s">
        <v>3091</v>
      </c>
      <c r="C1411" s="10" t="s">
        <v>2672</v>
      </c>
      <c r="D1411" s="10" t="s">
        <v>1882</v>
      </c>
      <c r="E1411" s="10" t="s">
        <v>1896</v>
      </c>
      <c r="F1411" s="10" t="s">
        <v>3056</v>
      </c>
      <c r="G1411" s="10" t="str">
        <f t="shared" si="88"/>
        <v>user_cons</v>
      </c>
      <c r="H1411" s="10" t="s">
        <v>1895</v>
      </c>
      <c r="I1411" s="10"/>
      <c r="J1411" s="10">
        <f t="shared" si="85"/>
        <v>1</v>
      </c>
      <c r="K1411" s="10"/>
      <c r="L1411" s="10"/>
      <c r="M1411" s="10">
        <f t="shared" si="87"/>
        <v>1</v>
      </c>
      <c r="N1411" s="10"/>
      <c r="O1411" s="10"/>
      <c r="P1411" s="5" t="s">
        <v>6</v>
      </c>
      <c r="R1411" s="10" t="s">
        <v>3531</v>
      </c>
    </row>
    <row r="1412" spans="1:18" ht="20" customHeight="1" x14ac:dyDescent="0.2">
      <c r="A1412" s="10">
        <f t="shared" si="86"/>
        <v>1109</v>
      </c>
      <c r="B1412" s="10" t="s">
        <v>3084</v>
      </c>
      <c r="C1412" s="10" t="s">
        <v>2673</v>
      </c>
      <c r="D1412" s="10" t="s">
        <v>1882</v>
      </c>
      <c r="E1412" s="10" t="s">
        <v>1896</v>
      </c>
      <c r="F1412" s="10" t="s">
        <v>3056</v>
      </c>
      <c r="G1412" s="10" t="str">
        <f t="shared" si="88"/>
        <v>user_cons</v>
      </c>
      <c r="H1412" s="10" t="s">
        <v>1895</v>
      </c>
      <c r="I1412" s="10"/>
      <c r="J1412" s="10">
        <f t="shared" si="85"/>
        <v>1</v>
      </c>
      <c r="K1412" s="10"/>
      <c r="L1412" s="10"/>
      <c r="M1412" s="10">
        <f t="shared" si="87"/>
        <v>1</v>
      </c>
      <c r="N1412" s="10"/>
      <c r="O1412" s="10"/>
      <c r="P1412" s="5" t="s">
        <v>5</v>
      </c>
      <c r="Q1412" s="5">
        <v>1</v>
      </c>
      <c r="R1412" s="10" t="s">
        <v>3532</v>
      </c>
    </row>
    <row r="1413" spans="1:18" ht="20" customHeight="1" x14ac:dyDescent="0.2">
      <c r="A1413" s="10">
        <f t="shared" si="86"/>
        <v>1110</v>
      </c>
      <c r="B1413" s="10">
        <f>A662</f>
        <v>359</v>
      </c>
      <c r="C1413" s="10" t="s">
        <v>2674</v>
      </c>
      <c r="D1413" s="10" t="s">
        <v>1882</v>
      </c>
      <c r="E1413" s="10" t="s">
        <v>1896</v>
      </c>
      <c r="F1413" s="10" t="s">
        <v>3056</v>
      </c>
      <c r="G1413" s="10" t="str">
        <f t="shared" si="88"/>
        <v>user_cons</v>
      </c>
      <c r="I1413" s="10"/>
      <c r="J1413" s="10"/>
      <c r="K1413" s="10"/>
      <c r="L1413" s="10"/>
      <c r="M1413" s="10">
        <f t="shared" si="87"/>
        <v>1</v>
      </c>
      <c r="N1413" s="10"/>
      <c r="O1413" s="10"/>
      <c r="P1413" s="5" t="s">
        <v>6</v>
      </c>
      <c r="R1413" s="10" t="str">
        <f>R662</f>
        <v>secure your router</v>
      </c>
    </row>
    <row r="1414" spans="1:18" ht="20" customHeight="1" x14ac:dyDescent="0.2">
      <c r="A1414" s="10">
        <f t="shared" si="86"/>
        <v>1111</v>
      </c>
      <c r="B1414" s="10" t="s">
        <v>3087</v>
      </c>
      <c r="C1414" s="10" t="s">
        <v>2675</v>
      </c>
      <c r="D1414" s="10" t="s">
        <v>1882</v>
      </c>
      <c r="E1414" s="10" t="s">
        <v>1896</v>
      </c>
      <c r="F1414" s="10" t="s">
        <v>3056</v>
      </c>
      <c r="G1414" s="10" t="str">
        <f t="shared" si="88"/>
        <v>user_cons</v>
      </c>
      <c r="H1414" s="10" t="s">
        <v>1895</v>
      </c>
      <c r="I1414" s="10"/>
      <c r="J1414" s="10">
        <f t="shared" ref="J1414:J1477" si="89">IF(OR(ISNUMBER(B1414),ISBLANK(B1414)),0,1)</f>
        <v>1</v>
      </c>
      <c r="K1414" s="10"/>
      <c r="L1414" s="10"/>
      <c r="M1414" s="10">
        <f t="shared" si="87"/>
        <v>1</v>
      </c>
      <c r="N1414" s="10"/>
      <c r="O1414" s="10"/>
      <c r="P1414" s="5" t="s">
        <v>6</v>
      </c>
      <c r="R1414" s="10" t="s">
        <v>3510</v>
      </c>
    </row>
    <row r="1415" spans="1:18" ht="20" customHeight="1" x14ac:dyDescent="0.2">
      <c r="A1415" s="10">
        <f t="shared" si="86"/>
        <v>1112</v>
      </c>
      <c r="B1415" s="10" t="s">
        <v>3086</v>
      </c>
      <c r="C1415" s="10" t="s">
        <v>2676</v>
      </c>
      <c r="D1415" s="10" t="s">
        <v>1882</v>
      </c>
      <c r="E1415" s="10" t="s">
        <v>1897</v>
      </c>
      <c r="F1415" s="10" t="s">
        <v>3056</v>
      </c>
      <c r="G1415" s="10" t="str">
        <f t="shared" si="88"/>
        <v>user_cons</v>
      </c>
      <c r="H1415" s="10" t="s">
        <v>1898</v>
      </c>
      <c r="I1415" s="10"/>
      <c r="J1415" s="10">
        <f t="shared" si="89"/>
        <v>1</v>
      </c>
      <c r="K1415" s="10"/>
      <c r="L1415" s="10"/>
      <c r="M1415" s="10">
        <f t="shared" si="87"/>
        <v>1</v>
      </c>
      <c r="N1415" s="10"/>
      <c r="O1415" s="10"/>
      <c r="P1415" s="5" t="s">
        <v>6</v>
      </c>
      <c r="R1415" s="10" t="s">
        <v>3527</v>
      </c>
    </row>
    <row r="1416" spans="1:18" ht="20" customHeight="1" x14ac:dyDescent="0.2">
      <c r="A1416" s="10">
        <f t="shared" si="86"/>
        <v>1113</v>
      </c>
      <c r="B1416" s="10" t="s">
        <v>3087</v>
      </c>
      <c r="C1416" s="10" t="s">
        <v>2677</v>
      </c>
      <c r="D1416" s="10" t="s">
        <v>1882</v>
      </c>
      <c r="E1416" s="10" t="s">
        <v>1897</v>
      </c>
      <c r="F1416" s="10" t="s">
        <v>3056</v>
      </c>
      <c r="G1416" s="10" t="str">
        <f t="shared" si="88"/>
        <v>user_cons</v>
      </c>
      <c r="H1416" s="10" t="s">
        <v>1898</v>
      </c>
      <c r="I1416" s="10"/>
      <c r="J1416" s="10">
        <f t="shared" si="89"/>
        <v>1</v>
      </c>
      <c r="K1416" s="10"/>
      <c r="L1416" s="10"/>
      <c r="M1416" s="10">
        <f t="shared" si="87"/>
        <v>1</v>
      </c>
      <c r="N1416" s="10"/>
      <c r="O1416" s="10"/>
      <c r="P1416" s="5" t="s">
        <v>6</v>
      </c>
      <c r="R1416" s="10" t="s">
        <v>3528</v>
      </c>
    </row>
    <row r="1417" spans="1:18" ht="20" customHeight="1" x14ac:dyDescent="0.2">
      <c r="A1417" s="10">
        <f t="shared" si="86"/>
        <v>1114</v>
      </c>
      <c r="B1417" s="10" t="s">
        <v>3087</v>
      </c>
      <c r="C1417" s="10" t="s">
        <v>2678</v>
      </c>
      <c r="D1417" s="10" t="s">
        <v>1882</v>
      </c>
      <c r="E1417" s="10" t="s">
        <v>1900</v>
      </c>
      <c r="F1417" s="10" t="s">
        <v>3056</v>
      </c>
      <c r="G1417" s="10" t="str">
        <f t="shared" si="88"/>
        <v>user_cons</v>
      </c>
      <c r="H1417" s="10" t="s">
        <v>1899</v>
      </c>
      <c r="I1417" s="10"/>
      <c r="J1417" s="10">
        <f t="shared" si="89"/>
        <v>1</v>
      </c>
      <c r="K1417" s="10"/>
      <c r="L1417" s="10"/>
      <c r="M1417" s="10">
        <f t="shared" si="87"/>
        <v>1</v>
      </c>
      <c r="N1417" s="10"/>
      <c r="O1417" s="10"/>
      <c r="P1417" s="5" t="s">
        <v>6</v>
      </c>
      <c r="R1417" s="10" t="s">
        <v>3510</v>
      </c>
    </row>
    <row r="1418" spans="1:18" ht="20" customHeight="1" x14ac:dyDescent="0.2">
      <c r="A1418" s="10">
        <f t="shared" si="86"/>
        <v>1115</v>
      </c>
      <c r="B1418" s="10" t="s">
        <v>3087</v>
      </c>
      <c r="C1418" s="10" t="s">
        <v>2679</v>
      </c>
      <c r="D1418" s="10" t="s">
        <v>1882</v>
      </c>
      <c r="E1418" s="10" t="s">
        <v>1900</v>
      </c>
      <c r="F1418" s="10" t="s">
        <v>3056</v>
      </c>
      <c r="G1418" s="10" t="str">
        <f t="shared" si="88"/>
        <v>user_cons</v>
      </c>
      <c r="H1418" s="10" t="s">
        <v>1899</v>
      </c>
      <c r="I1418" s="10"/>
      <c r="J1418" s="10">
        <f t="shared" si="89"/>
        <v>1</v>
      </c>
      <c r="K1418" s="10"/>
      <c r="L1418" s="10"/>
      <c r="M1418" s="10">
        <f t="shared" si="87"/>
        <v>1</v>
      </c>
      <c r="N1418" s="10"/>
      <c r="O1418" s="10"/>
      <c r="P1418" s="5" t="s">
        <v>6</v>
      </c>
      <c r="R1418" s="10" t="s">
        <v>3509</v>
      </c>
    </row>
    <row r="1419" spans="1:18" ht="20" customHeight="1" x14ac:dyDescent="0.2">
      <c r="A1419" s="10">
        <f t="shared" si="86"/>
        <v>1116</v>
      </c>
      <c r="B1419" s="10" t="s">
        <v>3091</v>
      </c>
      <c r="C1419" s="10" t="s">
        <v>2680</v>
      </c>
      <c r="D1419" s="10" t="s">
        <v>1882</v>
      </c>
      <c r="E1419" s="10" t="s">
        <v>3092</v>
      </c>
      <c r="F1419" s="10" t="s">
        <v>3056</v>
      </c>
      <c r="G1419" s="10" t="str">
        <f t="shared" si="88"/>
        <v>user_cons</v>
      </c>
      <c r="H1419" s="10" t="s">
        <v>1901</v>
      </c>
      <c r="I1419" s="10"/>
      <c r="J1419" s="10">
        <f t="shared" si="89"/>
        <v>1</v>
      </c>
      <c r="K1419" s="10"/>
      <c r="L1419" s="10"/>
      <c r="M1419" s="10">
        <f t="shared" si="87"/>
        <v>1</v>
      </c>
      <c r="N1419" s="10"/>
      <c r="O1419" s="10"/>
      <c r="P1419" s="5" t="s">
        <v>6</v>
      </c>
      <c r="R1419" s="10" t="s">
        <v>3529</v>
      </c>
    </row>
    <row r="1420" spans="1:18" ht="20" customHeight="1" x14ac:dyDescent="0.2">
      <c r="A1420" s="10">
        <f t="shared" si="86"/>
        <v>1117</v>
      </c>
      <c r="B1420" s="10" t="s">
        <v>3310</v>
      </c>
      <c r="C1420" s="10" t="s">
        <v>2681</v>
      </c>
      <c r="D1420" s="10" t="s">
        <v>1882</v>
      </c>
      <c r="E1420" s="10" t="s">
        <v>1903</v>
      </c>
      <c r="F1420" s="10" t="s">
        <v>3056</v>
      </c>
      <c r="G1420" s="10" t="str">
        <f t="shared" si="88"/>
        <v>user_cons</v>
      </c>
      <c r="H1420" s="10" t="s">
        <v>1904</v>
      </c>
      <c r="I1420" s="10"/>
      <c r="J1420" s="10">
        <f t="shared" si="89"/>
        <v>1</v>
      </c>
      <c r="K1420" s="10">
        <f>SUM(J1399:J1421)</f>
        <v>17</v>
      </c>
      <c r="L1420" s="10">
        <f>SUM(K163:K1420)</f>
        <v>729</v>
      </c>
      <c r="M1420" s="10">
        <f t="shared" si="87"/>
        <v>1</v>
      </c>
      <c r="N1420" s="10">
        <f>SUM(M1399:M1421)</f>
        <v>23</v>
      </c>
      <c r="O1420" s="10">
        <f>SUM(N163:N1420)</f>
        <v>1061</v>
      </c>
      <c r="P1420" s="5" t="s">
        <v>6</v>
      </c>
      <c r="R1420" s="10" t="s">
        <v>3530</v>
      </c>
    </row>
    <row r="1421" spans="1:18" ht="20" customHeight="1" x14ac:dyDescent="0.2">
      <c r="A1421" s="10">
        <f t="shared" si="86"/>
        <v>1118</v>
      </c>
      <c r="B1421" s="10">
        <f>A311</f>
        <v>8</v>
      </c>
      <c r="C1421" s="10" t="s">
        <v>1907</v>
      </c>
      <c r="D1421" s="10" t="s">
        <v>1905</v>
      </c>
      <c r="E1421" s="10" t="s">
        <v>1920</v>
      </c>
      <c r="F1421" s="10" t="s">
        <v>3054</v>
      </c>
      <c r="G1421" s="10" t="str">
        <f>'gl list'!D17</f>
        <v>user_org</v>
      </c>
      <c r="I1421" s="10"/>
      <c r="J1421" s="10">
        <f t="shared" si="89"/>
        <v>0</v>
      </c>
      <c r="K1421" s="10"/>
      <c r="L1421" s="10"/>
      <c r="M1421" s="10">
        <f t="shared" si="87"/>
        <v>1</v>
      </c>
      <c r="N1421" s="10"/>
      <c r="O1421" s="10"/>
      <c r="P1421" s="5" t="s">
        <v>6</v>
      </c>
      <c r="R1421" s="10"/>
    </row>
    <row r="1422" spans="1:18" ht="20" customHeight="1" x14ac:dyDescent="0.2">
      <c r="A1422" s="10">
        <f t="shared" si="86"/>
        <v>1119</v>
      </c>
      <c r="B1422" s="10">
        <f>A471</f>
        <v>168</v>
      </c>
      <c r="C1422" s="10" t="s">
        <v>1908</v>
      </c>
      <c r="D1422" s="10" t="s">
        <v>1905</v>
      </c>
      <c r="E1422" s="10" t="s">
        <v>1920</v>
      </c>
      <c r="F1422" s="10" t="s">
        <v>3054</v>
      </c>
      <c r="G1422" s="10" t="str">
        <f>G1421</f>
        <v>user_org</v>
      </c>
      <c r="I1422" s="10"/>
      <c r="J1422" s="10">
        <f t="shared" si="89"/>
        <v>0</v>
      </c>
      <c r="K1422" s="10"/>
      <c r="L1422" s="10"/>
      <c r="M1422" s="10">
        <f t="shared" si="87"/>
        <v>1</v>
      </c>
      <c r="N1422" s="10"/>
      <c r="O1422" s="10"/>
      <c r="P1422" s="5" t="s">
        <v>6</v>
      </c>
      <c r="R1422" s="10"/>
    </row>
    <row r="1423" spans="1:18" ht="20" customHeight="1" x14ac:dyDescent="0.2">
      <c r="A1423" s="10">
        <f t="shared" si="86"/>
        <v>1120</v>
      </c>
      <c r="B1423" s="10" t="s">
        <v>3357</v>
      </c>
      <c r="C1423" s="10" t="s">
        <v>1909</v>
      </c>
      <c r="D1423" s="10" t="s">
        <v>1905</v>
      </c>
      <c r="E1423" s="10" t="s">
        <v>1921</v>
      </c>
      <c r="F1423" s="10" t="s">
        <v>3054</v>
      </c>
      <c r="G1423" s="10" t="str">
        <f t="shared" ref="G1423:G1434" si="90">G1422</f>
        <v>user_org</v>
      </c>
      <c r="I1423" s="10"/>
      <c r="J1423" s="10">
        <f t="shared" si="89"/>
        <v>1</v>
      </c>
      <c r="K1423" s="10"/>
      <c r="L1423" s="10"/>
      <c r="M1423" s="10">
        <f t="shared" si="87"/>
        <v>1</v>
      </c>
      <c r="N1423" s="10"/>
      <c r="O1423" s="10"/>
      <c r="P1423" s="5" t="s">
        <v>6</v>
      </c>
      <c r="R1423" s="10"/>
    </row>
    <row r="1424" spans="1:18" ht="20" customHeight="1" x14ac:dyDescent="0.2">
      <c r="A1424" s="10">
        <f t="shared" si="86"/>
        <v>1121</v>
      </c>
      <c r="B1424" s="10" t="s">
        <v>228</v>
      </c>
      <c r="C1424" s="10" t="s">
        <v>1918</v>
      </c>
      <c r="D1424" s="10" t="s">
        <v>1905</v>
      </c>
      <c r="E1424" s="10" t="s">
        <v>1922</v>
      </c>
      <c r="F1424" s="10" t="s">
        <v>3054</v>
      </c>
      <c r="G1424" s="10" t="str">
        <f t="shared" si="90"/>
        <v>user_org</v>
      </c>
      <c r="I1424" s="10"/>
      <c r="J1424" s="10">
        <f t="shared" si="89"/>
        <v>1</v>
      </c>
      <c r="K1424" s="10"/>
      <c r="L1424" s="10"/>
      <c r="M1424" s="10">
        <f t="shared" si="87"/>
        <v>1</v>
      </c>
      <c r="N1424" s="10"/>
      <c r="O1424" s="10"/>
      <c r="P1424" s="5" t="s">
        <v>6</v>
      </c>
      <c r="R1424" s="10"/>
    </row>
    <row r="1425" spans="1:18" ht="20" customHeight="1" x14ac:dyDescent="0.2">
      <c r="A1425" s="10">
        <f t="shared" si="86"/>
        <v>1122</v>
      </c>
      <c r="B1425" s="10" t="s">
        <v>3109</v>
      </c>
      <c r="C1425" s="10" t="s">
        <v>1910</v>
      </c>
      <c r="D1425" s="10" t="s">
        <v>1905</v>
      </c>
      <c r="E1425" s="10" t="s">
        <v>1923</v>
      </c>
      <c r="F1425" s="10" t="s">
        <v>3054</v>
      </c>
      <c r="G1425" s="10" t="str">
        <f t="shared" si="90"/>
        <v>user_org</v>
      </c>
      <c r="I1425" s="10"/>
      <c r="J1425" s="10">
        <f t="shared" si="89"/>
        <v>1</v>
      </c>
      <c r="K1425" s="10"/>
      <c r="L1425" s="10"/>
      <c r="M1425" s="10">
        <f t="shared" si="87"/>
        <v>1</v>
      </c>
      <c r="N1425" s="10"/>
      <c r="O1425" s="10"/>
      <c r="P1425" s="5" t="s">
        <v>6</v>
      </c>
      <c r="R1425" s="10"/>
    </row>
    <row r="1426" spans="1:18" ht="20" customHeight="1" x14ac:dyDescent="0.2">
      <c r="A1426" s="10">
        <f t="shared" si="86"/>
        <v>1123</v>
      </c>
      <c r="B1426" s="10">
        <f>A391</f>
        <v>88</v>
      </c>
      <c r="C1426" s="10" t="s">
        <v>1911</v>
      </c>
      <c r="D1426" s="10" t="s">
        <v>1905</v>
      </c>
      <c r="E1426" s="10" t="s">
        <v>1906</v>
      </c>
      <c r="F1426" s="10" t="s">
        <v>3054</v>
      </c>
      <c r="G1426" s="10" t="str">
        <f t="shared" si="90"/>
        <v>user_org</v>
      </c>
      <c r="I1426" s="10"/>
      <c r="J1426" s="10">
        <f t="shared" si="89"/>
        <v>0</v>
      </c>
      <c r="K1426" s="10"/>
      <c r="L1426" s="10"/>
      <c r="M1426" s="10">
        <f t="shared" si="87"/>
        <v>1</v>
      </c>
      <c r="N1426" s="10"/>
      <c r="O1426" s="10"/>
      <c r="P1426" s="5" t="s">
        <v>5</v>
      </c>
      <c r="R1426" s="10"/>
    </row>
    <row r="1427" spans="1:18" ht="20" customHeight="1" x14ac:dyDescent="0.2">
      <c r="A1427" s="10">
        <f t="shared" si="86"/>
        <v>1124</v>
      </c>
      <c r="B1427" s="10">
        <f>A377</f>
        <v>74</v>
      </c>
      <c r="C1427" s="10" t="s">
        <v>1917</v>
      </c>
      <c r="D1427" s="10" t="s">
        <v>1905</v>
      </c>
      <c r="E1427" s="10" t="s">
        <v>1924</v>
      </c>
      <c r="F1427" s="10" t="s">
        <v>3054</v>
      </c>
      <c r="G1427" s="10" t="str">
        <f t="shared" si="90"/>
        <v>user_org</v>
      </c>
      <c r="I1427" s="10"/>
      <c r="J1427" s="10">
        <f t="shared" si="89"/>
        <v>0</v>
      </c>
      <c r="K1427" s="10"/>
      <c r="L1427" s="10"/>
      <c r="M1427" s="10">
        <f t="shared" si="87"/>
        <v>1</v>
      </c>
      <c r="N1427" s="10"/>
      <c r="O1427" s="10"/>
      <c r="P1427" s="5" t="s">
        <v>5</v>
      </c>
      <c r="R1427" s="10"/>
    </row>
    <row r="1428" spans="1:18" ht="20" customHeight="1" x14ac:dyDescent="0.2">
      <c r="A1428" s="10">
        <f t="shared" si="86"/>
        <v>1125</v>
      </c>
      <c r="B1428" s="10" t="s">
        <v>228</v>
      </c>
      <c r="C1428" s="10" t="s">
        <v>1913</v>
      </c>
      <c r="D1428" s="10" t="s">
        <v>1905</v>
      </c>
      <c r="E1428" s="10" t="s">
        <v>1925</v>
      </c>
      <c r="F1428" s="10" t="s">
        <v>3054</v>
      </c>
      <c r="G1428" s="10" t="str">
        <f t="shared" si="90"/>
        <v>user_org</v>
      </c>
      <c r="I1428" s="10"/>
      <c r="J1428" s="10">
        <f t="shared" si="89"/>
        <v>1</v>
      </c>
      <c r="K1428" s="10"/>
      <c r="L1428" s="10"/>
      <c r="M1428" s="10">
        <f t="shared" si="87"/>
        <v>1</v>
      </c>
      <c r="N1428" s="10"/>
      <c r="O1428" s="10"/>
      <c r="P1428" s="5" t="s">
        <v>6</v>
      </c>
      <c r="R1428" s="10"/>
    </row>
    <row r="1429" spans="1:18" ht="20" customHeight="1" x14ac:dyDescent="0.2">
      <c r="A1429" s="10">
        <f t="shared" si="86"/>
        <v>1126</v>
      </c>
      <c r="B1429" s="10" t="s">
        <v>3368</v>
      </c>
      <c r="C1429" s="10" t="s">
        <v>3361</v>
      </c>
      <c r="D1429" s="10" t="s">
        <v>1905</v>
      </c>
      <c r="E1429" s="10" t="s">
        <v>1926</v>
      </c>
      <c r="F1429" s="10" t="s">
        <v>3054</v>
      </c>
      <c r="G1429" s="10" t="str">
        <f t="shared" si="90"/>
        <v>user_org</v>
      </c>
      <c r="I1429" s="10"/>
      <c r="J1429" s="10">
        <f t="shared" si="89"/>
        <v>1</v>
      </c>
      <c r="K1429" s="10"/>
      <c r="L1429" s="10"/>
      <c r="M1429" s="10">
        <f t="shared" si="87"/>
        <v>1</v>
      </c>
      <c r="N1429" s="10"/>
      <c r="O1429" s="10"/>
      <c r="P1429" s="5" t="s">
        <v>6</v>
      </c>
      <c r="R1429" s="10"/>
    </row>
    <row r="1430" spans="1:18" ht="20" customHeight="1" x14ac:dyDescent="0.2">
      <c r="A1430" s="10">
        <f t="shared" si="86"/>
        <v>1127</v>
      </c>
      <c r="B1430" s="10" t="s">
        <v>3398</v>
      </c>
      <c r="C1430" s="10" t="s">
        <v>1912</v>
      </c>
      <c r="D1430" s="10" t="s">
        <v>1905</v>
      </c>
      <c r="E1430" s="10" t="s">
        <v>1927</v>
      </c>
      <c r="F1430" s="10" t="s">
        <v>3054</v>
      </c>
      <c r="G1430" s="10" t="str">
        <f t="shared" si="90"/>
        <v>user_org</v>
      </c>
      <c r="I1430" s="10"/>
      <c r="J1430" s="10">
        <f t="shared" si="89"/>
        <v>1</v>
      </c>
      <c r="K1430" s="10"/>
      <c r="L1430" s="10"/>
      <c r="M1430" s="10">
        <f t="shared" si="87"/>
        <v>1</v>
      </c>
      <c r="N1430" s="10"/>
      <c r="O1430" s="10"/>
      <c r="P1430" s="5" t="s">
        <v>6</v>
      </c>
      <c r="R1430" s="10"/>
    </row>
    <row r="1431" spans="1:18" ht="20" customHeight="1" x14ac:dyDescent="0.2">
      <c r="A1431" s="10">
        <f t="shared" si="86"/>
        <v>1128</v>
      </c>
      <c r="B1431" s="10" t="s">
        <v>3357</v>
      </c>
      <c r="C1431" s="10" t="s">
        <v>2651</v>
      </c>
      <c r="D1431" s="10" t="s">
        <v>1905</v>
      </c>
      <c r="E1431" s="10" t="s">
        <v>1928</v>
      </c>
      <c r="F1431" s="10" t="s">
        <v>3054</v>
      </c>
      <c r="G1431" s="10" t="str">
        <f t="shared" si="90"/>
        <v>user_org</v>
      </c>
      <c r="I1431" s="10"/>
      <c r="J1431" s="10">
        <f t="shared" si="89"/>
        <v>1</v>
      </c>
      <c r="K1431" s="10"/>
      <c r="L1431" s="10"/>
      <c r="M1431" s="10">
        <f t="shared" si="87"/>
        <v>1</v>
      </c>
      <c r="N1431" s="10"/>
      <c r="O1431" s="10"/>
      <c r="P1431" s="5" t="s">
        <v>6</v>
      </c>
      <c r="R1431" s="10"/>
    </row>
    <row r="1432" spans="1:18" ht="20" customHeight="1" x14ac:dyDescent="0.2">
      <c r="A1432" s="10">
        <f t="shared" si="86"/>
        <v>1129</v>
      </c>
      <c r="B1432" s="10" t="s">
        <v>60</v>
      </c>
      <c r="C1432" s="10" t="s">
        <v>1915</v>
      </c>
      <c r="D1432" s="10" t="s">
        <v>1905</v>
      </c>
      <c r="E1432" s="10" t="s">
        <v>1929</v>
      </c>
      <c r="F1432" s="10" t="s">
        <v>3054</v>
      </c>
      <c r="G1432" s="10" t="str">
        <f t="shared" si="90"/>
        <v>user_org</v>
      </c>
      <c r="I1432" s="10"/>
      <c r="J1432" s="10">
        <f t="shared" si="89"/>
        <v>1</v>
      </c>
      <c r="K1432" s="10"/>
      <c r="L1432" s="10"/>
      <c r="M1432" s="10">
        <f t="shared" si="87"/>
        <v>1</v>
      </c>
      <c r="N1432" s="10"/>
      <c r="O1432" s="10"/>
      <c r="P1432" s="5" t="s">
        <v>6</v>
      </c>
      <c r="R1432" s="10"/>
    </row>
    <row r="1433" spans="1:18" ht="20" customHeight="1" x14ac:dyDescent="0.2">
      <c r="A1433" s="10">
        <f t="shared" si="86"/>
        <v>1130</v>
      </c>
      <c r="B1433" s="10" t="s">
        <v>635</v>
      </c>
      <c r="C1433" s="10" t="s">
        <v>2650</v>
      </c>
      <c r="D1433" s="10" t="s">
        <v>1905</v>
      </c>
      <c r="E1433" s="10" t="s">
        <v>1930</v>
      </c>
      <c r="F1433" s="10" t="s">
        <v>3054</v>
      </c>
      <c r="G1433" s="10" t="str">
        <f t="shared" si="90"/>
        <v>user_org</v>
      </c>
      <c r="I1433" s="10"/>
      <c r="J1433" s="10">
        <f t="shared" si="89"/>
        <v>1</v>
      </c>
      <c r="K1433" s="10"/>
      <c r="L1433" s="10"/>
      <c r="M1433" s="10">
        <f t="shared" si="87"/>
        <v>1</v>
      </c>
      <c r="N1433" s="10"/>
      <c r="O1433" s="10"/>
      <c r="P1433" s="5" t="s">
        <v>6</v>
      </c>
      <c r="R1433" s="10"/>
    </row>
    <row r="1434" spans="1:18" ht="20" customHeight="1" x14ac:dyDescent="0.2">
      <c r="A1434" s="10">
        <f t="shared" si="86"/>
        <v>1131</v>
      </c>
      <c r="B1434" s="10" t="s">
        <v>635</v>
      </c>
      <c r="C1434" s="10" t="s">
        <v>1916</v>
      </c>
      <c r="D1434" s="10" t="s">
        <v>1905</v>
      </c>
      <c r="E1434" s="10" t="s">
        <v>1931</v>
      </c>
      <c r="F1434" s="10" t="s">
        <v>3054</v>
      </c>
      <c r="G1434" s="10" t="str">
        <f t="shared" si="90"/>
        <v>user_org</v>
      </c>
      <c r="I1434" s="10"/>
      <c r="J1434" s="10">
        <f t="shared" si="89"/>
        <v>1</v>
      </c>
      <c r="K1434" s="10">
        <f>SUM(J1421:J1434)</f>
        <v>10</v>
      </c>
      <c r="L1434" s="10">
        <f>SUM(K239:K1434)</f>
        <v>739</v>
      </c>
      <c r="M1434" s="10">
        <f t="shared" si="87"/>
        <v>1</v>
      </c>
      <c r="N1434" s="10">
        <f>SUM(M1421:M1434)</f>
        <v>14</v>
      </c>
      <c r="O1434" s="10">
        <f>SUM(N239:N1434)</f>
        <v>1075</v>
      </c>
      <c r="P1434" s="5" t="s">
        <v>6</v>
      </c>
      <c r="R1434" s="10"/>
    </row>
    <row r="1435" spans="1:18" ht="20" customHeight="1" x14ac:dyDescent="0.2">
      <c r="A1435" s="10">
        <f t="shared" si="86"/>
        <v>1132</v>
      </c>
      <c r="B1435" s="10" t="s">
        <v>3317</v>
      </c>
      <c r="C1435" s="10" t="s">
        <v>2226</v>
      </c>
      <c r="D1435" s="10" t="s">
        <v>1919</v>
      </c>
      <c r="E1435" s="10" t="s">
        <v>2226</v>
      </c>
      <c r="F1435" s="10" t="s">
        <v>2702</v>
      </c>
      <c r="G1435" s="10" t="str">
        <f>'gl list'!D24</f>
        <v>mfr</v>
      </c>
      <c r="H1435" s="10" t="s">
        <v>2122</v>
      </c>
      <c r="I1435" s="10"/>
      <c r="J1435" s="10">
        <f t="shared" si="89"/>
        <v>1</v>
      </c>
      <c r="K1435" s="10"/>
      <c r="L1435" s="10"/>
      <c r="M1435" s="10">
        <f>IF(NOT(ISBLANK($B1435)),1,0)</f>
        <v>1</v>
      </c>
      <c r="N1435" s="10"/>
      <c r="O1435" s="10"/>
      <c r="P1435" s="5" t="s">
        <v>6</v>
      </c>
      <c r="R1435" s="10"/>
    </row>
    <row r="1436" spans="1:18" s="18" customFormat="1" ht="20" customHeight="1" x14ac:dyDescent="0.2">
      <c r="A1436" s="26">
        <f t="shared" si="86"/>
        <v>1133</v>
      </c>
      <c r="B1436" s="26"/>
      <c r="C1436" s="26"/>
      <c r="D1436" s="26" t="s">
        <v>1919</v>
      </c>
      <c r="E1436" s="26" t="s">
        <v>2227</v>
      </c>
      <c r="F1436" s="26" t="s">
        <v>2702</v>
      </c>
      <c r="G1436" s="26" t="str">
        <f>G1435</f>
        <v>mfr</v>
      </c>
      <c r="H1436" s="26" t="s">
        <v>2122</v>
      </c>
      <c r="I1436" s="26"/>
      <c r="J1436" s="26">
        <f t="shared" si="89"/>
        <v>0</v>
      </c>
      <c r="K1436" s="26"/>
      <c r="L1436" s="26"/>
      <c r="M1436" s="26">
        <f>IF(NOT(ISBLANK($B1436)),1,0)</f>
        <v>0</v>
      </c>
      <c r="N1436" s="26"/>
      <c r="O1436" s="26"/>
      <c r="P1436" s="5"/>
      <c r="R1436" s="26"/>
    </row>
    <row r="1437" spans="1:18" ht="20" customHeight="1" x14ac:dyDescent="0.2">
      <c r="A1437" s="10">
        <f t="shared" si="86"/>
        <v>1134</v>
      </c>
      <c r="B1437" s="10">
        <f>A308</f>
        <v>5</v>
      </c>
      <c r="C1437" s="10" t="s">
        <v>1933</v>
      </c>
      <c r="D1437" s="10" t="s">
        <v>1919</v>
      </c>
      <c r="E1437" s="10" t="s">
        <v>1933</v>
      </c>
      <c r="F1437" s="10" t="s">
        <v>2702</v>
      </c>
      <c r="G1437" s="10" t="str">
        <f>G1435</f>
        <v>mfr</v>
      </c>
      <c r="H1437" s="10" t="s">
        <v>2122</v>
      </c>
      <c r="I1437" s="10"/>
      <c r="J1437" s="10">
        <f t="shared" si="89"/>
        <v>0</v>
      </c>
      <c r="K1437" s="10"/>
      <c r="L1437" s="10"/>
      <c r="M1437" s="10">
        <f t="shared" si="87"/>
        <v>1</v>
      </c>
      <c r="N1437" s="10"/>
      <c r="O1437" s="10"/>
      <c r="P1437" s="5" t="s">
        <v>6</v>
      </c>
      <c r="R1437" s="10"/>
    </row>
    <row r="1438" spans="1:18" ht="20" customHeight="1" x14ac:dyDescent="0.2">
      <c r="A1438" s="10">
        <f t="shared" si="86"/>
        <v>1135</v>
      </c>
      <c r="B1438" s="10" t="s">
        <v>451</v>
      </c>
      <c r="C1438" s="10" t="s">
        <v>2308</v>
      </c>
      <c r="D1438" s="10" t="s">
        <v>1919</v>
      </c>
      <c r="E1438" s="10" t="s">
        <v>2308</v>
      </c>
      <c r="F1438" s="10" t="s">
        <v>2702</v>
      </c>
      <c r="G1438" s="10" t="str">
        <f t="shared" ref="G1438:G1501" si="91">G1436</f>
        <v>mfr</v>
      </c>
      <c r="H1438" s="10" t="s">
        <v>2122</v>
      </c>
      <c r="I1438" s="10"/>
      <c r="J1438" s="10">
        <f t="shared" si="89"/>
        <v>1</v>
      </c>
      <c r="K1438" s="10"/>
      <c r="L1438" s="10"/>
      <c r="M1438" s="10">
        <f t="shared" si="87"/>
        <v>1</v>
      </c>
      <c r="N1438" s="10"/>
      <c r="O1438" s="10"/>
      <c r="P1438" s="5" t="s">
        <v>6</v>
      </c>
      <c r="R1438" s="10"/>
    </row>
    <row r="1439" spans="1:18" ht="20" customHeight="1" x14ac:dyDescent="0.2">
      <c r="A1439" s="10">
        <f t="shared" si="86"/>
        <v>1136</v>
      </c>
      <c r="B1439" s="10" t="str">
        <f>B1438</f>
        <v>vul</v>
      </c>
      <c r="C1439" s="10" t="s">
        <v>3101</v>
      </c>
      <c r="D1439" s="10" t="s">
        <v>1919</v>
      </c>
      <c r="E1439" s="10" t="s">
        <v>1934</v>
      </c>
      <c r="F1439" s="10" t="s">
        <v>2702</v>
      </c>
      <c r="G1439" s="10" t="str">
        <f t="shared" si="91"/>
        <v>mfr</v>
      </c>
      <c r="H1439" s="10" t="s">
        <v>2122</v>
      </c>
      <c r="I1439" s="10"/>
      <c r="J1439" s="10">
        <f t="shared" si="89"/>
        <v>1</v>
      </c>
      <c r="K1439" s="10"/>
      <c r="L1439" s="10"/>
      <c r="M1439" s="10">
        <f t="shared" si="87"/>
        <v>1</v>
      </c>
      <c r="N1439" s="10"/>
      <c r="O1439" s="10"/>
      <c r="P1439" s="5" t="s">
        <v>6</v>
      </c>
      <c r="R1439" s="10"/>
    </row>
    <row r="1440" spans="1:18" ht="20" customHeight="1" x14ac:dyDescent="0.2">
      <c r="A1440" s="10">
        <f t="shared" si="86"/>
        <v>1137</v>
      </c>
      <c r="B1440" s="10" t="s">
        <v>79</v>
      </c>
      <c r="C1440" s="10" t="s">
        <v>3072</v>
      </c>
      <c r="D1440" s="10" t="s">
        <v>1919</v>
      </c>
      <c r="E1440" s="10" t="s">
        <v>2310</v>
      </c>
      <c r="F1440" s="10" t="s">
        <v>2702</v>
      </c>
      <c r="G1440" s="10" t="str">
        <f t="shared" si="91"/>
        <v>mfr</v>
      </c>
      <c r="H1440" s="10" t="s">
        <v>2122</v>
      </c>
      <c r="I1440" s="10"/>
      <c r="J1440" s="10">
        <f t="shared" si="89"/>
        <v>1</v>
      </c>
      <c r="K1440" s="10"/>
      <c r="L1440" s="10"/>
      <c r="M1440" s="10">
        <f t="shared" si="87"/>
        <v>1</v>
      </c>
      <c r="N1440" s="10"/>
      <c r="O1440" s="10"/>
      <c r="P1440" s="5" t="s">
        <v>6</v>
      </c>
      <c r="R1440" s="10"/>
    </row>
    <row r="1441" spans="1:18" ht="20" customHeight="1" x14ac:dyDescent="0.2">
      <c r="A1441" s="10">
        <f t="shared" si="86"/>
        <v>1138</v>
      </c>
      <c r="B1441" s="10" t="s">
        <v>2313</v>
      </c>
      <c r="C1441" s="10" t="s">
        <v>2311</v>
      </c>
      <c r="D1441" s="10" t="s">
        <v>1919</v>
      </c>
      <c r="E1441" s="10" t="s">
        <v>2311</v>
      </c>
      <c r="F1441" s="10" t="s">
        <v>2702</v>
      </c>
      <c r="G1441" s="10" t="str">
        <f t="shared" si="91"/>
        <v>mfr</v>
      </c>
      <c r="H1441" s="10" t="s">
        <v>2122</v>
      </c>
      <c r="I1441" s="10"/>
      <c r="J1441" s="10">
        <f t="shared" si="89"/>
        <v>1</v>
      </c>
      <c r="K1441" s="10"/>
      <c r="L1441" s="10"/>
      <c r="M1441" s="10">
        <f t="shared" si="87"/>
        <v>1</v>
      </c>
      <c r="N1441" s="10"/>
      <c r="O1441" s="10"/>
      <c r="P1441" s="5" t="s">
        <v>6</v>
      </c>
      <c r="R1441" s="10"/>
    </row>
    <row r="1442" spans="1:18" ht="20" customHeight="1" x14ac:dyDescent="0.2">
      <c r="A1442" s="10">
        <f t="shared" si="86"/>
        <v>1139</v>
      </c>
      <c r="B1442" s="10" t="s">
        <v>2313</v>
      </c>
      <c r="C1442" s="10" t="s">
        <v>1935</v>
      </c>
      <c r="D1442" s="10" t="s">
        <v>1919</v>
      </c>
      <c r="E1442" s="10" t="s">
        <v>1935</v>
      </c>
      <c r="F1442" s="10" t="s">
        <v>2702</v>
      </c>
      <c r="G1442" s="10" t="str">
        <f t="shared" si="91"/>
        <v>mfr</v>
      </c>
      <c r="H1442" s="10" t="s">
        <v>2122</v>
      </c>
      <c r="I1442" s="10"/>
      <c r="J1442" s="10">
        <f t="shared" si="89"/>
        <v>1</v>
      </c>
      <c r="K1442" s="10"/>
      <c r="L1442" s="10"/>
      <c r="M1442" s="10">
        <f t="shared" si="87"/>
        <v>1</v>
      </c>
      <c r="N1442" s="10"/>
      <c r="O1442" s="10"/>
      <c r="P1442" s="5" t="s">
        <v>6</v>
      </c>
      <c r="R1442" s="10"/>
    </row>
    <row r="1443" spans="1:18" ht="20" customHeight="1" x14ac:dyDescent="0.2">
      <c r="A1443" s="10">
        <f t="shared" si="86"/>
        <v>1140</v>
      </c>
      <c r="B1443" s="10" t="s">
        <v>2313</v>
      </c>
      <c r="C1443" s="10" t="s">
        <v>1936</v>
      </c>
      <c r="D1443" s="10" t="s">
        <v>1919</v>
      </c>
      <c r="E1443" s="10" t="s">
        <v>1936</v>
      </c>
      <c r="F1443" s="10" t="s">
        <v>2702</v>
      </c>
      <c r="G1443" s="10" t="str">
        <f t="shared" si="91"/>
        <v>mfr</v>
      </c>
      <c r="H1443" s="10" t="s">
        <v>2122</v>
      </c>
      <c r="I1443" s="10"/>
      <c r="J1443" s="10">
        <f t="shared" si="89"/>
        <v>1</v>
      </c>
      <c r="K1443" s="10"/>
      <c r="L1443" s="10"/>
      <c r="M1443" s="10">
        <f t="shared" si="87"/>
        <v>1</v>
      </c>
      <c r="N1443" s="10"/>
      <c r="O1443" s="10"/>
      <c r="P1443" s="5" t="s">
        <v>6</v>
      </c>
      <c r="R1443" s="10"/>
    </row>
    <row r="1444" spans="1:18" ht="20" customHeight="1" x14ac:dyDescent="0.2">
      <c r="A1444" s="10">
        <f t="shared" si="86"/>
        <v>1141</v>
      </c>
      <c r="B1444" s="10">
        <f>A338</f>
        <v>35</v>
      </c>
      <c r="C1444" s="10" t="s">
        <v>1937</v>
      </c>
      <c r="D1444" s="10" t="s">
        <v>1919</v>
      </c>
      <c r="E1444" s="10" t="s">
        <v>1937</v>
      </c>
      <c r="F1444" s="10" t="s">
        <v>2702</v>
      </c>
      <c r="G1444" s="10" t="str">
        <f t="shared" si="91"/>
        <v>mfr</v>
      </c>
      <c r="H1444" s="10" t="s">
        <v>2122</v>
      </c>
      <c r="I1444" s="10"/>
      <c r="J1444" s="10">
        <f t="shared" si="89"/>
        <v>0</v>
      </c>
      <c r="K1444" s="10"/>
      <c r="L1444" s="10"/>
      <c r="M1444" s="10">
        <f t="shared" si="87"/>
        <v>1</v>
      </c>
      <c r="N1444" s="10"/>
      <c r="O1444" s="10"/>
      <c r="P1444" s="5" t="s">
        <v>6</v>
      </c>
      <c r="R1444" s="10"/>
    </row>
    <row r="1445" spans="1:18" ht="20" customHeight="1" x14ac:dyDescent="0.2">
      <c r="A1445" s="10">
        <f t="shared" si="86"/>
        <v>1142</v>
      </c>
      <c r="B1445" s="10">
        <f>A542</f>
        <v>239</v>
      </c>
      <c r="C1445" s="10" t="s">
        <v>1938</v>
      </c>
      <c r="D1445" s="10" t="s">
        <v>1919</v>
      </c>
      <c r="E1445" s="10" t="s">
        <v>1938</v>
      </c>
      <c r="F1445" s="10" t="s">
        <v>2702</v>
      </c>
      <c r="G1445" s="10" t="str">
        <f t="shared" si="91"/>
        <v>mfr</v>
      </c>
      <c r="H1445" s="10" t="s">
        <v>2122</v>
      </c>
      <c r="I1445" s="10"/>
      <c r="J1445" s="10">
        <f t="shared" si="89"/>
        <v>0</v>
      </c>
      <c r="K1445" s="10"/>
      <c r="L1445" s="10"/>
      <c r="M1445" s="10">
        <f t="shared" si="87"/>
        <v>1</v>
      </c>
      <c r="N1445" s="10"/>
      <c r="O1445" s="10"/>
      <c r="P1445" s="5" t="s">
        <v>6</v>
      </c>
      <c r="R1445" s="10"/>
    </row>
    <row r="1446" spans="1:18" ht="20" customHeight="1" x14ac:dyDescent="0.2">
      <c r="A1446" s="10">
        <f t="shared" si="86"/>
        <v>1143</v>
      </c>
      <c r="B1446" s="10" t="s">
        <v>2313</v>
      </c>
      <c r="C1446" s="10" t="s">
        <v>2314</v>
      </c>
      <c r="D1446" s="10" t="s">
        <v>1919</v>
      </c>
      <c r="E1446" s="10" t="s">
        <v>2314</v>
      </c>
      <c r="F1446" s="10" t="s">
        <v>2702</v>
      </c>
      <c r="G1446" s="10" t="str">
        <f t="shared" si="91"/>
        <v>mfr</v>
      </c>
      <c r="H1446" s="10" t="s">
        <v>2122</v>
      </c>
      <c r="I1446" s="10"/>
      <c r="J1446" s="10">
        <f t="shared" si="89"/>
        <v>1</v>
      </c>
      <c r="K1446" s="10"/>
      <c r="L1446" s="10"/>
      <c r="M1446" s="10">
        <f t="shared" si="87"/>
        <v>1</v>
      </c>
      <c r="N1446" s="10"/>
      <c r="O1446" s="10"/>
      <c r="P1446" s="5" t="s">
        <v>6</v>
      </c>
      <c r="R1446" s="10"/>
    </row>
    <row r="1447" spans="1:18" ht="20" customHeight="1" x14ac:dyDescent="0.2">
      <c r="A1447" s="10">
        <f t="shared" si="86"/>
        <v>1144</v>
      </c>
      <c r="B1447" s="10" t="s">
        <v>2313</v>
      </c>
      <c r="C1447" s="10" t="s">
        <v>2315</v>
      </c>
      <c r="D1447" s="10" t="s">
        <v>1919</v>
      </c>
      <c r="E1447" s="10" t="s">
        <v>2315</v>
      </c>
      <c r="F1447" s="10" t="s">
        <v>2702</v>
      </c>
      <c r="G1447" s="10" t="str">
        <f t="shared" si="91"/>
        <v>mfr</v>
      </c>
      <c r="H1447" s="10" t="s">
        <v>2122</v>
      </c>
      <c r="I1447" s="10"/>
      <c r="J1447" s="10">
        <f t="shared" si="89"/>
        <v>1</v>
      </c>
      <c r="K1447" s="10"/>
      <c r="L1447" s="10"/>
      <c r="M1447" s="10">
        <f t="shared" si="87"/>
        <v>1</v>
      </c>
      <c r="N1447" s="10"/>
      <c r="O1447" s="10"/>
      <c r="P1447" s="5" t="s">
        <v>6</v>
      </c>
      <c r="R1447" s="10"/>
    </row>
    <row r="1448" spans="1:18" ht="20" customHeight="1" x14ac:dyDescent="0.2">
      <c r="A1448" s="10">
        <f t="shared" si="86"/>
        <v>1145</v>
      </c>
      <c r="B1448" s="10" t="s">
        <v>2313</v>
      </c>
      <c r="C1448" s="10" t="s">
        <v>2316</v>
      </c>
      <c r="D1448" s="10" t="s">
        <v>1919</v>
      </c>
      <c r="E1448" s="10" t="s">
        <v>2316</v>
      </c>
      <c r="F1448" s="10" t="s">
        <v>2702</v>
      </c>
      <c r="G1448" s="10" t="str">
        <f t="shared" si="91"/>
        <v>mfr</v>
      </c>
      <c r="H1448" s="10" t="s">
        <v>2122</v>
      </c>
      <c r="I1448" s="10"/>
      <c r="J1448" s="10">
        <f t="shared" si="89"/>
        <v>1</v>
      </c>
      <c r="K1448" s="10"/>
      <c r="L1448" s="10"/>
      <c r="M1448" s="10">
        <f t="shared" si="87"/>
        <v>1</v>
      </c>
      <c r="N1448" s="10"/>
      <c r="O1448" s="10"/>
      <c r="P1448" s="5" t="s">
        <v>6</v>
      </c>
      <c r="R1448" s="10"/>
    </row>
    <row r="1449" spans="1:18" ht="20" customHeight="1" x14ac:dyDescent="0.2">
      <c r="A1449" s="10">
        <f t="shared" si="86"/>
        <v>1146</v>
      </c>
      <c r="B1449" s="10" t="s">
        <v>2313</v>
      </c>
      <c r="C1449" s="10" t="s">
        <v>2317</v>
      </c>
      <c r="D1449" s="10" t="s">
        <v>1919</v>
      </c>
      <c r="E1449" s="10" t="s">
        <v>2317</v>
      </c>
      <c r="F1449" s="10" t="s">
        <v>2702</v>
      </c>
      <c r="G1449" s="10" t="str">
        <f t="shared" si="91"/>
        <v>mfr</v>
      </c>
      <c r="H1449" s="10" t="s">
        <v>2122</v>
      </c>
      <c r="I1449" s="10"/>
      <c r="J1449" s="10">
        <f t="shared" si="89"/>
        <v>1</v>
      </c>
      <c r="K1449" s="10"/>
      <c r="L1449" s="10"/>
      <c r="M1449" s="10">
        <f t="shared" si="87"/>
        <v>1</v>
      </c>
      <c r="N1449" s="10"/>
      <c r="O1449" s="10"/>
      <c r="P1449" s="5" t="s">
        <v>6</v>
      </c>
      <c r="R1449" s="10"/>
    </row>
    <row r="1450" spans="1:18" ht="20" customHeight="1" x14ac:dyDescent="0.2">
      <c r="A1450" s="10">
        <f t="shared" si="86"/>
        <v>1147</v>
      </c>
      <c r="B1450" s="10" t="s">
        <v>2313</v>
      </c>
      <c r="C1450" s="10" t="s">
        <v>2318</v>
      </c>
      <c r="D1450" s="10" t="s">
        <v>1919</v>
      </c>
      <c r="E1450" s="10" t="s">
        <v>2318</v>
      </c>
      <c r="F1450" s="10" t="s">
        <v>2702</v>
      </c>
      <c r="G1450" s="10" t="str">
        <f t="shared" si="91"/>
        <v>mfr</v>
      </c>
      <c r="H1450" s="10" t="s">
        <v>2122</v>
      </c>
      <c r="I1450" s="10"/>
      <c r="J1450" s="10">
        <f t="shared" si="89"/>
        <v>1</v>
      </c>
      <c r="K1450" s="10"/>
      <c r="L1450" s="10"/>
      <c r="M1450" s="10">
        <f t="shared" si="87"/>
        <v>1</v>
      </c>
      <c r="N1450" s="10"/>
      <c r="O1450" s="10"/>
      <c r="P1450" s="5" t="s">
        <v>6</v>
      </c>
      <c r="R1450" s="10"/>
    </row>
    <row r="1451" spans="1:18" ht="20" customHeight="1" x14ac:dyDescent="0.2">
      <c r="A1451" s="10">
        <f t="shared" si="86"/>
        <v>1148</v>
      </c>
      <c r="B1451" s="10" t="s">
        <v>2313</v>
      </c>
      <c r="C1451" s="10" t="s">
        <v>2319</v>
      </c>
      <c r="D1451" s="10" t="s">
        <v>1919</v>
      </c>
      <c r="E1451" s="10" t="s">
        <v>3440</v>
      </c>
      <c r="F1451" s="10" t="s">
        <v>2702</v>
      </c>
      <c r="G1451" s="10" t="str">
        <f t="shared" si="91"/>
        <v>mfr</v>
      </c>
      <c r="H1451" s="10" t="s">
        <v>2122</v>
      </c>
      <c r="I1451" s="10"/>
      <c r="J1451" s="10">
        <f t="shared" si="89"/>
        <v>1</v>
      </c>
      <c r="K1451" s="10"/>
      <c r="L1451" s="10"/>
      <c r="M1451" s="10">
        <f t="shared" si="87"/>
        <v>1</v>
      </c>
      <c r="N1451" s="10"/>
      <c r="O1451" s="10"/>
      <c r="P1451" s="5" t="s">
        <v>6</v>
      </c>
      <c r="R1451" s="10"/>
    </row>
    <row r="1452" spans="1:18" ht="20" customHeight="1" x14ac:dyDescent="0.2">
      <c r="A1452" s="10">
        <f t="shared" si="86"/>
        <v>1149</v>
      </c>
      <c r="B1452" s="10" t="s">
        <v>3428</v>
      </c>
      <c r="C1452" s="10" t="s">
        <v>2331</v>
      </c>
      <c r="D1452" s="10" t="s">
        <v>1919</v>
      </c>
      <c r="E1452" s="10" t="s">
        <v>2330</v>
      </c>
      <c r="F1452" s="10" t="s">
        <v>2702</v>
      </c>
      <c r="G1452" s="10" t="str">
        <f t="shared" si="91"/>
        <v>mfr</v>
      </c>
      <c r="H1452" s="10" t="s">
        <v>2122</v>
      </c>
      <c r="I1452" s="10"/>
      <c r="J1452" s="10">
        <f t="shared" si="89"/>
        <v>1</v>
      </c>
      <c r="K1452" s="10"/>
      <c r="L1452" s="10"/>
      <c r="M1452" s="10">
        <f t="shared" si="87"/>
        <v>1</v>
      </c>
      <c r="N1452" s="10"/>
      <c r="O1452" s="10"/>
      <c r="P1452" s="5" t="s">
        <v>6</v>
      </c>
      <c r="R1452" s="10"/>
    </row>
    <row r="1453" spans="1:18" ht="20" customHeight="1" x14ac:dyDescent="0.2">
      <c r="A1453" s="10">
        <f t="shared" si="86"/>
        <v>1150</v>
      </c>
      <c r="B1453" s="10">
        <f>A565</f>
        <v>262</v>
      </c>
      <c r="C1453" s="10" t="s">
        <v>2329</v>
      </c>
      <c r="D1453" s="10" t="s">
        <v>1919</v>
      </c>
      <c r="E1453" s="10" t="s">
        <v>2329</v>
      </c>
      <c r="F1453" s="10" t="s">
        <v>2702</v>
      </c>
      <c r="G1453" s="10" t="str">
        <f t="shared" si="91"/>
        <v>mfr</v>
      </c>
      <c r="H1453" s="10" t="s">
        <v>2122</v>
      </c>
      <c r="I1453" s="10"/>
      <c r="J1453" s="10">
        <f t="shared" si="89"/>
        <v>0</v>
      </c>
      <c r="K1453" s="10"/>
      <c r="L1453" s="10"/>
      <c r="M1453" s="10">
        <f t="shared" si="87"/>
        <v>1</v>
      </c>
      <c r="N1453" s="10"/>
      <c r="O1453" s="10"/>
      <c r="P1453" s="5" t="s">
        <v>6</v>
      </c>
      <c r="R1453" s="10"/>
    </row>
    <row r="1454" spans="1:18" ht="20" customHeight="1" x14ac:dyDescent="0.2">
      <c r="A1454" s="10">
        <f t="shared" si="86"/>
        <v>1151</v>
      </c>
      <c r="B1454" s="10" t="s">
        <v>3317</v>
      </c>
      <c r="C1454" s="10" t="s">
        <v>2326</v>
      </c>
      <c r="D1454" s="10" t="s">
        <v>1919</v>
      </c>
      <c r="E1454" s="10" t="s">
        <v>2326</v>
      </c>
      <c r="F1454" s="10" t="s">
        <v>2702</v>
      </c>
      <c r="G1454" s="10" t="str">
        <f t="shared" si="91"/>
        <v>mfr</v>
      </c>
      <c r="H1454" s="10" t="s">
        <v>2122</v>
      </c>
      <c r="I1454" s="10"/>
      <c r="J1454" s="10">
        <f t="shared" si="89"/>
        <v>1</v>
      </c>
      <c r="K1454" s="10"/>
      <c r="L1454" s="10"/>
      <c r="M1454" s="10">
        <f t="shared" si="87"/>
        <v>1</v>
      </c>
      <c r="N1454" s="10"/>
      <c r="O1454" s="10"/>
      <c r="P1454" s="5" t="s">
        <v>6</v>
      </c>
      <c r="R1454" s="10"/>
    </row>
    <row r="1455" spans="1:18" ht="20" customHeight="1" x14ac:dyDescent="0.2">
      <c r="A1455" s="10">
        <f t="shared" si="86"/>
        <v>1152</v>
      </c>
      <c r="B1455" s="10" t="s">
        <v>3322</v>
      </c>
      <c r="C1455" s="10" t="s">
        <v>2323</v>
      </c>
      <c r="D1455" s="10" t="s">
        <v>1919</v>
      </c>
      <c r="E1455" s="10" t="s">
        <v>2323</v>
      </c>
      <c r="F1455" s="10" t="s">
        <v>2702</v>
      </c>
      <c r="G1455" s="10" t="str">
        <f t="shared" si="91"/>
        <v>mfr</v>
      </c>
      <c r="H1455" s="10" t="s">
        <v>2122</v>
      </c>
      <c r="I1455" s="10"/>
      <c r="J1455" s="10">
        <f t="shared" si="89"/>
        <v>1</v>
      </c>
      <c r="K1455" s="10"/>
      <c r="L1455" s="10"/>
      <c r="M1455" s="10">
        <f t="shared" ref="M1455:M1488" si="92">IF(NOT(ISBLANK($B1455)),1,0)</f>
        <v>1</v>
      </c>
      <c r="N1455" s="10"/>
      <c r="O1455" s="10"/>
      <c r="P1455" s="5" t="s">
        <v>6</v>
      </c>
      <c r="R1455" s="10"/>
    </row>
    <row r="1456" spans="1:18" ht="20" customHeight="1" x14ac:dyDescent="0.2">
      <c r="A1456" s="10">
        <f t="shared" si="86"/>
        <v>1153</v>
      </c>
      <c r="B1456" s="10" t="s">
        <v>1121</v>
      </c>
      <c r="C1456" s="10" t="s">
        <v>3330</v>
      </c>
      <c r="D1456" s="10" t="s">
        <v>1919</v>
      </c>
      <c r="E1456" s="10" t="s">
        <v>2328</v>
      </c>
      <c r="F1456" s="10" t="s">
        <v>2702</v>
      </c>
      <c r="G1456" s="10" t="str">
        <f t="shared" si="91"/>
        <v>mfr</v>
      </c>
      <c r="H1456" s="10" t="s">
        <v>2122</v>
      </c>
      <c r="I1456" s="10"/>
      <c r="J1456" s="10">
        <f t="shared" si="89"/>
        <v>1</v>
      </c>
      <c r="K1456" s="10"/>
      <c r="L1456" s="10"/>
      <c r="M1456" s="10">
        <f t="shared" si="92"/>
        <v>1</v>
      </c>
      <c r="N1456" s="10"/>
      <c r="O1456" s="10"/>
      <c r="P1456" s="5" t="s">
        <v>6</v>
      </c>
      <c r="R1456" s="10"/>
    </row>
    <row r="1457" spans="1:18" ht="20" customHeight="1" x14ac:dyDescent="0.2">
      <c r="A1457" s="10">
        <f t="shared" ref="A1457:A1520" si="93">A1456+1</f>
        <v>1154</v>
      </c>
      <c r="B1457" s="10" t="s">
        <v>3216</v>
      </c>
      <c r="C1457" s="10" t="s">
        <v>2228</v>
      </c>
      <c r="D1457" s="10" t="s">
        <v>1919</v>
      </c>
      <c r="E1457" s="10" t="s">
        <v>2228</v>
      </c>
      <c r="F1457" s="10" t="s">
        <v>2702</v>
      </c>
      <c r="G1457" s="10" t="str">
        <f t="shared" si="91"/>
        <v>mfr</v>
      </c>
      <c r="H1457" s="10" t="s">
        <v>2122</v>
      </c>
      <c r="I1457" s="10"/>
      <c r="J1457" s="10">
        <f t="shared" si="89"/>
        <v>1</v>
      </c>
      <c r="K1457" s="10"/>
      <c r="L1457" s="10"/>
      <c r="M1457" s="10">
        <f t="shared" si="92"/>
        <v>1</v>
      </c>
      <c r="N1457" s="10"/>
      <c r="O1457" s="10"/>
      <c r="P1457" s="5" t="s">
        <v>5</v>
      </c>
      <c r="Q1457" s="5">
        <v>1</v>
      </c>
      <c r="R1457" s="10"/>
    </row>
    <row r="1458" spans="1:18" ht="20" customHeight="1" x14ac:dyDescent="0.2">
      <c r="A1458" s="10">
        <f t="shared" si="93"/>
        <v>1155</v>
      </c>
      <c r="B1458" s="10" t="s">
        <v>1121</v>
      </c>
      <c r="C1458" s="10" t="s">
        <v>2327</v>
      </c>
      <c r="D1458" s="10" t="s">
        <v>1919</v>
      </c>
      <c r="E1458" s="10" t="s">
        <v>2327</v>
      </c>
      <c r="F1458" s="10" t="s">
        <v>2702</v>
      </c>
      <c r="G1458" s="10" t="str">
        <f t="shared" si="91"/>
        <v>mfr</v>
      </c>
      <c r="H1458" s="10" t="s">
        <v>2122</v>
      </c>
      <c r="I1458" s="10"/>
      <c r="J1458" s="10">
        <f t="shared" si="89"/>
        <v>1</v>
      </c>
      <c r="K1458" s="10"/>
      <c r="L1458" s="10"/>
      <c r="M1458" s="10">
        <f t="shared" si="92"/>
        <v>1</v>
      </c>
      <c r="N1458" s="10"/>
      <c r="O1458" s="10"/>
      <c r="P1458" s="5" t="s">
        <v>6</v>
      </c>
      <c r="R1458" s="10"/>
    </row>
    <row r="1459" spans="1:18" ht="20" customHeight="1" x14ac:dyDescent="0.2">
      <c r="A1459" s="10">
        <f t="shared" si="93"/>
        <v>1156</v>
      </c>
      <c r="B1459" s="10" t="s">
        <v>3317</v>
      </c>
      <c r="C1459" s="10" t="s">
        <v>2320</v>
      </c>
      <c r="D1459" s="10" t="s">
        <v>1919</v>
      </c>
      <c r="E1459" s="10" t="s">
        <v>2320</v>
      </c>
      <c r="F1459" s="10" t="s">
        <v>2702</v>
      </c>
      <c r="G1459" s="10" t="str">
        <f t="shared" si="91"/>
        <v>mfr</v>
      </c>
      <c r="H1459" s="10" t="s">
        <v>2122</v>
      </c>
      <c r="I1459" s="10"/>
      <c r="J1459" s="10">
        <f t="shared" si="89"/>
        <v>1</v>
      </c>
      <c r="K1459" s="10"/>
      <c r="L1459" s="10"/>
      <c r="M1459" s="10">
        <f t="shared" si="92"/>
        <v>1</v>
      </c>
      <c r="N1459" s="10"/>
      <c r="O1459" s="10"/>
      <c r="P1459" s="5" t="s">
        <v>6</v>
      </c>
      <c r="R1459" s="10"/>
    </row>
    <row r="1460" spans="1:18" ht="20" customHeight="1" x14ac:dyDescent="0.2">
      <c r="A1460" s="10">
        <f t="shared" si="93"/>
        <v>1157</v>
      </c>
      <c r="B1460" s="10" t="s">
        <v>3328</v>
      </c>
      <c r="C1460" s="10" t="s">
        <v>3329</v>
      </c>
      <c r="D1460" s="10" t="s">
        <v>1919</v>
      </c>
      <c r="E1460" s="10" t="s">
        <v>2325</v>
      </c>
      <c r="F1460" s="10" t="s">
        <v>2702</v>
      </c>
      <c r="G1460" s="10" t="str">
        <f t="shared" si="91"/>
        <v>mfr</v>
      </c>
      <c r="H1460" s="10" t="s">
        <v>2122</v>
      </c>
      <c r="I1460" s="10"/>
      <c r="J1460" s="10">
        <f t="shared" si="89"/>
        <v>1</v>
      </c>
      <c r="K1460" s="10"/>
      <c r="L1460" s="10"/>
      <c r="M1460" s="10">
        <f t="shared" si="92"/>
        <v>1</v>
      </c>
      <c r="N1460" s="10"/>
      <c r="O1460" s="10"/>
      <c r="P1460" s="5" t="s">
        <v>6</v>
      </c>
      <c r="R1460" s="10"/>
    </row>
    <row r="1461" spans="1:18" ht="20" customHeight="1" x14ac:dyDescent="0.2">
      <c r="A1461" s="10">
        <f t="shared" si="93"/>
        <v>1158</v>
      </c>
      <c r="B1461" s="10" t="s">
        <v>3407</v>
      </c>
      <c r="C1461" s="10" t="s">
        <v>2321</v>
      </c>
      <c r="D1461" s="10" t="s">
        <v>1919</v>
      </c>
      <c r="E1461" s="10" t="s">
        <v>2321</v>
      </c>
      <c r="F1461" s="10" t="s">
        <v>2702</v>
      </c>
      <c r="G1461" s="10" t="str">
        <f t="shared" si="91"/>
        <v>mfr</v>
      </c>
      <c r="H1461" s="10" t="s">
        <v>2122</v>
      </c>
      <c r="I1461" s="10"/>
      <c r="J1461" s="10">
        <f t="shared" si="89"/>
        <v>1</v>
      </c>
      <c r="K1461" s="10"/>
      <c r="L1461" s="10"/>
      <c r="M1461" s="10">
        <f t="shared" si="92"/>
        <v>1</v>
      </c>
      <c r="N1461" s="10"/>
      <c r="O1461" s="10"/>
      <c r="P1461" s="5" t="s">
        <v>6</v>
      </c>
      <c r="R1461" s="10"/>
    </row>
    <row r="1462" spans="1:18" ht="20" customHeight="1" x14ac:dyDescent="0.2">
      <c r="A1462" s="10">
        <f t="shared" si="93"/>
        <v>1159</v>
      </c>
      <c r="B1462" s="10" t="s">
        <v>3377</v>
      </c>
      <c r="C1462" s="10" t="s">
        <v>3374</v>
      </c>
      <c r="D1462" s="10" t="s">
        <v>1919</v>
      </c>
      <c r="E1462" s="10" t="s">
        <v>2324</v>
      </c>
      <c r="F1462" s="10" t="s">
        <v>2702</v>
      </c>
      <c r="G1462" s="10" t="str">
        <f t="shared" si="91"/>
        <v>mfr</v>
      </c>
      <c r="H1462" s="10" t="s">
        <v>2122</v>
      </c>
      <c r="I1462" s="10"/>
      <c r="J1462" s="10">
        <f t="shared" si="89"/>
        <v>1</v>
      </c>
      <c r="K1462" s="10"/>
      <c r="L1462" s="10"/>
      <c r="M1462" s="10">
        <f t="shared" si="92"/>
        <v>1</v>
      </c>
      <c r="N1462" s="10"/>
      <c r="O1462" s="10"/>
      <c r="P1462" s="5" t="s">
        <v>6</v>
      </c>
      <c r="R1462" s="10"/>
    </row>
    <row r="1463" spans="1:18" ht="20" customHeight="1" x14ac:dyDescent="0.2">
      <c r="A1463" s="10">
        <f t="shared" si="93"/>
        <v>1160</v>
      </c>
      <c r="B1463" s="10" t="s">
        <v>398</v>
      </c>
      <c r="C1463" s="10" t="s">
        <v>2322</v>
      </c>
      <c r="D1463" s="10" t="s">
        <v>1919</v>
      </c>
      <c r="E1463" s="10" t="s">
        <v>2322</v>
      </c>
      <c r="F1463" s="10" t="s">
        <v>2702</v>
      </c>
      <c r="G1463" s="10" t="str">
        <f t="shared" si="91"/>
        <v>mfr</v>
      </c>
      <c r="H1463" s="10" t="s">
        <v>2122</v>
      </c>
      <c r="I1463" s="10"/>
      <c r="J1463" s="10">
        <f t="shared" si="89"/>
        <v>1</v>
      </c>
      <c r="K1463" s="10"/>
      <c r="L1463" s="10"/>
      <c r="M1463" s="10">
        <f t="shared" si="92"/>
        <v>1</v>
      </c>
      <c r="N1463" s="10"/>
      <c r="O1463" s="10"/>
      <c r="P1463" s="5" t="s">
        <v>6</v>
      </c>
      <c r="R1463" s="10"/>
    </row>
    <row r="1464" spans="1:18" s="10" customFormat="1" ht="20" customHeight="1" x14ac:dyDescent="0.2">
      <c r="A1464" s="10">
        <f t="shared" si="93"/>
        <v>1161</v>
      </c>
      <c r="B1464" s="10">
        <f>A855</f>
        <v>552</v>
      </c>
      <c r="C1464" s="10" t="s">
        <v>1932</v>
      </c>
      <c r="D1464" s="10" t="s">
        <v>1919</v>
      </c>
      <c r="E1464" s="10" t="s">
        <v>1932</v>
      </c>
      <c r="F1464" s="10" t="s">
        <v>2702</v>
      </c>
      <c r="G1464" s="10" t="str">
        <f t="shared" si="91"/>
        <v>mfr</v>
      </c>
      <c r="H1464" s="10" t="s">
        <v>2122</v>
      </c>
      <c r="J1464" s="10">
        <f t="shared" si="89"/>
        <v>0</v>
      </c>
      <c r="M1464" s="10">
        <f t="shared" si="92"/>
        <v>1</v>
      </c>
      <c r="P1464" s="5" t="s">
        <v>6</v>
      </c>
    </row>
    <row r="1465" spans="1:18" ht="20" customHeight="1" x14ac:dyDescent="0.2">
      <c r="A1465" s="10">
        <f t="shared" si="93"/>
        <v>1162</v>
      </c>
      <c r="B1465" s="10" t="s">
        <v>2156</v>
      </c>
      <c r="C1465" s="10" t="s">
        <v>2157</v>
      </c>
      <c r="D1465" s="10" t="s">
        <v>1919</v>
      </c>
      <c r="E1465" s="10" t="s">
        <v>2157</v>
      </c>
      <c r="F1465" s="10" t="s">
        <v>2702</v>
      </c>
      <c r="G1465" s="10" t="str">
        <f t="shared" si="91"/>
        <v>mfr</v>
      </c>
      <c r="H1465" s="10" t="s">
        <v>2123</v>
      </c>
      <c r="I1465" s="10"/>
      <c r="J1465" s="10">
        <f t="shared" si="89"/>
        <v>1</v>
      </c>
      <c r="K1465" s="10"/>
      <c r="L1465" s="10"/>
      <c r="M1465" s="10">
        <f t="shared" si="92"/>
        <v>1</v>
      </c>
      <c r="N1465" s="10"/>
      <c r="O1465" s="10"/>
      <c r="P1465" s="5" t="s">
        <v>5</v>
      </c>
      <c r="Q1465" s="5">
        <v>1</v>
      </c>
      <c r="R1465" s="10"/>
    </row>
    <row r="1466" spans="1:18" ht="20" customHeight="1" x14ac:dyDescent="0.2">
      <c r="A1466" s="10">
        <f t="shared" si="93"/>
        <v>1163</v>
      </c>
      <c r="B1466" s="10" t="s">
        <v>2156</v>
      </c>
      <c r="C1466" s="10" t="s">
        <v>2158</v>
      </c>
      <c r="D1466" s="10" t="s">
        <v>1919</v>
      </c>
      <c r="E1466" s="10" t="s">
        <v>2158</v>
      </c>
      <c r="F1466" s="10" t="s">
        <v>2702</v>
      </c>
      <c r="G1466" s="10" t="str">
        <f t="shared" si="91"/>
        <v>mfr</v>
      </c>
      <c r="H1466" s="10" t="s">
        <v>2123</v>
      </c>
      <c r="I1466" s="10"/>
      <c r="J1466" s="10">
        <f t="shared" si="89"/>
        <v>1</v>
      </c>
      <c r="K1466" s="10"/>
      <c r="L1466" s="10"/>
      <c r="M1466" s="10">
        <f t="shared" si="92"/>
        <v>1</v>
      </c>
      <c r="N1466" s="10"/>
      <c r="O1466" s="10"/>
      <c r="P1466" s="5" t="s">
        <v>5</v>
      </c>
      <c r="Q1466" s="5">
        <v>1</v>
      </c>
      <c r="R1466" s="10"/>
    </row>
    <row r="1467" spans="1:18" ht="20" customHeight="1" x14ac:dyDescent="0.2">
      <c r="A1467" s="10">
        <f t="shared" si="93"/>
        <v>1164</v>
      </c>
      <c r="B1467" s="10" t="s">
        <v>2156</v>
      </c>
      <c r="C1467" s="10" t="s">
        <v>2174</v>
      </c>
      <c r="D1467" s="10" t="s">
        <v>1919</v>
      </c>
      <c r="E1467" s="10" t="s">
        <v>2174</v>
      </c>
      <c r="F1467" s="10" t="s">
        <v>2702</v>
      </c>
      <c r="G1467" s="10" t="str">
        <f t="shared" si="91"/>
        <v>mfr</v>
      </c>
      <c r="H1467" s="10" t="s">
        <v>2123</v>
      </c>
      <c r="I1467" s="10"/>
      <c r="J1467" s="10">
        <f t="shared" si="89"/>
        <v>1</v>
      </c>
      <c r="K1467" s="10"/>
      <c r="L1467" s="10"/>
      <c r="M1467" s="10">
        <f t="shared" si="92"/>
        <v>1</v>
      </c>
      <c r="N1467" s="10"/>
      <c r="O1467" s="10"/>
      <c r="P1467" s="5" t="s">
        <v>5</v>
      </c>
      <c r="Q1467" s="5">
        <v>1</v>
      </c>
      <c r="R1467" s="10"/>
    </row>
    <row r="1468" spans="1:18" ht="20" customHeight="1" x14ac:dyDescent="0.2">
      <c r="A1468" s="10">
        <f t="shared" si="93"/>
        <v>1165</v>
      </c>
      <c r="B1468" s="10">
        <f>A401</f>
        <v>98</v>
      </c>
      <c r="C1468" s="10" t="s">
        <v>2159</v>
      </c>
      <c r="D1468" s="10" t="s">
        <v>1919</v>
      </c>
      <c r="E1468" s="10" t="s">
        <v>2159</v>
      </c>
      <c r="F1468" s="10" t="s">
        <v>2702</v>
      </c>
      <c r="G1468" s="10" t="str">
        <f t="shared" si="91"/>
        <v>mfr</v>
      </c>
      <c r="H1468" s="10" t="s">
        <v>2123</v>
      </c>
      <c r="I1468" s="10"/>
      <c r="J1468" s="10">
        <f t="shared" si="89"/>
        <v>0</v>
      </c>
      <c r="K1468" s="10"/>
      <c r="L1468" s="10"/>
      <c r="M1468" s="10">
        <f t="shared" si="92"/>
        <v>1</v>
      </c>
      <c r="N1468" s="10"/>
      <c r="O1468" s="10"/>
      <c r="P1468" s="5" t="s">
        <v>5</v>
      </c>
      <c r="R1468" s="10"/>
    </row>
    <row r="1469" spans="1:18" ht="20" customHeight="1" x14ac:dyDescent="0.2">
      <c r="A1469" s="10">
        <f t="shared" si="93"/>
        <v>1166</v>
      </c>
      <c r="B1469" s="10">
        <f>A350</f>
        <v>47</v>
      </c>
      <c r="C1469" s="10" t="s">
        <v>2176</v>
      </c>
      <c r="D1469" s="10" t="s">
        <v>1919</v>
      </c>
      <c r="E1469" s="10" t="s">
        <v>2175</v>
      </c>
      <c r="F1469" s="10" t="s">
        <v>2702</v>
      </c>
      <c r="G1469" s="10" t="str">
        <f t="shared" si="91"/>
        <v>mfr</v>
      </c>
      <c r="H1469" s="10" t="s">
        <v>2123</v>
      </c>
      <c r="I1469" s="10"/>
      <c r="J1469" s="10">
        <f t="shared" si="89"/>
        <v>0</v>
      </c>
      <c r="K1469" s="10"/>
      <c r="L1469" s="10"/>
      <c r="M1469" s="10">
        <f t="shared" si="92"/>
        <v>1</v>
      </c>
      <c r="N1469" s="10"/>
      <c r="O1469" s="10"/>
      <c r="P1469" s="5" t="s">
        <v>5</v>
      </c>
      <c r="R1469" s="10"/>
    </row>
    <row r="1470" spans="1:18" ht="20" customHeight="1" x14ac:dyDescent="0.2">
      <c r="A1470" s="10">
        <f t="shared" si="93"/>
        <v>1167</v>
      </c>
      <c r="B1470" s="10">
        <f>A397</f>
        <v>94</v>
      </c>
      <c r="C1470" s="10" t="s">
        <v>2161</v>
      </c>
      <c r="D1470" s="10" t="s">
        <v>1919</v>
      </c>
      <c r="E1470" s="10" t="s">
        <v>2160</v>
      </c>
      <c r="F1470" s="10" t="s">
        <v>2702</v>
      </c>
      <c r="G1470" s="10" t="str">
        <f t="shared" si="91"/>
        <v>mfr</v>
      </c>
      <c r="H1470" s="10" t="s">
        <v>2123</v>
      </c>
      <c r="I1470" s="10"/>
      <c r="J1470" s="10">
        <f t="shared" si="89"/>
        <v>0</v>
      </c>
      <c r="K1470" s="10"/>
      <c r="L1470" s="10"/>
      <c r="M1470" s="10">
        <f t="shared" si="92"/>
        <v>1</v>
      </c>
      <c r="N1470" s="10"/>
      <c r="O1470" s="10"/>
      <c r="P1470" s="5" t="s">
        <v>5</v>
      </c>
      <c r="R1470" s="10"/>
    </row>
    <row r="1471" spans="1:18" ht="20" customHeight="1" x14ac:dyDescent="0.2">
      <c r="A1471" s="10">
        <f t="shared" si="93"/>
        <v>1168</v>
      </c>
      <c r="B1471" s="10">
        <f>B1470</f>
        <v>94</v>
      </c>
      <c r="C1471" s="10" t="s">
        <v>2163</v>
      </c>
      <c r="D1471" s="10" t="s">
        <v>1919</v>
      </c>
      <c r="E1471" s="10" t="s">
        <v>2162</v>
      </c>
      <c r="F1471" s="10" t="s">
        <v>2702</v>
      </c>
      <c r="G1471" s="10" t="str">
        <f t="shared" si="91"/>
        <v>mfr</v>
      </c>
      <c r="H1471" s="10" t="s">
        <v>2123</v>
      </c>
      <c r="I1471" s="10"/>
      <c r="J1471" s="10">
        <f t="shared" si="89"/>
        <v>0</v>
      </c>
      <c r="K1471" s="10"/>
      <c r="L1471" s="10"/>
      <c r="M1471" s="10">
        <f t="shared" si="92"/>
        <v>1</v>
      </c>
      <c r="N1471" s="10"/>
      <c r="O1471" s="10"/>
      <c r="P1471" s="5" t="s">
        <v>5</v>
      </c>
      <c r="R1471" s="10"/>
    </row>
    <row r="1472" spans="1:18" ht="20" customHeight="1" x14ac:dyDescent="0.2">
      <c r="A1472" s="10">
        <f t="shared" si="93"/>
        <v>1169</v>
      </c>
      <c r="B1472" s="10" t="s">
        <v>3179</v>
      </c>
      <c r="C1472" s="10" t="s">
        <v>2165</v>
      </c>
      <c r="D1472" s="10" t="s">
        <v>1919</v>
      </c>
      <c r="E1472" s="10" t="s">
        <v>2164</v>
      </c>
      <c r="F1472" s="10" t="s">
        <v>2702</v>
      </c>
      <c r="G1472" s="10" t="str">
        <f t="shared" si="91"/>
        <v>mfr</v>
      </c>
      <c r="H1472" s="10" t="s">
        <v>2123</v>
      </c>
      <c r="I1472" s="10"/>
      <c r="J1472" s="10">
        <f t="shared" si="89"/>
        <v>1</v>
      </c>
      <c r="K1472" s="10"/>
      <c r="L1472" s="10"/>
      <c r="M1472" s="10">
        <f t="shared" si="92"/>
        <v>1</v>
      </c>
      <c r="N1472" s="10"/>
      <c r="O1472" s="10"/>
      <c r="P1472" s="5" t="s">
        <v>5</v>
      </c>
      <c r="Q1472" s="5">
        <v>1</v>
      </c>
      <c r="R1472" s="10"/>
    </row>
    <row r="1473" spans="1:18" ht="20" customHeight="1" x14ac:dyDescent="0.2">
      <c r="A1473" s="10">
        <f t="shared" si="93"/>
        <v>1170</v>
      </c>
      <c r="B1473" s="10">
        <f>A451</f>
        <v>148</v>
      </c>
      <c r="C1473" s="10" t="s">
        <v>1939</v>
      </c>
      <c r="D1473" s="10" t="s">
        <v>1919</v>
      </c>
      <c r="E1473" s="10" t="s">
        <v>1939</v>
      </c>
      <c r="F1473" s="10" t="s">
        <v>2702</v>
      </c>
      <c r="G1473" s="10" t="str">
        <f t="shared" si="91"/>
        <v>mfr</v>
      </c>
      <c r="H1473" s="10" t="s">
        <v>2123</v>
      </c>
      <c r="I1473" s="10"/>
      <c r="J1473" s="10">
        <f t="shared" si="89"/>
        <v>0</v>
      </c>
      <c r="K1473" s="10"/>
      <c r="L1473" s="10"/>
      <c r="M1473" s="10">
        <f t="shared" si="92"/>
        <v>1</v>
      </c>
      <c r="N1473" s="10"/>
      <c r="O1473" s="10"/>
      <c r="P1473" s="5" t="s">
        <v>5</v>
      </c>
      <c r="R1473" s="10"/>
    </row>
    <row r="1474" spans="1:18" ht="20" customHeight="1" x14ac:dyDescent="0.2">
      <c r="A1474" s="10">
        <f t="shared" si="93"/>
        <v>1171</v>
      </c>
      <c r="B1474" s="10" t="s">
        <v>111</v>
      </c>
      <c r="C1474" s="10" t="s">
        <v>3082</v>
      </c>
      <c r="D1474" s="10" t="s">
        <v>1919</v>
      </c>
      <c r="E1474" s="10" t="s">
        <v>1940</v>
      </c>
      <c r="F1474" s="10" t="s">
        <v>2702</v>
      </c>
      <c r="G1474" s="10" t="str">
        <f t="shared" si="91"/>
        <v>mfr</v>
      </c>
      <c r="H1474" s="10" t="s">
        <v>2123</v>
      </c>
      <c r="I1474" s="10"/>
      <c r="J1474" s="10">
        <f t="shared" si="89"/>
        <v>1</v>
      </c>
      <c r="K1474" s="10"/>
      <c r="L1474" s="10"/>
      <c r="M1474" s="10">
        <f t="shared" si="92"/>
        <v>1</v>
      </c>
      <c r="N1474" s="10"/>
      <c r="O1474" s="10"/>
      <c r="P1474" s="5" t="s">
        <v>5</v>
      </c>
      <c r="Q1474" s="5">
        <v>1</v>
      </c>
      <c r="R1474" s="10"/>
    </row>
    <row r="1475" spans="1:18" ht="20" customHeight="1" x14ac:dyDescent="0.2">
      <c r="A1475" s="10">
        <f t="shared" si="93"/>
        <v>1172</v>
      </c>
      <c r="B1475" s="10">
        <f>A455</f>
        <v>152</v>
      </c>
      <c r="C1475" s="10" t="s">
        <v>2178</v>
      </c>
      <c r="D1475" s="10" t="s">
        <v>1919</v>
      </c>
      <c r="E1475" s="10" t="s">
        <v>2178</v>
      </c>
      <c r="F1475" s="10" t="s">
        <v>2702</v>
      </c>
      <c r="G1475" s="10" t="str">
        <f t="shared" si="91"/>
        <v>mfr</v>
      </c>
      <c r="H1475" s="10" t="s">
        <v>2123</v>
      </c>
      <c r="I1475" s="10"/>
      <c r="J1475" s="10">
        <f t="shared" si="89"/>
        <v>0</v>
      </c>
      <c r="K1475" s="10"/>
      <c r="L1475" s="10"/>
      <c r="M1475" s="10">
        <f t="shared" si="92"/>
        <v>1</v>
      </c>
      <c r="N1475" s="10"/>
      <c r="O1475" s="10"/>
      <c r="P1475" s="5" t="s">
        <v>5</v>
      </c>
      <c r="R1475" s="10"/>
    </row>
    <row r="1476" spans="1:18" ht="20" customHeight="1" x14ac:dyDescent="0.2">
      <c r="A1476" s="10">
        <f t="shared" si="93"/>
        <v>1173</v>
      </c>
      <c r="B1476" s="10" t="s">
        <v>3167</v>
      </c>
      <c r="C1476" s="10" t="s">
        <v>3166</v>
      </c>
      <c r="D1476" s="10" t="s">
        <v>1919</v>
      </c>
      <c r="E1476" s="10" t="s">
        <v>2180</v>
      </c>
      <c r="F1476" s="10" t="s">
        <v>2702</v>
      </c>
      <c r="G1476" s="10" t="str">
        <f t="shared" si="91"/>
        <v>mfr</v>
      </c>
      <c r="H1476" s="10" t="s">
        <v>2123</v>
      </c>
      <c r="I1476" s="10"/>
      <c r="J1476" s="10">
        <f t="shared" si="89"/>
        <v>1</v>
      </c>
      <c r="K1476" s="10"/>
      <c r="L1476" s="10"/>
      <c r="M1476" s="10">
        <f t="shared" si="92"/>
        <v>1</v>
      </c>
      <c r="N1476" s="10"/>
      <c r="O1476" s="10"/>
      <c r="P1476" s="5" t="s">
        <v>5</v>
      </c>
      <c r="Q1476" s="5">
        <v>1</v>
      </c>
      <c r="R1476" s="10"/>
    </row>
    <row r="1477" spans="1:18" ht="20" customHeight="1" x14ac:dyDescent="0.2">
      <c r="A1477" s="10">
        <f t="shared" si="93"/>
        <v>1174</v>
      </c>
      <c r="B1477" s="10" t="s">
        <v>3079</v>
      </c>
      <c r="C1477" s="10" t="s">
        <v>2181</v>
      </c>
      <c r="D1477" s="10" t="s">
        <v>1919</v>
      </c>
      <c r="E1477" s="10" t="s">
        <v>2181</v>
      </c>
      <c r="F1477" s="10" t="s">
        <v>2702</v>
      </c>
      <c r="G1477" s="10" t="str">
        <f t="shared" si="91"/>
        <v>mfr</v>
      </c>
      <c r="H1477" s="10" t="s">
        <v>2123</v>
      </c>
      <c r="I1477" s="10"/>
      <c r="J1477" s="10">
        <f t="shared" si="89"/>
        <v>1</v>
      </c>
      <c r="K1477" s="10"/>
      <c r="L1477" s="10"/>
      <c r="M1477" s="10">
        <f t="shared" si="92"/>
        <v>1</v>
      </c>
      <c r="N1477" s="10"/>
      <c r="O1477" s="10"/>
      <c r="P1477" s="5" t="s">
        <v>5</v>
      </c>
      <c r="Q1477" s="5">
        <v>1</v>
      </c>
      <c r="R1477" s="10"/>
    </row>
    <row r="1478" spans="1:18" ht="20" customHeight="1" x14ac:dyDescent="0.2">
      <c r="A1478" s="10">
        <f t="shared" si="93"/>
        <v>1175</v>
      </c>
      <c r="B1478" s="7" t="s">
        <v>3262</v>
      </c>
      <c r="C1478" s="10" t="s">
        <v>3165</v>
      </c>
      <c r="D1478" s="10" t="s">
        <v>1919</v>
      </c>
      <c r="E1478" s="10" t="s">
        <v>2172</v>
      </c>
      <c r="F1478" s="10" t="s">
        <v>2702</v>
      </c>
      <c r="G1478" s="10" t="str">
        <f t="shared" si="91"/>
        <v>mfr</v>
      </c>
      <c r="H1478" s="10" t="s">
        <v>2123</v>
      </c>
      <c r="I1478" s="10"/>
      <c r="J1478" s="10">
        <f t="shared" ref="J1478:J1541" si="94">IF(OR(ISNUMBER(B1478),ISBLANK(B1478)),0,1)</f>
        <v>1</v>
      </c>
      <c r="K1478" s="10"/>
      <c r="L1478" s="10"/>
      <c r="M1478" s="10">
        <f t="shared" si="92"/>
        <v>1</v>
      </c>
      <c r="N1478" s="10"/>
      <c r="O1478" s="10"/>
      <c r="P1478" s="5" t="s">
        <v>5</v>
      </c>
      <c r="Q1478" s="5">
        <v>1</v>
      </c>
      <c r="R1478" s="10"/>
    </row>
    <row r="1479" spans="1:18" ht="20" customHeight="1" x14ac:dyDescent="0.2">
      <c r="A1479" s="10">
        <f t="shared" si="93"/>
        <v>1176</v>
      </c>
      <c r="B1479" s="10" t="s">
        <v>3079</v>
      </c>
      <c r="C1479" s="10" t="s">
        <v>2173</v>
      </c>
      <c r="D1479" s="10" t="s">
        <v>1919</v>
      </c>
      <c r="E1479" s="10" t="s">
        <v>1941</v>
      </c>
      <c r="F1479" s="10" t="s">
        <v>2702</v>
      </c>
      <c r="G1479" s="10" t="str">
        <f t="shared" si="91"/>
        <v>mfr</v>
      </c>
      <c r="H1479" s="10" t="s">
        <v>2123</v>
      </c>
      <c r="I1479" s="10"/>
      <c r="J1479" s="10">
        <f t="shared" si="94"/>
        <v>1</v>
      </c>
      <c r="K1479" s="10"/>
      <c r="L1479" s="10"/>
      <c r="M1479" s="10">
        <f t="shared" si="92"/>
        <v>1</v>
      </c>
      <c r="N1479" s="10"/>
      <c r="O1479" s="10"/>
      <c r="P1479" s="5" t="s">
        <v>5</v>
      </c>
      <c r="Q1479" s="5">
        <v>1</v>
      </c>
      <c r="R1479" s="10"/>
    </row>
    <row r="1480" spans="1:18" ht="20" customHeight="1" x14ac:dyDescent="0.2">
      <c r="A1480" s="10">
        <f t="shared" si="93"/>
        <v>1177</v>
      </c>
      <c r="B1480" s="10">
        <f>A1350</f>
        <v>1047</v>
      </c>
      <c r="C1480" s="10" t="s">
        <v>2171</v>
      </c>
      <c r="D1480" s="10" t="s">
        <v>1919</v>
      </c>
      <c r="E1480" s="10" t="s">
        <v>1942</v>
      </c>
      <c r="F1480" s="10" t="s">
        <v>2702</v>
      </c>
      <c r="G1480" s="10" t="str">
        <f t="shared" si="91"/>
        <v>mfr</v>
      </c>
      <c r="H1480" s="10" t="s">
        <v>2123</v>
      </c>
      <c r="I1480" s="10"/>
      <c r="J1480" s="10">
        <f t="shared" si="94"/>
        <v>0</v>
      </c>
      <c r="K1480" s="10"/>
      <c r="L1480" s="10"/>
      <c r="M1480" s="10">
        <f t="shared" si="92"/>
        <v>1</v>
      </c>
      <c r="N1480" s="10"/>
      <c r="O1480" s="10"/>
      <c r="P1480" s="5" t="s">
        <v>5</v>
      </c>
      <c r="R1480" s="10"/>
    </row>
    <row r="1481" spans="1:18" ht="20" customHeight="1" x14ac:dyDescent="0.2">
      <c r="A1481" s="10">
        <f t="shared" si="93"/>
        <v>1178</v>
      </c>
      <c r="B1481" s="10">
        <f>A1169</f>
        <v>866</v>
      </c>
      <c r="C1481" s="10" t="s">
        <v>2170</v>
      </c>
      <c r="D1481" s="10" t="s">
        <v>1919</v>
      </c>
      <c r="E1481" s="10" t="s">
        <v>2170</v>
      </c>
      <c r="F1481" s="10" t="s">
        <v>2702</v>
      </c>
      <c r="G1481" s="10" t="str">
        <f t="shared" si="91"/>
        <v>mfr</v>
      </c>
      <c r="H1481" s="10" t="s">
        <v>2123</v>
      </c>
      <c r="I1481" s="10"/>
      <c r="J1481" s="10">
        <f t="shared" si="94"/>
        <v>0</v>
      </c>
      <c r="K1481" s="10"/>
      <c r="L1481" s="10"/>
      <c r="M1481" s="10">
        <f t="shared" si="92"/>
        <v>1</v>
      </c>
      <c r="N1481" s="10"/>
      <c r="O1481" s="10"/>
      <c r="P1481" s="5" t="s">
        <v>5</v>
      </c>
      <c r="R1481" s="10"/>
    </row>
    <row r="1482" spans="1:18" ht="20" customHeight="1" x14ac:dyDescent="0.2">
      <c r="A1482" s="10">
        <f t="shared" si="93"/>
        <v>1179</v>
      </c>
      <c r="B1482" s="10">
        <f>A573</f>
        <v>270</v>
      </c>
      <c r="C1482" s="10" t="s">
        <v>1943</v>
      </c>
      <c r="D1482" s="10" t="s">
        <v>1919</v>
      </c>
      <c r="E1482" s="10" t="s">
        <v>1943</v>
      </c>
      <c r="F1482" s="10" t="s">
        <v>2702</v>
      </c>
      <c r="G1482" s="10" t="str">
        <f t="shared" si="91"/>
        <v>mfr</v>
      </c>
      <c r="H1482" s="10" t="s">
        <v>2124</v>
      </c>
      <c r="I1482" s="10"/>
      <c r="J1482" s="10">
        <f t="shared" si="94"/>
        <v>0</v>
      </c>
      <c r="K1482" s="10"/>
      <c r="L1482" s="10"/>
      <c r="M1482" s="10">
        <f t="shared" si="92"/>
        <v>1</v>
      </c>
      <c r="N1482" s="10"/>
      <c r="O1482" s="10"/>
      <c r="P1482" s="5" t="s">
        <v>5</v>
      </c>
      <c r="R1482" s="10"/>
    </row>
    <row r="1483" spans="1:18" ht="20" customHeight="1" x14ac:dyDescent="0.2">
      <c r="A1483" s="10">
        <f t="shared" si="93"/>
        <v>1180</v>
      </c>
      <c r="B1483" s="10" t="s">
        <v>3141</v>
      </c>
      <c r="C1483" s="10" t="s">
        <v>2258</v>
      </c>
      <c r="D1483" s="10" t="s">
        <v>1919</v>
      </c>
      <c r="E1483" s="10" t="s">
        <v>1943</v>
      </c>
      <c r="F1483" s="10" t="s">
        <v>2702</v>
      </c>
      <c r="G1483" s="10" t="str">
        <f t="shared" si="91"/>
        <v>mfr</v>
      </c>
      <c r="H1483" s="10" t="s">
        <v>2124</v>
      </c>
      <c r="I1483" s="10"/>
      <c r="J1483" s="10">
        <f t="shared" si="94"/>
        <v>1</v>
      </c>
      <c r="K1483" s="10"/>
      <c r="L1483" s="10"/>
      <c r="M1483" s="10">
        <f t="shared" si="92"/>
        <v>1</v>
      </c>
      <c r="N1483" s="10"/>
      <c r="O1483" s="10"/>
      <c r="P1483" s="5" t="s">
        <v>5</v>
      </c>
      <c r="Q1483" s="5">
        <v>1</v>
      </c>
      <c r="R1483" s="10"/>
    </row>
    <row r="1484" spans="1:18" ht="20" customHeight="1" x14ac:dyDescent="0.2">
      <c r="A1484" s="10">
        <f t="shared" si="93"/>
        <v>1181</v>
      </c>
      <c r="B1484" s="10">
        <f>A457</f>
        <v>154</v>
      </c>
      <c r="C1484" s="10" t="s">
        <v>1944</v>
      </c>
      <c r="D1484" s="10" t="s">
        <v>1919</v>
      </c>
      <c r="E1484" s="10" t="s">
        <v>1944</v>
      </c>
      <c r="F1484" s="10" t="s">
        <v>2702</v>
      </c>
      <c r="G1484" s="10" t="str">
        <f t="shared" si="91"/>
        <v>mfr</v>
      </c>
      <c r="H1484" s="10" t="s">
        <v>2124</v>
      </c>
      <c r="I1484" s="10"/>
      <c r="J1484" s="10">
        <f t="shared" si="94"/>
        <v>0</v>
      </c>
      <c r="K1484" s="10"/>
      <c r="L1484" s="10"/>
      <c r="M1484" s="10">
        <f t="shared" si="92"/>
        <v>1</v>
      </c>
      <c r="N1484" s="10"/>
      <c r="O1484" s="10"/>
      <c r="P1484" s="5" t="s">
        <v>5</v>
      </c>
      <c r="R1484" s="10"/>
    </row>
    <row r="1485" spans="1:18" ht="20" customHeight="1" x14ac:dyDescent="0.2">
      <c r="A1485" s="10">
        <f t="shared" si="93"/>
        <v>1182</v>
      </c>
      <c r="B1485" s="10">
        <f>B1484</f>
        <v>154</v>
      </c>
      <c r="C1485" s="10" t="s">
        <v>1945</v>
      </c>
      <c r="D1485" s="10" t="s">
        <v>1919</v>
      </c>
      <c r="E1485" s="10" t="s">
        <v>1945</v>
      </c>
      <c r="F1485" s="10" t="s">
        <v>2702</v>
      </c>
      <c r="G1485" s="10" t="str">
        <f t="shared" si="91"/>
        <v>mfr</v>
      </c>
      <c r="H1485" s="10" t="s">
        <v>2124</v>
      </c>
      <c r="I1485" s="10"/>
      <c r="J1485" s="10">
        <f t="shared" si="94"/>
        <v>0</v>
      </c>
      <c r="K1485" s="10"/>
      <c r="L1485" s="10"/>
      <c r="M1485" s="10">
        <f t="shared" si="92"/>
        <v>1</v>
      </c>
      <c r="N1485" s="10"/>
      <c r="O1485" s="10"/>
      <c r="P1485" s="5" t="s">
        <v>5</v>
      </c>
      <c r="R1485" s="10"/>
    </row>
    <row r="1486" spans="1:18" ht="20" customHeight="1" x14ac:dyDescent="0.2">
      <c r="A1486" s="10">
        <f t="shared" si="93"/>
        <v>1183</v>
      </c>
      <c r="B1486" s="10">
        <f>A593</f>
        <v>290</v>
      </c>
      <c r="C1486" s="10" t="s">
        <v>1946</v>
      </c>
      <c r="D1486" s="10" t="s">
        <v>1919</v>
      </c>
      <c r="E1486" s="10" t="s">
        <v>1946</v>
      </c>
      <c r="F1486" s="10" t="s">
        <v>2702</v>
      </c>
      <c r="G1486" s="10" t="str">
        <f t="shared" si="91"/>
        <v>mfr</v>
      </c>
      <c r="H1486" s="10" t="s">
        <v>2124</v>
      </c>
      <c r="I1486" s="10"/>
      <c r="J1486" s="10">
        <f t="shared" si="94"/>
        <v>0</v>
      </c>
      <c r="K1486" s="10"/>
      <c r="L1486" s="10"/>
      <c r="M1486" s="10">
        <f t="shared" si="92"/>
        <v>1</v>
      </c>
      <c r="N1486" s="10"/>
      <c r="O1486" s="10"/>
      <c r="P1486" s="5" t="s">
        <v>5</v>
      </c>
      <c r="R1486" s="10"/>
    </row>
    <row r="1487" spans="1:18" ht="20" customHeight="1" x14ac:dyDescent="0.2">
      <c r="A1487" s="10">
        <f t="shared" si="93"/>
        <v>1184</v>
      </c>
      <c r="B1487" s="10">
        <f>A349</f>
        <v>46</v>
      </c>
      <c r="C1487" s="10" t="s">
        <v>2259</v>
      </c>
      <c r="D1487" s="10" t="s">
        <v>1919</v>
      </c>
      <c r="E1487" s="10" t="s">
        <v>1947</v>
      </c>
      <c r="F1487" s="10" t="s">
        <v>2702</v>
      </c>
      <c r="G1487" s="10" t="str">
        <f t="shared" si="91"/>
        <v>mfr</v>
      </c>
      <c r="H1487" s="10" t="s">
        <v>2124</v>
      </c>
      <c r="I1487" s="10"/>
      <c r="J1487" s="10">
        <f t="shared" si="94"/>
        <v>0</v>
      </c>
      <c r="K1487" s="10"/>
      <c r="L1487" s="10"/>
      <c r="M1487" s="10">
        <f t="shared" si="92"/>
        <v>1</v>
      </c>
      <c r="N1487" s="10"/>
      <c r="O1487" s="10"/>
      <c r="P1487" s="5" t="s">
        <v>5</v>
      </c>
      <c r="R1487" s="10"/>
    </row>
    <row r="1488" spans="1:18" ht="20" customHeight="1" x14ac:dyDescent="0.2">
      <c r="A1488" s="10">
        <f t="shared" si="93"/>
        <v>1185</v>
      </c>
      <c r="B1488" s="10" t="s">
        <v>3205</v>
      </c>
      <c r="C1488" s="10" t="s">
        <v>3208</v>
      </c>
      <c r="D1488" s="10" t="s">
        <v>1919</v>
      </c>
      <c r="E1488" s="10" t="s">
        <v>2260</v>
      </c>
      <c r="F1488" s="10" t="s">
        <v>2702</v>
      </c>
      <c r="G1488" s="10" t="str">
        <f t="shared" si="91"/>
        <v>mfr</v>
      </c>
      <c r="H1488" s="10" t="s">
        <v>2124</v>
      </c>
      <c r="I1488" s="10"/>
      <c r="J1488" s="10">
        <f t="shared" si="94"/>
        <v>1</v>
      </c>
      <c r="K1488" s="10"/>
      <c r="L1488" s="10"/>
      <c r="M1488" s="10">
        <f t="shared" si="92"/>
        <v>1</v>
      </c>
      <c r="N1488" s="10"/>
      <c r="O1488" s="10"/>
      <c r="P1488" s="5" t="s">
        <v>5</v>
      </c>
      <c r="Q1488" s="5">
        <v>1</v>
      </c>
      <c r="R1488" s="10"/>
    </row>
    <row r="1489" spans="1:18" ht="20" customHeight="1" x14ac:dyDescent="0.2">
      <c r="A1489" s="10">
        <f t="shared" si="93"/>
        <v>1186</v>
      </c>
      <c r="B1489" s="7" t="s">
        <v>3262</v>
      </c>
      <c r="C1489" s="10" t="s">
        <v>2240</v>
      </c>
      <c r="D1489" s="10" t="s">
        <v>1919</v>
      </c>
      <c r="E1489" s="10" t="s">
        <v>2240</v>
      </c>
      <c r="F1489" s="10" t="s">
        <v>2702</v>
      </c>
      <c r="G1489" s="10" t="str">
        <f t="shared" si="91"/>
        <v>mfr</v>
      </c>
      <c r="H1489" s="10" t="s">
        <v>2124</v>
      </c>
      <c r="I1489" s="10"/>
      <c r="J1489" s="10">
        <f t="shared" si="94"/>
        <v>1</v>
      </c>
      <c r="K1489" s="10"/>
      <c r="L1489" s="10"/>
      <c r="M1489" s="10">
        <f>IF(NOT(ISBLANK($B1489)),1,0)</f>
        <v>1</v>
      </c>
      <c r="N1489" s="10"/>
      <c r="O1489" s="10"/>
      <c r="P1489" s="5" t="s">
        <v>5</v>
      </c>
      <c r="Q1489" s="5">
        <v>1</v>
      </c>
      <c r="R1489" s="10"/>
    </row>
    <row r="1490" spans="1:18" ht="20" customHeight="1" x14ac:dyDescent="0.2">
      <c r="A1490" s="10">
        <f t="shared" si="93"/>
        <v>1187</v>
      </c>
      <c r="B1490" s="10" t="s">
        <v>2168</v>
      </c>
      <c r="C1490" s="10" t="s">
        <v>2229</v>
      </c>
      <c r="D1490" s="10" t="s">
        <v>1919</v>
      </c>
      <c r="E1490" s="10" t="s">
        <v>1948</v>
      </c>
      <c r="F1490" s="10" t="s">
        <v>2702</v>
      </c>
      <c r="G1490" s="10" t="str">
        <f t="shared" si="91"/>
        <v>mfr</v>
      </c>
      <c r="H1490" s="10" t="s">
        <v>2124</v>
      </c>
      <c r="I1490" s="10"/>
      <c r="J1490" s="10">
        <f t="shared" si="94"/>
        <v>1</v>
      </c>
      <c r="K1490" s="10"/>
      <c r="L1490" s="10"/>
      <c r="M1490" s="10">
        <f t="shared" ref="M1490:M1553" si="95">IF(NOT(ISBLANK($B1490)),1,0)</f>
        <v>1</v>
      </c>
      <c r="N1490" s="10"/>
      <c r="O1490" s="10"/>
      <c r="P1490" s="5" t="s">
        <v>5</v>
      </c>
      <c r="Q1490" s="5">
        <v>1</v>
      </c>
      <c r="R1490" s="10"/>
    </row>
    <row r="1491" spans="1:18" ht="20" customHeight="1" x14ac:dyDescent="0.2">
      <c r="A1491" s="10">
        <f t="shared" si="93"/>
        <v>1188</v>
      </c>
      <c r="B1491" s="10">
        <f>A691</f>
        <v>388</v>
      </c>
      <c r="C1491" s="10" t="s">
        <v>1949</v>
      </c>
      <c r="D1491" s="10" t="s">
        <v>1919</v>
      </c>
      <c r="E1491" s="10" t="s">
        <v>1949</v>
      </c>
      <c r="F1491" s="10" t="s">
        <v>2702</v>
      </c>
      <c r="G1491" s="10" t="str">
        <f t="shared" si="91"/>
        <v>mfr</v>
      </c>
      <c r="H1491" s="10" t="s">
        <v>2124</v>
      </c>
      <c r="I1491" s="10"/>
      <c r="J1491" s="10">
        <f t="shared" si="94"/>
        <v>0</v>
      </c>
      <c r="K1491" s="10"/>
      <c r="L1491" s="10"/>
      <c r="M1491" s="10">
        <f t="shared" si="95"/>
        <v>1</v>
      </c>
      <c r="N1491" s="10"/>
      <c r="O1491" s="10"/>
      <c r="P1491" s="5" t="s">
        <v>5</v>
      </c>
      <c r="R1491" s="10"/>
    </row>
    <row r="1492" spans="1:18" ht="20" customHeight="1" x14ac:dyDescent="0.2">
      <c r="A1492" s="10">
        <f t="shared" si="93"/>
        <v>1189</v>
      </c>
      <c r="B1492" s="10" t="s">
        <v>3296</v>
      </c>
      <c r="C1492" s="10" t="s">
        <v>2241</v>
      </c>
      <c r="D1492" s="10" t="s">
        <v>1919</v>
      </c>
      <c r="E1492" s="10" t="s">
        <v>2241</v>
      </c>
      <c r="F1492" s="10" t="s">
        <v>2702</v>
      </c>
      <c r="G1492" s="10" t="str">
        <f t="shared" si="91"/>
        <v>mfr</v>
      </c>
      <c r="H1492" s="10" t="s">
        <v>2124</v>
      </c>
      <c r="I1492" s="10"/>
      <c r="J1492" s="10">
        <f t="shared" si="94"/>
        <v>1</v>
      </c>
      <c r="K1492" s="10"/>
      <c r="L1492" s="10"/>
      <c r="M1492" s="10">
        <f t="shared" si="95"/>
        <v>1</v>
      </c>
      <c r="N1492" s="10"/>
      <c r="O1492" s="10"/>
      <c r="P1492" s="5" t="s">
        <v>6</v>
      </c>
      <c r="R1492" s="10"/>
    </row>
    <row r="1493" spans="1:18" ht="20" customHeight="1" x14ac:dyDescent="0.2">
      <c r="A1493" s="10">
        <f t="shared" si="93"/>
        <v>1190</v>
      </c>
      <c r="B1493" s="10">
        <f>A467</f>
        <v>164</v>
      </c>
      <c r="C1493" s="10" t="s">
        <v>1950</v>
      </c>
      <c r="D1493" s="10" t="s">
        <v>1919</v>
      </c>
      <c r="E1493" s="10" t="s">
        <v>1950</v>
      </c>
      <c r="F1493" s="10" t="s">
        <v>2702</v>
      </c>
      <c r="G1493" s="10" t="str">
        <f t="shared" si="91"/>
        <v>mfr</v>
      </c>
      <c r="H1493" s="10" t="s">
        <v>2124</v>
      </c>
      <c r="I1493" s="10"/>
      <c r="J1493" s="10">
        <f t="shared" si="94"/>
        <v>0</v>
      </c>
      <c r="K1493" s="10"/>
      <c r="L1493" s="10"/>
      <c r="M1493" s="10">
        <f t="shared" si="95"/>
        <v>1</v>
      </c>
      <c r="N1493" s="10"/>
      <c r="O1493" s="10"/>
      <c r="P1493" s="5" t="s">
        <v>5</v>
      </c>
      <c r="R1493" s="10"/>
    </row>
    <row r="1494" spans="1:18" ht="20" customHeight="1" x14ac:dyDescent="0.2">
      <c r="A1494" s="10">
        <f t="shared" si="93"/>
        <v>1191</v>
      </c>
      <c r="B1494" s="10">
        <f>B1493</f>
        <v>164</v>
      </c>
      <c r="C1494" s="10" t="s">
        <v>1951</v>
      </c>
      <c r="D1494" s="10" t="s">
        <v>1919</v>
      </c>
      <c r="E1494" s="10" t="s">
        <v>1951</v>
      </c>
      <c r="F1494" s="10" t="s">
        <v>2702</v>
      </c>
      <c r="G1494" s="10" t="str">
        <f t="shared" si="91"/>
        <v>mfr</v>
      </c>
      <c r="H1494" s="10" t="s">
        <v>2124</v>
      </c>
      <c r="I1494" s="10"/>
      <c r="J1494" s="10">
        <f t="shared" si="94"/>
        <v>0</v>
      </c>
      <c r="K1494" s="10"/>
      <c r="L1494" s="10"/>
      <c r="M1494" s="10">
        <f t="shared" si="95"/>
        <v>1</v>
      </c>
      <c r="N1494" s="10"/>
      <c r="O1494" s="10"/>
      <c r="P1494" s="5" t="s">
        <v>5</v>
      </c>
      <c r="R1494" s="10"/>
    </row>
    <row r="1495" spans="1:18" ht="20" customHeight="1" x14ac:dyDescent="0.2">
      <c r="A1495" s="10">
        <f t="shared" si="93"/>
        <v>1192</v>
      </c>
      <c r="B1495" s="10" t="s">
        <v>3141</v>
      </c>
      <c r="C1495" s="10" t="s">
        <v>2262</v>
      </c>
      <c r="D1495" s="10" t="s">
        <v>1919</v>
      </c>
      <c r="E1495" s="10" t="s">
        <v>1952</v>
      </c>
      <c r="F1495" s="10" t="s">
        <v>2702</v>
      </c>
      <c r="G1495" s="10" t="str">
        <f t="shared" si="91"/>
        <v>mfr</v>
      </c>
      <c r="H1495" s="10" t="s">
        <v>2124</v>
      </c>
      <c r="I1495" s="10"/>
      <c r="J1495" s="10">
        <f t="shared" si="94"/>
        <v>1</v>
      </c>
      <c r="K1495" s="10"/>
      <c r="L1495" s="10"/>
      <c r="M1495" s="10">
        <f t="shared" si="95"/>
        <v>1</v>
      </c>
      <c r="N1495" s="10"/>
      <c r="O1495" s="10"/>
      <c r="P1495" s="5" t="s">
        <v>5</v>
      </c>
      <c r="Q1495" s="5">
        <v>1</v>
      </c>
      <c r="R1495" s="10"/>
    </row>
    <row r="1496" spans="1:18" ht="20" customHeight="1" x14ac:dyDescent="0.2">
      <c r="A1496" s="10">
        <f t="shared" si="93"/>
        <v>1193</v>
      </c>
      <c r="B1496" s="10" t="s">
        <v>3301</v>
      </c>
      <c r="C1496" s="10" t="s">
        <v>2242</v>
      </c>
      <c r="D1496" s="10" t="s">
        <v>1919</v>
      </c>
      <c r="E1496" s="10" t="s">
        <v>2242</v>
      </c>
      <c r="F1496" s="10" t="s">
        <v>2702</v>
      </c>
      <c r="G1496" s="10" t="str">
        <f t="shared" si="91"/>
        <v>mfr</v>
      </c>
      <c r="H1496" s="10" t="s">
        <v>2124</v>
      </c>
      <c r="I1496" s="10"/>
      <c r="J1496" s="10">
        <f t="shared" si="94"/>
        <v>1</v>
      </c>
      <c r="K1496" s="10"/>
      <c r="L1496" s="10"/>
      <c r="M1496" s="10">
        <f t="shared" si="95"/>
        <v>1</v>
      </c>
      <c r="N1496" s="10"/>
      <c r="O1496" s="10"/>
      <c r="P1496" s="5" t="s">
        <v>6</v>
      </c>
      <c r="R1496" s="10"/>
    </row>
    <row r="1497" spans="1:18" ht="20" customHeight="1" x14ac:dyDescent="0.2">
      <c r="A1497" s="10">
        <f t="shared" si="93"/>
        <v>1194</v>
      </c>
      <c r="B1497" s="10" t="s">
        <v>3289</v>
      </c>
      <c r="C1497" s="10" t="s">
        <v>2243</v>
      </c>
      <c r="D1497" s="10" t="s">
        <v>1919</v>
      </c>
      <c r="E1497" s="10" t="s">
        <v>2243</v>
      </c>
      <c r="F1497" s="10" t="s">
        <v>2702</v>
      </c>
      <c r="G1497" s="10" t="str">
        <f t="shared" si="91"/>
        <v>mfr</v>
      </c>
      <c r="H1497" s="10" t="s">
        <v>2124</v>
      </c>
      <c r="I1497" s="10"/>
      <c r="J1497" s="10">
        <f t="shared" si="94"/>
        <v>1</v>
      </c>
      <c r="K1497" s="10"/>
      <c r="L1497" s="10"/>
      <c r="M1497" s="10">
        <f t="shared" si="95"/>
        <v>1</v>
      </c>
      <c r="N1497" s="10"/>
      <c r="O1497" s="10"/>
      <c r="P1497" s="5" t="s">
        <v>6</v>
      </c>
      <c r="R1497" s="10"/>
    </row>
    <row r="1498" spans="1:18" ht="20" customHeight="1" x14ac:dyDescent="0.2">
      <c r="A1498" s="10">
        <f t="shared" si="93"/>
        <v>1195</v>
      </c>
      <c r="B1498" s="10" t="s">
        <v>3141</v>
      </c>
      <c r="C1498" s="10" t="s">
        <v>2264</v>
      </c>
      <c r="D1498" s="10" t="s">
        <v>1919</v>
      </c>
      <c r="E1498" s="10" t="s">
        <v>2263</v>
      </c>
      <c r="F1498" s="10" t="s">
        <v>2702</v>
      </c>
      <c r="G1498" s="10" t="str">
        <f t="shared" si="91"/>
        <v>mfr</v>
      </c>
      <c r="H1498" s="10" t="s">
        <v>2124</v>
      </c>
      <c r="I1498" s="10"/>
      <c r="J1498" s="10">
        <f t="shared" si="94"/>
        <v>1</v>
      </c>
      <c r="K1498" s="10"/>
      <c r="L1498" s="10"/>
      <c r="M1498" s="10">
        <f t="shared" si="95"/>
        <v>1</v>
      </c>
      <c r="N1498" s="10"/>
      <c r="O1498" s="10"/>
      <c r="P1498" s="5" t="s">
        <v>5</v>
      </c>
      <c r="Q1498" s="5">
        <v>0</v>
      </c>
      <c r="R1498" s="10"/>
    </row>
    <row r="1499" spans="1:18" ht="20" customHeight="1" x14ac:dyDescent="0.2">
      <c r="A1499" s="10">
        <f t="shared" si="93"/>
        <v>1196</v>
      </c>
      <c r="B1499" s="10">
        <f>A531</f>
        <v>228</v>
      </c>
      <c r="C1499" s="10" t="s">
        <v>2244</v>
      </c>
      <c r="D1499" s="10" t="s">
        <v>1919</v>
      </c>
      <c r="E1499" s="10" t="s">
        <v>2244</v>
      </c>
      <c r="F1499" s="10" t="s">
        <v>2702</v>
      </c>
      <c r="G1499" s="10" t="str">
        <f t="shared" si="91"/>
        <v>mfr</v>
      </c>
      <c r="H1499" s="10" t="s">
        <v>2124</v>
      </c>
      <c r="I1499" s="10"/>
      <c r="J1499" s="10">
        <f t="shared" si="94"/>
        <v>0</v>
      </c>
      <c r="K1499" s="10"/>
      <c r="L1499" s="10"/>
      <c r="M1499" s="10">
        <f t="shared" si="95"/>
        <v>1</v>
      </c>
      <c r="N1499" s="10"/>
      <c r="O1499" s="10"/>
      <c r="P1499" s="5" t="s">
        <v>6</v>
      </c>
      <c r="R1499" s="10"/>
    </row>
    <row r="1500" spans="1:18" ht="20" customHeight="1" x14ac:dyDescent="0.2">
      <c r="A1500" s="10">
        <f t="shared" si="93"/>
        <v>1197</v>
      </c>
      <c r="B1500" s="10" t="s">
        <v>3296</v>
      </c>
      <c r="C1500" s="10" t="s">
        <v>2245</v>
      </c>
      <c r="D1500" s="10" t="s">
        <v>1919</v>
      </c>
      <c r="E1500" s="10" t="s">
        <v>2245</v>
      </c>
      <c r="F1500" s="10" t="s">
        <v>2702</v>
      </c>
      <c r="G1500" s="10" t="str">
        <f t="shared" si="91"/>
        <v>mfr</v>
      </c>
      <c r="H1500" s="10" t="s">
        <v>2124</v>
      </c>
      <c r="I1500" s="10"/>
      <c r="J1500" s="10">
        <f t="shared" si="94"/>
        <v>1</v>
      </c>
      <c r="K1500" s="10"/>
      <c r="L1500" s="10"/>
      <c r="M1500" s="10">
        <f t="shared" si="95"/>
        <v>1</v>
      </c>
      <c r="N1500" s="10"/>
      <c r="O1500" s="10"/>
      <c r="P1500" s="5" t="s">
        <v>6</v>
      </c>
      <c r="R1500" s="10"/>
    </row>
    <row r="1501" spans="1:18" ht="20" customHeight="1" x14ac:dyDescent="0.2">
      <c r="A1501" s="10">
        <f t="shared" si="93"/>
        <v>1198</v>
      </c>
      <c r="B1501" s="10" t="s">
        <v>3296</v>
      </c>
      <c r="C1501" s="10" t="s">
        <v>2246</v>
      </c>
      <c r="D1501" s="10" t="s">
        <v>1919</v>
      </c>
      <c r="E1501" s="10" t="s">
        <v>2246</v>
      </c>
      <c r="F1501" s="10" t="s">
        <v>2702</v>
      </c>
      <c r="G1501" s="10" t="str">
        <f t="shared" si="91"/>
        <v>mfr</v>
      </c>
      <c r="H1501" s="10" t="s">
        <v>2124</v>
      </c>
      <c r="I1501" s="10"/>
      <c r="J1501" s="10">
        <f t="shared" si="94"/>
        <v>1</v>
      </c>
      <c r="K1501" s="10"/>
      <c r="L1501" s="10"/>
      <c r="M1501" s="10">
        <f t="shared" si="95"/>
        <v>1</v>
      </c>
      <c r="N1501" s="10"/>
      <c r="O1501" s="10"/>
      <c r="P1501" s="5" t="s">
        <v>6</v>
      </c>
      <c r="R1501" s="10"/>
    </row>
    <row r="1502" spans="1:18" ht="20" customHeight="1" x14ac:dyDescent="0.2">
      <c r="A1502" s="10">
        <f t="shared" si="93"/>
        <v>1199</v>
      </c>
      <c r="B1502" s="10" t="s">
        <v>3294</v>
      </c>
      <c r="C1502" s="10" t="s">
        <v>2255</v>
      </c>
      <c r="D1502" s="10" t="s">
        <v>1919</v>
      </c>
      <c r="E1502" s="10" t="s">
        <v>2255</v>
      </c>
      <c r="F1502" s="10" t="s">
        <v>2702</v>
      </c>
      <c r="G1502" s="10" t="str">
        <f t="shared" ref="G1502:G1565" si="96">G1500</f>
        <v>mfr</v>
      </c>
      <c r="H1502" s="10" t="s">
        <v>2124</v>
      </c>
      <c r="I1502" s="10"/>
      <c r="J1502" s="10">
        <f t="shared" si="94"/>
        <v>1</v>
      </c>
      <c r="K1502" s="10"/>
      <c r="L1502" s="10"/>
      <c r="M1502" s="10">
        <f t="shared" si="95"/>
        <v>1</v>
      </c>
      <c r="N1502" s="10"/>
      <c r="O1502" s="10"/>
      <c r="P1502" s="5" t="s">
        <v>6</v>
      </c>
      <c r="R1502" s="10"/>
    </row>
    <row r="1503" spans="1:18" ht="20" customHeight="1" x14ac:dyDescent="0.2">
      <c r="A1503" s="10">
        <f t="shared" si="93"/>
        <v>1200</v>
      </c>
      <c r="B1503" s="10" t="s">
        <v>3294</v>
      </c>
      <c r="C1503" s="10" t="s">
        <v>2257</v>
      </c>
      <c r="D1503" s="10" t="s">
        <v>1919</v>
      </c>
      <c r="E1503" s="10" t="s">
        <v>2257</v>
      </c>
      <c r="F1503" s="10" t="s">
        <v>2702</v>
      </c>
      <c r="G1503" s="10" t="str">
        <f t="shared" si="96"/>
        <v>mfr</v>
      </c>
      <c r="H1503" s="10" t="s">
        <v>2124</v>
      </c>
      <c r="I1503" s="10"/>
      <c r="J1503" s="10">
        <f t="shared" si="94"/>
        <v>1</v>
      </c>
      <c r="K1503" s="10"/>
      <c r="L1503" s="10"/>
      <c r="M1503" s="10">
        <f t="shared" si="95"/>
        <v>1</v>
      </c>
      <c r="N1503" s="10"/>
      <c r="O1503" s="10"/>
      <c r="P1503" s="5" t="s">
        <v>6</v>
      </c>
      <c r="R1503" s="10"/>
    </row>
    <row r="1504" spans="1:18" ht="20" customHeight="1" x14ac:dyDescent="0.2">
      <c r="A1504" s="10">
        <f t="shared" si="93"/>
        <v>1201</v>
      </c>
      <c r="B1504" s="10" t="s">
        <v>3260</v>
      </c>
      <c r="C1504" s="10" t="s">
        <v>3120</v>
      </c>
      <c r="D1504" s="10" t="s">
        <v>1919</v>
      </c>
      <c r="E1504" s="10" t="s">
        <v>1953</v>
      </c>
      <c r="F1504" s="10" t="s">
        <v>2702</v>
      </c>
      <c r="G1504" s="10" t="str">
        <f t="shared" si="96"/>
        <v>mfr</v>
      </c>
      <c r="H1504" s="10" t="s">
        <v>2124</v>
      </c>
      <c r="I1504" s="10"/>
      <c r="J1504" s="10">
        <f t="shared" si="94"/>
        <v>1</v>
      </c>
      <c r="K1504" s="10"/>
      <c r="L1504" s="10"/>
      <c r="M1504" s="10">
        <f t="shared" si="95"/>
        <v>1</v>
      </c>
      <c r="N1504" s="10"/>
      <c r="O1504" s="10"/>
      <c r="P1504" s="5" t="s">
        <v>5</v>
      </c>
      <c r="Q1504" s="5">
        <v>1</v>
      </c>
      <c r="R1504" s="10"/>
    </row>
    <row r="1505" spans="1:18" ht="20" customHeight="1" x14ac:dyDescent="0.2">
      <c r="A1505" s="10">
        <f t="shared" si="93"/>
        <v>1202</v>
      </c>
      <c r="B1505" s="10" t="s">
        <v>3328</v>
      </c>
      <c r="C1505" s="10" t="s">
        <v>2256</v>
      </c>
      <c r="D1505" s="10" t="s">
        <v>1919</v>
      </c>
      <c r="E1505" s="10" t="s">
        <v>1954</v>
      </c>
      <c r="F1505" s="10" t="s">
        <v>2702</v>
      </c>
      <c r="G1505" s="10" t="str">
        <f t="shared" si="96"/>
        <v>mfr</v>
      </c>
      <c r="H1505" s="10" t="s">
        <v>2124</v>
      </c>
      <c r="I1505" s="10"/>
      <c r="J1505" s="10">
        <f t="shared" si="94"/>
        <v>1</v>
      </c>
      <c r="K1505" s="10"/>
      <c r="L1505" s="10"/>
      <c r="M1505" s="10">
        <f t="shared" si="95"/>
        <v>1</v>
      </c>
      <c r="N1505" s="10"/>
      <c r="O1505" s="10"/>
      <c r="P1505" s="5" t="s">
        <v>6</v>
      </c>
      <c r="R1505" s="10"/>
    </row>
    <row r="1506" spans="1:18" ht="20" customHeight="1" x14ac:dyDescent="0.2">
      <c r="A1506" s="10">
        <f t="shared" si="93"/>
        <v>1203</v>
      </c>
      <c r="B1506" s="10" t="s">
        <v>3289</v>
      </c>
      <c r="C1506" s="10" t="s">
        <v>2230</v>
      </c>
      <c r="D1506" s="10" t="s">
        <v>1919</v>
      </c>
      <c r="E1506" s="10" t="s">
        <v>1955</v>
      </c>
      <c r="F1506" s="10" t="s">
        <v>2702</v>
      </c>
      <c r="G1506" s="10" t="str">
        <f t="shared" si="96"/>
        <v>mfr</v>
      </c>
      <c r="H1506" s="10" t="s">
        <v>2124</v>
      </c>
      <c r="I1506" s="10"/>
      <c r="J1506" s="10">
        <f t="shared" si="94"/>
        <v>1</v>
      </c>
      <c r="K1506" s="10"/>
      <c r="L1506" s="10"/>
      <c r="M1506" s="10">
        <f t="shared" si="95"/>
        <v>1</v>
      </c>
      <c r="N1506" s="10"/>
      <c r="O1506" s="10"/>
      <c r="P1506" s="5" t="s">
        <v>6</v>
      </c>
      <c r="R1506" s="10"/>
    </row>
    <row r="1507" spans="1:18" ht="20" customHeight="1" x14ac:dyDescent="0.2">
      <c r="A1507" s="10">
        <f t="shared" si="93"/>
        <v>1204</v>
      </c>
      <c r="B1507" s="10">
        <f>A1325</f>
        <v>1022</v>
      </c>
      <c r="C1507" s="10" t="s">
        <v>1956</v>
      </c>
      <c r="D1507" s="10" t="s">
        <v>1919</v>
      </c>
      <c r="E1507" s="10" t="s">
        <v>1956</v>
      </c>
      <c r="F1507" s="10" t="s">
        <v>2702</v>
      </c>
      <c r="G1507" s="10" t="str">
        <f t="shared" si="96"/>
        <v>mfr</v>
      </c>
      <c r="H1507" s="10" t="s">
        <v>2124</v>
      </c>
      <c r="I1507" s="10"/>
      <c r="J1507" s="10">
        <f t="shared" si="94"/>
        <v>0</v>
      </c>
      <c r="K1507" s="10"/>
      <c r="L1507" s="10"/>
      <c r="M1507" s="10">
        <f t="shared" si="95"/>
        <v>1</v>
      </c>
      <c r="N1507" s="10"/>
      <c r="O1507" s="10"/>
      <c r="P1507" s="5" t="s">
        <v>6</v>
      </c>
      <c r="R1507" s="10"/>
    </row>
    <row r="1508" spans="1:18" s="10" customFormat="1" ht="20" customHeight="1" x14ac:dyDescent="0.2">
      <c r="A1508" s="10">
        <f t="shared" si="93"/>
        <v>1205</v>
      </c>
      <c r="B1508" s="10" t="s">
        <v>3221</v>
      </c>
      <c r="C1508" s="10" t="s">
        <v>2248</v>
      </c>
      <c r="D1508" s="10" t="s">
        <v>1919</v>
      </c>
      <c r="E1508" s="10" t="s">
        <v>1957</v>
      </c>
      <c r="F1508" s="10" t="s">
        <v>2702</v>
      </c>
      <c r="G1508" s="10" t="str">
        <f t="shared" si="96"/>
        <v>mfr</v>
      </c>
      <c r="H1508" s="10" t="s">
        <v>2124</v>
      </c>
      <c r="J1508" s="10">
        <f t="shared" si="94"/>
        <v>1</v>
      </c>
      <c r="M1508" s="10">
        <f t="shared" si="95"/>
        <v>1</v>
      </c>
      <c r="P1508" s="5" t="s">
        <v>5</v>
      </c>
      <c r="Q1508" s="10">
        <v>1</v>
      </c>
    </row>
    <row r="1509" spans="1:18" s="10" customFormat="1" ht="20" customHeight="1" x14ac:dyDescent="0.2">
      <c r="A1509" s="10">
        <f t="shared" si="93"/>
        <v>1206</v>
      </c>
      <c r="B1509" s="10" t="s">
        <v>3221</v>
      </c>
      <c r="C1509" s="10" t="s">
        <v>2249</v>
      </c>
      <c r="D1509" s="10" t="s">
        <v>1919</v>
      </c>
      <c r="E1509" s="10" t="s">
        <v>2247</v>
      </c>
      <c r="F1509" s="10" t="s">
        <v>2702</v>
      </c>
      <c r="G1509" s="10" t="str">
        <f t="shared" si="96"/>
        <v>mfr</v>
      </c>
      <c r="H1509" s="10" t="s">
        <v>2124</v>
      </c>
      <c r="J1509" s="10">
        <f t="shared" si="94"/>
        <v>1</v>
      </c>
      <c r="M1509" s="10">
        <f t="shared" si="95"/>
        <v>1</v>
      </c>
      <c r="P1509" s="5" t="s">
        <v>5</v>
      </c>
      <c r="Q1509" s="10">
        <v>1</v>
      </c>
    </row>
    <row r="1510" spans="1:18" s="10" customFormat="1" ht="20" customHeight="1" x14ac:dyDescent="0.2">
      <c r="A1510" s="10">
        <f t="shared" si="93"/>
        <v>1207</v>
      </c>
      <c r="B1510" s="10">
        <f>A337</f>
        <v>34</v>
      </c>
      <c r="C1510" s="10" t="s">
        <v>1958</v>
      </c>
      <c r="D1510" s="10" t="s">
        <v>1919</v>
      </c>
      <c r="E1510" s="10" t="s">
        <v>1958</v>
      </c>
      <c r="F1510" s="10" t="s">
        <v>2702</v>
      </c>
      <c r="G1510" s="10" t="str">
        <f t="shared" si="96"/>
        <v>mfr</v>
      </c>
      <c r="H1510" s="10" t="s">
        <v>2124</v>
      </c>
      <c r="J1510" s="10">
        <f t="shared" si="94"/>
        <v>0</v>
      </c>
      <c r="M1510" s="10">
        <f t="shared" si="95"/>
        <v>1</v>
      </c>
      <c r="P1510" s="5" t="s">
        <v>5</v>
      </c>
    </row>
    <row r="1511" spans="1:18" s="10" customFormat="1" ht="20" customHeight="1" x14ac:dyDescent="0.2">
      <c r="A1511" s="10">
        <f t="shared" si="93"/>
        <v>1208</v>
      </c>
      <c r="B1511" s="10" t="s">
        <v>3216</v>
      </c>
      <c r="C1511" s="10" t="s">
        <v>2250</v>
      </c>
      <c r="D1511" s="10" t="s">
        <v>1919</v>
      </c>
      <c r="E1511" s="10" t="s">
        <v>2250</v>
      </c>
      <c r="F1511" s="10" t="s">
        <v>2702</v>
      </c>
      <c r="G1511" s="10" t="str">
        <f t="shared" si="96"/>
        <v>mfr</v>
      </c>
      <c r="H1511" s="10" t="s">
        <v>2124</v>
      </c>
      <c r="J1511" s="10">
        <f t="shared" si="94"/>
        <v>1</v>
      </c>
      <c r="M1511" s="10">
        <f t="shared" si="95"/>
        <v>1</v>
      </c>
      <c r="P1511" s="5" t="s">
        <v>5</v>
      </c>
      <c r="Q1511" s="10">
        <v>1</v>
      </c>
    </row>
    <row r="1512" spans="1:18" s="10" customFormat="1" ht="20" customHeight="1" x14ac:dyDescent="0.2">
      <c r="A1512" s="10">
        <f t="shared" si="93"/>
        <v>1209</v>
      </c>
      <c r="B1512" s="10" t="s">
        <v>3216</v>
      </c>
      <c r="C1512" s="10" t="s">
        <v>2251</v>
      </c>
      <c r="D1512" s="10" t="s">
        <v>1919</v>
      </c>
      <c r="E1512" s="10" t="s">
        <v>2251</v>
      </c>
      <c r="F1512" s="10" t="s">
        <v>2702</v>
      </c>
      <c r="G1512" s="10" t="str">
        <f t="shared" si="96"/>
        <v>mfr</v>
      </c>
      <c r="H1512" s="10" t="s">
        <v>2124</v>
      </c>
      <c r="J1512" s="10">
        <f t="shared" si="94"/>
        <v>1</v>
      </c>
      <c r="M1512" s="10">
        <f t="shared" si="95"/>
        <v>1</v>
      </c>
      <c r="P1512" s="5" t="s">
        <v>5</v>
      </c>
      <c r="Q1512" s="10">
        <v>1</v>
      </c>
    </row>
    <row r="1513" spans="1:18" s="10" customFormat="1" ht="20" customHeight="1" x14ac:dyDescent="0.2">
      <c r="A1513" s="10">
        <f t="shared" si="93"/>
        <v>1210</v>
      </c>
      <c r="B1513" s="10">
        <f>A457</f>
        <v>154</v>
      </c>
      <c r="C1513" s="10" t="s">
        <v>1959</v>
      </c>
      <c r="D1513" s="10" t="s">
        <v>1919</v>
      </c>
      <c r="E1513" s="10" t="s">
        <v>1959</v>
      </c>
      <c r="F1513" s="10" t="s">
        <v>2702</v>
      </c>
      <c r="G1513" s="10" t="str">
        <f t="shared" si="96"/>
        <v>mfr</v>
      </c>
      <c r="H1513" s="10" t="s">
        <v>2124</v>
      </c>
      <c r="J1513" s="10">
        <f t="shared" si="94"/>
        <v>0</v>
      </c>
      <c r="M1513" s="10">
        <f t="shared" si="95"/>
        <v>1</v>
      </c>
      <c r="P1513" s="5" t="s">
        <v>5</v>
      </c>
    </row>
    <row r="1514" spans="1:18" s="10" customFormat="1" ht="20" customHeight="1" x14ac:dyDescent="0.2">
      <c r="A1514" s="10">
        <f t="shared" si="93"/>
        <v>1211</v>
      </c>
      <c r="B1514" s="7" t="s">
        <v>3495</v>
      </c>
      <c r="C1514" s="10" t="s">
        <v>2252</v>
      </c>
      <c r="D1514" s="10" t="s">
        <v>1919</v>
      </c>
      <c r="E1514" s="10" t="s">
        <v>2252</v>
      </c>
      <c r="F1514" s="10" t="s">
        <v>2702</v>
      </c>
      <c r="G1514" s="10" t="str">
        <f t="shared" si="96"/>
        <v>mfr</v>
      </c>
      <c r="H1514" s="10" t="s">
        <v>2124</v>
      </c>
      <c r="J1514" s="10">
        <f t="shared" si="94"/>
        <v>1</v>
      </c>
      <c r="M1514" s="10">
        <f t="shared" si="95"/>
        <v>1</v>
      </c>
      <c r="P1514" s="5" t="s">
        <v>6</v>
      </c>
    </row>
    <row r="1515" spans="1:18" s="10" customFormat="1" ht="20" customHeight="1" x14ac:dyDescent="0.2">
      <c r="A1515" s="10">
        <f t="shared" si="93"/>
        <v>1212</v>
      </c>
      <c r="B1515" s="10" t="s">
        <v>3167</v>
      </c>
      <c r="C1515" s="10" t="s">
        <v>2231</v>
      </c>
      <c r="D1515" s="10" t="s">
        <v>1919</v>
      </c>
      <c r="E1515" s="10" t="s">
        <v>2231</v>
      </c>
      <c r="F1515" s="10" t="s">
        <v>2702</v>
      </c>
      <c r="G1515" s="10" t="str">
        <f t="shared" si="96"/>
        <v>mfr</v>
      </c>
      <c r="H1515" s="10" t="s">
        <v>2124</v>
      </c>
      <c r="J1515" s="10">
        <f t="shared" si="94"/>
        <v>1</v>
      </c>
      <c r="M1515" s="10">
        <f t="shared" si="95"/>
        <v>1</v>
      </c>
      <c r="P1515" s="5" t="s">
        <v>5</v>
      </c>
      <c r="Q1515" s="10">
        <v>1</v>
      </c>
    </row>
    <row r="1516" spans="1:18" s="10" customFormat="1" ht="20" customHeight="1" x14ac:dyDescent="0.2">
      <c r="A1516" s="10">
        <f t="shared" si="93"/>
        <v>1213</v>
      </c>
      <c r="B1516" s="10">
        <f>A1515</f>
        <v>1212</v>
      </c>
      <c r="C1516" s="10" t="s">
        <v>1960</v>
      </c>
      <c r="D1516" s="10" t="s">
        <v>1919</v>
      </c>
      <c r="E1516" s="10" t="s">
        <v>1960</v>
      </c>
      <c r="F1516" s="10" t="s">
        <v>2702</v>
      </c>
      <c r="G1516" s="10" t="str">
        <f t="shared" si="96"/>
        <v>mfr</v>
      </c>
      <c r="H1516" s="10" t="s">
        <v>2124</v>
      </c>
      <c r="J1516" s="10">
        <f t="shared" si="94"/>
        <v>0</v>
      </c>
      <c r="M1516" s="10">
        <f t="shared" si="95"/>
        <v>1</v>
      </c>
      <c r="P1516" s="5" t="s">
        <v>5</v>
      </c>
    </row>
    <row r="1517" spans="1:18" s="10" customFormat="1" ht="20" customHeight="1" x14ac:dyDescent="0.2">
      <c r="A1517" s="10">
        <f t="shared" si="93"/>
        <v>1214</v>
      </c>
      <c r="B1517" s="10">
        <f>A338</f>
        <v>35</v>
      </c>
      <c r="C1517" s="10" t="s">
        <v>2232</v>
      </c>
      <c r="D1517" s="10" t="s">
        <v>1919</v>
      </c>
      <c r="E1517" s="10" t="s">
        <v>1961</v>
      </c>
      <c r="F1517" s="10" t="s">
        <v>2702</v>
      </c>
      <c r="G1517" s="10" t="str">
        <f t="shared" si="96"/>
        <v>mfr</v>
      </c>
      <c r="H1517" s="10" t="s">
        <v>2124</v>
      </c>
      <c r="J1517" s="10">
        <f t="shared" si="94"/>
        <v>0</v>
      </c>
      <c r="M1517" s="10">
        <f t="shared" si="95"/>
        <v>1</v>
      </c>
      <c r="P1517" s="5" t="s">
        <v>6</v>
      </c>
    </row>
    <row r="1518" spans="1:18" s="10" customFormat="1" ht="20" customHeight="1" x14ac:dyDescent="0.2">
      <c r="A1518" s="10">
        <f t="shared" si="93"/>
        <v>1215</v>
      </c>
      <c r="B1518" s="10">
        <f>A339</f>
        <v>36</v>
      </c>
      <c r="C1518" s="10" t="s">
        <v>2233</v>
      </c>
      <c r="D1518" s="10" t="s">
        <v>1919</v>
      </c>
      <c r="E1518" s="10" t="s">
        <v>1961</v>
      </c>
      <c r="F1518" s="10" t="s">
        <v>2702</v>
      </c>
      <c r="G1518" s="10" t="str">
        <f t="shared" si="96"/>
        <v>mfr</v>
      </c>
      <c r="H1518" s="10" t="s">
        <v>2124</v>
      </c>
      <c r="J1518" s="10">
        <f t="shared" si="94"/>
        <v>0</v>
      </c>
      <c r="M1518" s="10">
        <f t="shared" si="95"/>
        <v>1</v>
      </c>
      <c r="P1518" s="5" t="s">
        <v>6</v>
      </c>
    </row>
    <row r="1519" spans="1:18" s="10" customFormat="1" ht="20" customHeight="1" x14ac:dyDescent="0.2">
      <c r="A1519" s="10">
        <f t="shared" si="93"/>
        <v>1216</v>
      </c>
      <c r="B1519" s="10">
        <f>A340</f>
        <v>37</v>
      </c>
      <c r="C1519" s="10" t="s">
        <v>2234</v>
      </c>
      <c r="D1519" s="10" t="s">
        <v>1919</v>
      </c>
      <c r="E1519" s="10" t="s">
        <v>1961</v>
      </c>
      <c r="F1519" s="10" t="s">
        <v>2702</v>
      </c>
      <c r="G1519" s="10" t="str">
        <f t="shared" si="96"/>
        <v>mfr</v>
      </c>
      <c r="H1519" s="10" t="s">
        <v>2124</v>
      </c>
      <c r="J1519" s="10">
        <f t="shared" si="94"/>
        <v>0</v>
      </c>
      <c r="M1519" s="10">
        <f t="shared" si="95"/>
        <v>1</v>
      </c>
      <c r="P1519" s="5" t="s">
        <v>5</v>
      </c>
    </row>
    <row r="1520" spans="1:18" s="10" customFormat="1" ht="20" customHeight="1" x14ac:dyDescent="0.2">
      <c r="A1520" s="10">
        <f t="shared" si="93"/>
        <v>1217</v>
      </c>
      <c r="B1520" s="10" t="s">
        <v>3219</v>
      </c>
      <c r="C1520" s="10" t="s">
        <v>2235</v>
      </c>
      <c r="D1520" s="10" t="s">
        <v>1919</v>
      </c>
      <c r="E1520" s="10" t="s">
        <v>1961</v>
      </c>
      <c r="F1520" s="10" t="s">
        <v>2702</v>
      </c>
      <c r="G1520" s="10" t="str">
        <f t="shared" si="96"/>
        <v>mfr</v>
      </c>
      <c r="H1520" s="10" t="s">
        <v>2124</v>
      </c>
      <c r="J1520" s="10">
        <f t="shared" si="94"/>
        <v>1</v>
      </c>
      <c r="M1520" s="10">
        <f t="shared" si="95"/>
        <v>1</v>
      </c>
      <c r="P1520" s="5" t="s">
        <v>5</v>
      </c>
      <c r="Q1520" s="10">
        <v>1</v>
      </c>
    </row>
    <row r="1521" spans="1:17" s="10" customFormat="1" ht="20" customHeight="1" x14ac:dyDescent="0.2">
      <c r="A1521" s="10">
        <f t="shared" ref="A1521:A1584" si="97">A1520+1</f>
        <v>1218</v>
      </c>
      <c r="B1521" s="10">
        <f>B1517</f>
        <v>35</v>
      </c>
      <c r="C1521" s="10" t="s">
        <v>2236</v>
      </c>
      <c r="D1521" s="10" t="s">
        <v>1919</v>
      </c>
      <c r="E1521" s="10" t="s">
        <v>1962</v>
      </c>
      <c r="F1521" s="10" t="s">
        <v>2702</v>
      </c>
      <c r="G1521" s="10" t="str">
        <f t="shared" si="96"/>
        <v>mfr</v>
      </c>
      <c r="H1521" s="10" t="s">
        <v>2124</v>
      </c>
      <c r="J1521" s="10">
        <f t="shared" si="94"/>
        <v>0</v>
      </c>
      <c r="M1521" s="10">
        <f t="shared" si="95"/>
        <v>1</v>
      </c>
      <c r="P1521" s="5" t="s">
        <v>6</v>
      </c>
    </row>
    <row r="1522" spans="1:17" s="10" customFormat="1" ht="20" customHeight="1" x14ac:dyDescent="0.2">
      <c r="A1522" s="10">
        <f t="shared" si="97"/>
        <v>1219</v>
      </c>
      <c r="B1522" s="10" t="s">
        <v>3216</v>
      </c>
      <c r="C1522" s="10" t="s">
        <v>2237</v>
      </c>
      <c r="D1522" s="10" t="s">
        <v>1919</v>
      </c>
      <c r="E1522" s="10" t="s">
        <v>1962</v>
      </c>
      <c r="F1522" s="10" t="s">
        <v>2702</v>
      </c>
      <c r="G1522" s="10" t="str">
        <f t="shared" si="96"/>
        <v>mfr</v>
      </c>
      <c r="H1522" s="10" t="s">
        <v>2124</v>
      </c>
      <c r="J1522" s="10">
        <f t="shared" si="94"/>
        <v>1</v>
      </c>
      <c r="M1522" s="10">
        <f t="shared" si="95"/>
        <v>1</v>
      </c>
      <c r="P1522" s="5" t="s">
        <v>5</v>
      </c>
      <c r="Q1522" s="10">
        <v>1</v>
      </c>
    </row>
    <row r="1523" spans="1:17" s="10" customFormat="1" ht="20" customHeight="1" x14ac:dyDescent="0.2">
      <c r="A1523" s="10">
        <f t="shared" si="97"/>
        <v>1220</v>
      </c>
      <c r="B1523" s="10" t="s">
        <v>3277</v>
      </c>
      <c r="C1523" s="10" t="s">
        <v>3278</v>
      </c>
      <c r="D1523" s="10" t="s">
        <v>1919</v>
      </c>
      <c r="E1523" s="10" t="s">
        <v>2254</v>
      </c>
      <c r="F1523" s="10" t="s">
        <v>2702</v>
      </c>
      <c r="G1523" s="10" t="str">
        <f t="shared" si="96"/>
        <v>mfr</v>
      </c>
      <c r="H1523" s="10" t="s">
        <v>2124</v>
      </c>
      <c r="J1523" s="10">
        <f t="shared" si="94"/>
        <v>1</v>
      </c>
      <c r="M1523" s="10">
        <f t="shared" si="95"/>
        <v>1</v>
      </c>
      <c r="P1523" s="5" t="s">
        <v>6</v>
      </c>
    </row>
    <row r="1524" spans="1:17" s="10" customFormat="1" ht="20" customHeight="1" x14ac:dyDescent="0.2">
      <c r="A1524" s="10">
        <f t="shared" si="97"/>
        <v>1221</v>
      </c>
      <c r="B1524" s="10" t="s">
        <v>3288</v>
      </c>
      <c r="C1524" s="10" t="s">
        <v>2253</v>
      </c>
      <c r="D1524" s="10" t="s">
        <v>1919</v>
      </c>
      <c r="E1524" s="10" t="s">
        <v>2253</v>
      </c>
      <c r="F1524" s="10" t="s">
        <v>2702</v>
      </c>
      <c r="G1524" s="10" t="str">
        <f t="shared" si="96"/>
        <v>mfr</v>
      </c>
      <c r="H1524" s="10" t="s">
        <v>2124</v>
      </c>
      <c r="J1524" s="10">
        <f t="shared" si="94"/>
        <v>1</v>
      </c>
      <c r="M1524" s="10">
        <f t="shared" si="95"/>
        <v>1</v>
      </c>
      <c r="P1524" s="5" t="s">
        <v>6</v>
      </c>
    </row>
    <row r="1525" spans="1:17" s="10" customFormat="1" ht="20" customHeight="1" x14ac:dyDescent="0.2">
      <c r="A1525" s="10">
        <f t="shared" si="97"/>
        <v>1222</v>
      </c>
      <c r="B1525" s="10">
        <f>A456</f>
        <v>153</v>
      </c>
      <c r="C1525" s="10" t="s">
        <v>1963</v>
      </c>
      <c r="D1525" s="10" t="s">
        <v>1919</v>
      </c>
      <c r="E1525" s="10" t="s">
        <v>1963</v>
      </c>
      <c r="F1525" s="10" t="s">
        <v>2702</v>
      </c>
      <c r="G1525" s="10" t="str">
        <f t="shared" si="96"/>
        <v>mfr</v>
      </c>
      <c r="H1525" s="10" t="s">
        <v>2124</v>
      </c>
      <c r="J1525" s="10">
        <f t="shared" si="94"/>
        <v>0</v>
      </c>
      <c r="M1525" s="10">
        <f t="shared" si="95"/>
        <v>1</v>
      </c>
      <c r="P1525" s="5" t="s">
        <v>5</v>
      </c>
    </row>
    <row r="1526" spans="1:17" s="10" customFormat="1" ht="20" customHeight="1" x14ac:dyDescent="0.2">
      <c r="A1526" s="10">
        <f t="shared" si="97"/>
        <v>1223</v>
      </c>
      <c r="B1526" s="10">
        <f>A428</f>
        <v>125</v>
      </c>
      <c r="C1526" s="10" t="s">
        <v>1964</v>
      </c>
      <c r="D1526" s="10" t="s">
        <v>1919</v>
      </c>
      <c r="E1526" s="10" t="s">
        <v>1964</v>
      </c>
      <c r="F1526" s="10" t="s">
        <v>2702</v>
      </c>
      <c r="G1526" s="10" t="str">
        <f t="shared" si="96"/>
        <v>mfr</v>
      </c>
      <c r="H1526" s="10" t="s">
        <v>2124</v>
      </c>
      <c r="J1526" s="10">
        <f t="shared" si="94"/>
        <v>0</v>
      </c>
      <c r="M1526" s="10">
        <f t="shared" si="95"/>
        <v>1</v>
      </c>
      <c r="P1526" s="5" t="s">
        <v>5</v>
      </c>
    </row>
    <row r="1527" spans="1:17" s="10" customFormat="1" ht="20" customHeight="1" x14ac:dyDescent="0.2">
      <c r="A1527" s="10">
        <f t="shared" si="97"/>
        <v>1224</v>
      </c>
      <c r="B1527" s="10" t="s">
        <v>3216</v>
      </c>
      <c r="C1527" s="10" t="s">
        <v>2239</v>
      </c>
      <c r="D1527" s="10" t="s">
        <v>1919</v>
      </c>
      <c r="E1527" s="10" t="s">
        <v>1965</v>
      </c>
      <c r="F1527" s="10" t="s">
        <v>2702</v>
      </c>
      <c r="G1527" s="10" t="str">
        <f t="shared" si="96"/>
        <v>mfr</v>
      </c>
      <c r="H1527" s="10" t="s">
        <v>2124</v>
      </c>
      <c r="J1527" s="10">
        <f t="shared" si="94"/>
        <v>1</v>
      </c>
      <c r="M1527" s="10">
        <f t="shared" si="95"/>
        <v>1</v>
      </c>
      <c r="P1527" s="5" t="s">
        <v>5</v>
      </c>
      <c r="Q1527" s="10">
        <v>1</v>
      </c>
    </row>
    <row r="1528" spans="1:17" s="10" customFormat="1" ht="20" customHeight="1" x14ac:dyDescent="0.2">
      <c r="A1528" s="10">
        <f t="shared" si="97"/>
        <v>1225</v>
      </c>
      <c r="B1528" s="62" t="s">
        <v>3264</v>
      </c>
      <c r="C1528" s="10" t="s">
        <v>2089</v>
      </c>
      <c r="D1528" s="10" t="s">
        <v>1919</v>
      </c>
      <c r="E1528" s="10" t="s">
        <v>2089</v>
      </c>
      <c r="F1528" s="10" t="s">
        <v>2702</v>
      </c>
      <c r="G1528" s="10" t="str">
        <f t="shared" si="96"/>
        <v>mfr</v>
      </c>
      <c r="H1528" s="10" t="s">
        <v>2125</v>
      </c>
      <c r="J1528" s="10">
        <f t="shared" si="94"/>
        <v>1</v>
      </c>
      <c r="M1528" s="10">
        <f t="shared" si="95"/>
        <v>1</v>
      </c>
      <c r="P1528" s="5" t="s">
        <v>5</v>
      </c>
      <c r="Q1528" s="10">
        <v>1</v>
      </c>
    </row>
    <row r="1529" spans="1:17" s="10" customFormat="1" ht="20" customHeight="1" x14ac:dyDescent="0.2">
      <c r="A1529" s="10">
        <f t="shared" si="97"/>
        <v>1226</v>
      </c>
      <c r="B1529" s="10">
        <f>A398</f>
        <v>95</v>
      </c>
      <c r="C1529" s="10" t="s">
        <v>1966</v>
      </c>
      <c r="D1529" s="10" t="s">
        <v>1919</v>
      </c>
      <c r="E1529" s="10" t="s">
        <v>1966</v>
      </c>
      <c r="F1529" s="10" t="s">
        <v>2702</v>
      </c>
      <c r="G1529" s="10" t="str">
        <f t="shared" si="96"/>
        <v>mfr</v>
      </c>
      <c r="H1529" s="10" t="s">
        <v>2125</v>
      </c>
      <c r="J1529" s="10">
        <f t="shared" si="94"/>
        <v>0</v>
      </c>
      <c r="M1529" s="10">
        <f t="shared" si="95"/>
        <v>1</v>
      </c>
      <c r="P1529" s="5" t="s">
        <v>5</v>
      </c>
    </row>
    <row r="1530" spans="1:17" s="10" customFormat="1" ht="20" customHeight="1" x14ac:dyDescent="0.2">
      <c r="A1530" s="10">
        <f t="shared" si="97"/>
        <v>1227</v>
      </c>
      <c r="B1530" s="10">
        <f>B1536</f>
        <v>45</v>
      </c>
      <c r="C1530" s="10" t="s">
        <v>1967</v>
      </c>
      <c r="D1530" s="10" t="s">
        <v>1919</v>
      </c>
      <c r="E1530" s="10" t="s">
        <v>1967</v>
      </c>
      <c r="F1530" s="10" t="s">
        <v>2702</v>
      </c>
      <c r="G1530" s="10" t="str">
        <f t="shared" si="96"/>
        <v>mfr</v>
      </c>
      <c r="H1530" s="10" t="s">
        <v>2125</v>
      </c>
      <c r="J1530" s="10">
        <f t="shared" si="94"/>
        <v>0</v>
      </c>
      <c r="M1530" s="10">
        <f t="shared" si="95"/>
        <v>1</v>
      </c>
      <c r="P1530" s="5" t="s">
        <v>5</v>
      </c>
    </row>
    <row r="1531" spans="1:17" s="10" customFormat="1" ht="20" customHeight="1" x14ac:dyDescent="0.2">
      <c r="A1531" s="10">
        <f t="shared" si="97"/>
        <v>1228</v>
      </c>
      <c r="B1531" s="10" t="s">
        <v>3476</v>
      </c>
      <c r="C1531" s="10" t="s">
        <v>3488</v>
      </c>
      <c r="D1531" s="10" t="s">
        <v>1919</v>
      </c>
      <c r="E1531" s="10" t="s">
        <v>1968</v>
      </c>
      <c r="F1531" s="10" t="s">
        <v>2702</v>
      </c>
      <c r="G1531" s="10" t="str">
        <f t="shared" si="96"/>
        <v>mfr</v>
      </c>
      <c r="H1531" s="10" t="s">
        <v>2125</v>
      </c>
      <c r="J1531" s="10">
        <f t="shared" si="94"/>
        <v>1</v>
      </c>
      <c r="M1531" s="10">
        <f t="shared" si="95"/>
        <v>1</v>
      </c>
      <c r="P1531" s="5" t="s">
        <v>5</v>
      </c>
      <c r="Q1531" s="10">
        <v>1</v>
      </c>
    </row>
    <row r="1532" spans="1:17" s="10" customFormat="1" ht="20" customHeight="1" x14ac:dyDescent="0.2">
      <c r="A1532" s="10">
        <f t="shared" si="97"/>
        <v>1229</v>
      </c>
      <c r="B1532" s="10" t="s">
        <v>3476</v>
      </c>
      <c r="C1532" s="10" t="s">
        <v>2099</v>
      </c>
      <c r="D1532" s="10" t="s">
        <v>1919</v>
      </c>
      <c r="E1532" s="10" t="s">
        <v>1968</v>
      </c>
      <c r="F1532" s="10" t="s">
        <v>2702</v>
      </c>
      <c r="G1532" s="10" t="str">
        <f t="shared" si="96"/>
        <v>mfr</v>
      </c>
      <c r="H1532" s="10" t="s">
        <v>2125</v>
      </c>
      <c r="J1532" s="10">
        <f t="shared" si="94"/>
        <v>1</v>
      </c>
      <c r="M1532" s="10">
        <f t="shared" si="95"/>
        <v>1</v>
      </c>
      <c r="P1532" s="5" t="s">
        <v>5</v>
      </c>
      <c r="Q1532" s="10">
        <v>1</v>
      </c>
    </row>
    <row r="1533" spans="1:17" s="10" customFormat="1" ht="20" customHeight="1" x14ac:dyDescent="0.2">
      <c r="A1533" s="10">
        <f t="shared" si="97"/>
        <v>1230</v>
      </c>
      <c r="B1533" s="10" t="s">
        <v>3263</v>
      </c>
      <c r="C1533" s="10" t="s">
        <v>2090</v>
      </c>
      <c r="D1533" s="10" t="s">
        <v>1919</v>
      </c>
      <c r="E1533" s="10" t="s">
        <v>2090</v>
      </c>
      <c r="F1533" s="10" t="s">
        <v>2702</v>
      </c>
      <c r="G1533" s="10" t="str">
        <f t="shared" si="96"/>
        <v>mfr</v>
      </c>
      <c r="H1533" s="10" t="s">
        <v>2125</v>
      </c>
      <c r="J1533" s="10">
        <f t="shared" si="94"/>
        <v>1</v>
      </c>
      <c r="M1533" s="10">
        <f t="shared" si="95"/>
        <v>1</v>
      </c>
      <c r="P1533" s="5" t="s">
        <v>5</v>
      </c>
      <c r="Q1533" s="10">
        <v>0</v>
      </c>
    </row>
    <row r="1534" spans="1:17" s="10" customFormat="1" ht="20" customHeight="1" x14ac:dyDescent="0.2">
      <c r="A1534" s="10">
        <f t="shared" si="97"/>
        <v>1231</v>
      </c>
      <c r="B1534" s="10" t="s">
        <v>3263</v>
      </c>
      <c r="C1534" s="10" t="s">
        <v>2091</v>
      </c>
      <c r="D1534" s="10" t="s">
        <v>1919</v>
      </c>
      <c r="E1534" s="10" t="s">
        <v>2091</v>
      </c>
      <c r="F1534" s="10" t="s">
        <v>2702</v>
      </c>
      <c r="G1534" s="10" t="str">
        <f t="shared" si="96"/>
        <v>mfr</v>
      </c>
      <c r="H1534" s="10" t="s">
        <v>2125</v>
      </c>
      <c r="J1534" s="10">
        <f t="shared" si="94"/>
        <v>1</v>
      </c>
      <c r="M1534" s="10">
        <f t="shared" si="95"/>
        <v>1</v>
      </c>
      <c r="P1534" s="5" t="s">
        <v>5</v>
      </c>
      <c r="Q1534" s="10">
        <v>1</v>
      </c>
    </row>
    <row r="1535" spans="1:17" s="10" customFormat="1" ht="20" customHeight="1" x14ac:dyDescent="0.2">
      <c r="A1535" s="10">
        <f t="shared" si="97"/>
        <v>1232</v>
      </c>
      <c r="B1535" s="10">
        <f>A399</f>
        <v>96</v>
      </c>
      <c r="C1535" s="10" t="s">
        <v>2093</v>
      </c>
      <c r="D1535" s="10" t="s">
        <v>1919</v>
      </c>
      <c r="E1535" s="10" t="s">
        <v>1969</v>
      </c>
      <c r="F1535" s="10" t="s">
        <v>2702</v>
      </c>
      <c r="G1535" s="10" t="str">
        <f t="shared" si="96"/>
        <v>mfr</v>
      </c>
      <c r="H1535" s="10" t="s">
        <v>2125</v>
      </c>
      <c r="J1535" s="10">
        <f t="shared" si="94"/>
        <v>0</v>
      </c>
      <c r="M1535" s="10">
        <f t="shared" si="95"/>
        <v>1</v>
      </c>
      <c r="P1535" s="5" t="s">
        <v>6</v>
      </c>
    </row>
    <row r="1536" spans="1:17" s="10" customFormat="1" ht="20" customHeight="1" x14ac:dyDescent="0.2">
      <c r="A1536" s="10">
        <f t="shared" si="97"/>
        <v>1233</v>
      </c>
      <c r="B1536" s="10">
        <f>A348</f>
        <v>45</v>
      </c>
      <c r="C1536" s="10" t="s">
        <v>1970</v>
      </c>
      <c r="D1536" s="10" t="s">
        <v>1919</v>
      </c>
      <c r="E1536" s="10" t="s">
        <v>1970</v>
      </c>
      <c r="F1536" s="10" t="s">
        <v>2702</v>
      </c>
      <c r="G1536" s="10" t="str">
        <f t="shared" si="96"/>
        <v>mfr</v>
      </c>
      <c r="H1536" s="10" t="s">
        <v>2125</v>
      </c>
      <c r="J1536" s="10">
        <f t="shared" si="94"/>
        <v>0</v>
      </c>
      <c r="M1536" s="10">
        <f t="shared" si="95"/>
        <v>1</v>
      </c>
      <c r="P1536" s="5" t="s">
        <v>5</v>
      </c>
    </row>
    <row r="1537" spans="1:18" s="10" customFormat="1" ht="20" customHeight="1" x14ac:dyDescent="0.2">
      <c r="A1537" s="10">
        <f t="shared" si="97"/>
        <v>1234</v>
      </c>
      <c r="B1537" s="10">
        <f>A401</f>
        <v>98</v>
      </c>
      <c r="C1537" s="10" t="s">
        <v>2092</v>
      </c>
      <c r="D1537" s="10" t="s">
        <v>1919</v>
      </c>
      <c r="E1537" s="10" t="s">
        <v>2092</v>
      </c>
      <c r="F1537" s="10" t="s">
        <v>2702</v>
      </c>
      <c r="G1537" s="10" t="str">
        <f t="shared" si="96"/>
        <v>mfr</v>
      </c>
      <c r="H1537" s="10" t="s">
        <v>2125</v>
      </c>
      <c r="J1537" s="10">
        <f t="shared" si="94"/>
        <v>0</v>
      </c>
      <c r="M1537" s="10">
        <f t="shared" si="95"/>
        <v>1</v>
      </c>
      <c r="P1537" s="5" t="s">
        <v>5</v>
      </c>
    </row>
    <row r="1538" spans="1:18" s="10" customFormat="1" ht="20" customHeight="1" x14ac:dyDescent="0.2">
      <c r="A1538" s="10">
        <f t="shared" si="97"/>
        <v>1235</v>
      </c>
      <c r="B1538" s="10" t="s">
        <v>3266</v>
      </c>
      <c r="C1538" s="10" t="s">
        <v>2095</v>
      </c>
      <c r="D1538" s="10" t="s">
        <v>1919</v>
      </c>
      <c r="E1538" s="10" t="s">
        <v>2095</v>
      </c>
      <c r="F1538" s="10" t="s">
        <v>2702</v>
      </c>
      <c r="G1538" s="10" t="str">
        <f t="shared" si="96"/>
        <v>mfr</v>
      </c>
      <c r="H1538" s="10" t="s">
        <v>2125</v>
      </c>
      <c r="J1538" s="10">
        <f t="shared" si="94"/>
        <v>1</v>
      </c>
      <c r="M1538" s="10">
        <f t="shared" si="95"/>
        <v>1</v>
      </c>
      <c r="P1538" s="5" t="s">
        <v>5</v>
      </c>
      <c r="Q1538" s="10">
        <v>1</v>
      </c>
    </row>
    <row r="1539" spans="1:18" ht="20" customHeight="1" x14ac:dyDescent="0.2">
      <c r="A1539" s="10">
        <f t="shared" si="97"/>
        <v>1236</v>
      </c>
      <c r="B1539" s="10" t="s">
        <v>3266</v>
      </c>
      <c r="C1539" s="10" t="s">
        <v>2096</v>
      </c>
      <c r="D1539" s="10" t="s">
        <v>1919</v>
      </c>
      <c r="E1539" s="10" t="s">
        <v>2096</v>
      </c>
      <c r="F1539" s="10" t="s">
        <v>2702</v>
      </c>
      <c r="G1539" s="10" t="str">
        <f t="shared" si="96"/>
        <v>mfr</v>
      </c>
      <c r="H1539" s="10" t="s">
        <v>2125</v>
      </c>
      <c r="I1539" s="10"/>
      <c r="J1539" s="10">
        <f t="shared" si="94"/>
        <v>1</v>
      </c>
      <c r="K1539" s="10"/>
      <c r="L1539" s="10"/>
      <c r="M1539" s="10">
        <f t="shared" si="95"/>
        <v>1</v>
      </c>
      <c r="N1539" s="10"/>
      <c r="O1539" s="10"/>
      <c r="P1539" s="5" t="s">
        <v>5</v>
      </c>
      <c r="Q1539" s="10">
        <v>1</v>
      </c>
      <c r="R1539" s="10"/>
    </row>
    <row r="1540" spans="1:18" ht="20" customHeight="1" x14ac:dyDescent="0.2">
      <c r="A1540" s="10">
        <f t="shared" si="97"/>
        <v>1237</v>
      </c>
      <c r="B1540" s="10">
        <f>B1536</f>
        <v>45</v>
      </c>
      <c r="C1540" s="10" t="str">
        <f>E1540</f>
        <v>The product’s OS kernel is designed such
that each component runs with the least
security privilege required (e.g. a
microkernel architecture), and the
minimum functionality needed. (2.4.6.6/8
requires non-essential components are
disabled or removed).</v>
      </c>
      <c r="D1540" s="10" t="s">
        <v>1919</v>
      </c>
      <c r="E1540" s="10" t="s">
        <v>1971</v>
      </c>
      <c r="F1540" s="10" t="s">
        <v>2702</v>
      </c>
      <c r="G1540" s="10" t="str">
        <f t="shared" si="96"/>
        <v>mfr</v>
      </c>
      <c r="H1540" s="10" t="s">
        <v>2125</v>
      </c>
      <c r="I1540" s="10"/>
      <c r="J1540" s="10">
        <f t="shared" si="94"/>
        <v>0</v>
      </c>
      <c r="K1540" s="10"/>
      <c r="L1540" s="10"/>
      <c r="M1540" s="10">
        <f t="shared" si="95"/>
        <v>1</v>
      </c>
      <c r="N1540" s="10"/>
      <c r="O1540" s="10"/>
      <c r="P1540" s="5" t="s">
        <v>5</v>
      </c>
      <c r="R1540" s="10"/>
    </row>
    <row r="1541" spans="1:18" ht="20" customHeight="1" x14ac:dyDescent="0.2">
      <c r="A1541" s="10">
        <f t="shared" si="97"/>
        <v>1238</v>
      </c>
      <c r="B1541" s="10">
        <f>A333</f>
        <v>30</v>
      </c>
      <c r="C1541" s="10" t="s">
        <v>2101</v>
      </c>
      <c r="D1541" s="10" t="s">
        <v>1919</v>
      </c>
      <c r="E1541" s="10" t="s">
        <v>1972</v>
      </c>
      <c r="F1541" s="10" t="s">
        <v>2702</v>
      </c>
      <c r="G1541" s="10" t="str">
        <f t="shared" si="96"/>
        <v>mfr</v>
      </c>
      <c r="H1541" s="10" t="s">
        <v>2125</v>
      </c>
      <c r="I1541" s="10"/>
      <c r="J1541" s="10">
        <f t="shared" si="94"/>
        <v>0</v>
      </c>
      <c r="K1541" s="10"/>
      <c r="L1541" s="10"/>
      <c r="M1541" s="10">
        <f t="shared" si="95"/>
        <v>1</v>
      </c>
      <c r="N1541" s="10"/>
      <c r="O1541" s="10"/>
      <c r="P1541" s="5" t="s">
        <v>6</v>
      </c>
      <c r="R1541" s="10"/>
    </row>
    <row r="1542" spans="1:18" ht="20" customHeight="1" x14ac:dyDescent="0.2">
      <c r="A1542" s="10">
        <f t="shared" si="97"/>
        <v>1239</v>
      </c>
      <c r="B1542" s="62" t="s">
        <v>3148</v>
      </c>
      <c r="C1542" s="10" t="s">
        <v>2102</v>
      </c>
      <c r="D1542" s="10" t="s">
        <v>1919</v>
      </c>
      <c r="E1542" s="10" t="s">
        <v>1972</v>
      </c>
      <c r="F1542" s="10" t="s">
        <v>2702</v>
      </c>
      <c r="G1542" s="10" t="str">
        <f t="shared" si="96"/>
        <v>mfr</v>
      </c>
      <c r="H1542" s="10" t="s">
        <v>2125</v>
      </c>
      <c r="I1542" s="10"/>
      <c r="J1542" s="10">
        <f t="shared" ref="J1542:J1605" si="98">IF(OR(ISNUMBER(B1542),ISBLANK(B1542)),0,1)</f>
        <v>1</v>
      </c>
      <c r="K1542" s="10"/>
      <c r="L1542" s="10"/>
      <c r="M1542" s="10">
        <f t="shared" si="95"/>
        <v>1</v>
      </c>
      <c r="N1542" s="10"/>
      <c r="O1542" s="10"/>
      <c r="P1542" s="5" t="s">
        <v>5</v>
      </c>
      <c r="Q1542" s="10">
        <v>1</v>
      </c>
      <c r="R1542" s="10"/>
    </row>
    <row r="1543" spans="1:18" ht="20" customHeight="1" x14ac:dyDescent="0.2">
      <c r="A1543" s="10">
        <f t="shared" si="97"/>
        <v>1240</v>
      </c>
      <c r="B1543" s="10" t="s">
        <v>3239</v>
      </c>
      <c r="C1543" s="10" t="s">
        <v>2098</v>
      </c>
      <c r="D1543" s="10" t="s">
        <v>1919</v>
      </c>
      <c r="E1543" s="10" t="s">
        <v>2097</v>
      </c>
      <c r="F1543" s="10" t="s">
        <v>2702</v>
      </c>
      <c r="G1543" s="10" t="str">
        <f t="shared" si="96"/>
        <v>mfr</v>
      </c>
      <c r="H1543" s="10" t="s">
        <v>2125</v>
      </c>
      <c r="I1543" s="10"/>
      <c r="J1543" s="10">
        <f t="shared" si="98"/>
        <v>1</v>
      </c>
      <c r="K1543" s="10"/>
      <c r="L1543" s="10"/>
      <c r="M1543" s="10">
        <f t="shared" si="95"/>
        <v>1</v>
      </c>
      <c r="N1543" s="10"/>
      <c r="O1543" s="10"/>
      <c r="P1543" s="5" t="s">
        <v>5</v>
      </c>
      <c r="Q1543" s="10">
        <v>1</v>
      </c>
      <c r="R1543" s="10"/>
    </row>
    <row r="1544" spans="1:18" ht="20" customHeight="1" x14ac:dyDescent="0.2">
      <c r="A1544" s="10">
        <f t="shared" si="97"/>
        <v>1241</v>
      </c>
      <c r="B1544" s="10">
        <f>A482</f>
        <v>179</v>
      </c>
      <c r="C1544" s="10" t="s">
        <v>1973</v>
      </c>
      <c r="D1544" s="10" t="s">
        <v>1919</v>
      </c>
      <c r="E1544" s="10" t="s">
        <v>1973</v>
      </c>
      <c r="F1544" s="10" t="s">
        <v>2702</v>
      </c>
      <c r="G1544" s="10" t="str">
        <f t="shared" si="96"/>
        <v>mfr</v>
      </c>
      <c r="H1544" s="10" t="s">
        <v>2126</v>
      </c>
      <c r="I1544" s="10"/>
      <c r="J1544" s="10">
        <f t="shared" si="98"/>
        <v>0</v>
      </c>
      <c r="K1544" s="10"/>
      <c r="L1544" s="10"/>
      <c r="M1544" s="10">
        <f t="shared" si="95"/>
        <v>1</v>
      </c>
      <c r="N1544" s="10"/>
      <c r="O1544" s="10"/>
      <c r="P1544" s="5" t="s">
        <v>5</v>
      </c>
      <c r="R1544" s="10"/>
    </row>
    <row r="1545" spans="1:18" ht="20" customHeight="1" x14ac:dyDescent="0.2">
      <c r="A1545" s="10">
        <f t="shared" si="97"/>
        <v>1242</v>
      </c>
      <c r="B1545" s="10">
        <f>A512</f>
        <v>209</v>
      </c>
      <c r="C1545" s="10" t="s">
        <v>1974</v>
      </c>
      <c r="D1545" s="10" t="s">
        <v>1919</v>
      </c>
      <c r="E1545" s="10" t="s">
        <v>1974</v>
      </c>
      <c r="F1545" s="10" t="s">
        <v>2702</v>
      </c>
      <c r="G1545" s="10" t="str">
        <f t="shared" si="96"/>
        <v>mfr</v>
      </c>
      <c r="H1545" s="10" t="s">
        <v>2126</v>
      </c>
      <c r="I1545" s="10"/>
      <c r="J1545" s="10">
        <f t="shared" si="98"/>
        <v>0</v>
      </c>
      <c r="K1545" s="10"/>
      <c r="L1545" s="10"/>
      <c r="M1545" s="10">
        <f t="shared" si="95"/>
        <v>1</v>
      </c>
      <c r="N1545" s="10"/>
      <c r="O1545" s="10"/>
      <c r="P1545" s="5" t="s">
        <v>6</v>
      </c>
      <c r="R1545" s="10"/>
    </row>
    <row r="1546" spans="1:18" ht="20" customHeight="1" x14ac:dyDescent="0.2">
      <c r="A1546" s="10">
        <f t="shared" si="97"/>
        <v>1243</v>
      </c>
      <c r="B1546" s="10" t="s">
        <v>3193</v>
      </c>
      <c r="C1546" s="10" t="s">
        <v>2306</v>
      </c>
      <c r="D1546" s="10" t="s">
        <v>1919</v>
      </c>
      <c r="E1546" s="10" t="s">
        <v>2306</v>
      </c>
      <c r="F1546" s="10" t="s">
        <v>2702</v>
      </c>
      <c r="G1546" s="10" t="str">
        <f t="shared" si="96"/>
        <v>mfr</v>
      </c>
      <c r="H1546" s="10" t="s">
        <v>2126</v>
      </c>
      <c r="I1546" s="10"/>
      <c r="J1546" s="10">
        <f t="shared" si="98"/>
        <v>1</v>
      </c>
      <c r="K1546" s="10"/>
      <c r="L1546" s="10"/>
      <c r="M1546" s="10">
        <f t="shared" si="95"/>
        <v>1</v>
      </c>
      <c r="N1546" s="10"/>
      <c r="O1546" s="10"/>
      <c r="P1546" s="5" t="s">
        <v>5</v>
      </c>
      <c r="Q1546" s="10">
        <v>1</v>
      </c>
      <c r="R1546" s="10"/>
    </row>
    <row r="1547" spans="1:18" ht="20" customHeight="1" x14ac:dyDescent="0.2">
      <c r="A1547" s="10">
        <f t="shared" si="97"/>
        <v>1244</v>
      </c>
      <c r="B1547" s="10" t="s">
        <v>3198</v>
      </c>
      <c r="C1547" s="10" t="s">
        <v>2438</v>
      </c>
      <c r="D1547" s="10" t="s">
        <v>1919</v>
      </c>
      <c r="E1547" s="10" t="s">
        <v>2438</v>
      </c>
      <c r="F1547" s="10" t="s">
        <v>2702</v>
      </c>
      <c r="G1547" s="10" t="str">
        <f t="shared" si="96"/>
        <v>mfr</v>
      </c>
      <c r="H1547" s="10" t="s">
        <v>2126</v>
      </c>
      <c r="I1547" s="10"/>
      <c r="J1547" s="10">
        <f t="shared" si="98"/>
        <v>1</v>
      </c>
      <c r="K1547" s="10"/>
      <c r="L1547" s="10"/>
      <c r="M1547" s="10">
        <f t="shared" si="95"/>
        <v>1</v>
      </c>
      <c r="N1547" s="10"/>
      <c r="O1547" s="10"/>
      <c r="P1547" s="5" t="s">
        <v>5</v>
      </c>
      <c r="Q1547" s="10">
        <v>1</v>
      </c>
      <c r="R1547" s="10"/>
    </row>
    <row r="1548" spans="1:18" ht="20" customHeight="1" x14ac:dyDescent="0.2">
      <c r="A1548" s="10">
        <f t="shared" si="97"/>
        <v>1245</v>
      </c>
      <c r="B1548" s="10" t="s">
        <v>3205</v>
      </c>
      <c r="C1548" s="10" t="s">
        <v>2307</v>
      </c>
      <c r="D1548" s="10" t="s">
        <v>1919</v>
      </c>
      <c r="E1548" s="10" t="s">
        <v>2307</v>
      </c>
      <c r="F1548" s="10" t="s">
        <v>2702</v>
      </c>
      <c r="G1548" s="10" t="str">
        <f t="shared" si="96"/>
        <v>mfr</v>
      </c>
      <c r="H1548" s="10" t="s">
        <v>2126</v>
      </c>
      <c r="I1548" s="10"/>
      <c r="J1548" s="10">
        <f t="shared" si="98"/>
        <v>1</v>
      </c>
      <c r="K1548" s="10"/>
      <c r="L1548" s="10"/>
      <c r="M1548" s="10">
        <f t="shared" si="95"/>
        <v>1</v>
      </c>
      <c r="N1548" s="10"/>
      <c r="O1548" s="10"/>
      <c r="P1548" s="5" t="s">
        <v>5</v>
      </c>
      <c r="Q1548" s="10">
        <v>1</v>
      </c>
      <c r="R1548" s="10"/>
    </row>
    <row r="1549" spans="1:18" ht="20" customHeight="1" x14ac:dyDescent="0.2">
      <c r="A1549" s="10">
        <f t="shared" si="97"/>
        <v>1246</v>
      </c>
      <c r="B1549" s="10">
        <f>A349</f>
        <v>46</v>
      </c>
      <c r="C1549" s="10" t="s">
        <v>1975</v>
      </c>
      <c r="D1549" s="10" t="s">
        <v>1919</v>
      </c>
      <c r="E1549" s="10" t="s">
        <v>1975</v>
      </c>
      <c r="F1549" s="10" t="s">
        <v>2702</v>
      </c>
      <c r="G1549" s="10" t="str">
        <f t="shared" si="96"/>
        <v>mfr</v>
      </c>
      <c r="H1549" s="10" t="s">
        <v>2126</v>
      </c>
      <c r="I1549" s="10"/>
      <c r="J1549" s="10">
        <f t="shared" si="98"/>
        <v>0</v>
      </c>
      <c r="K1549" s="10"/>
      <c r="L1549" s="10"/>
      <c r="M1549" s="10">
        <f t="shared" si="95"/>
        <v>1</v>
      </c>
      <c r="N1549" s="10"/>
      <c r="O1549" s="10"/>
      <c r="P1549" s="5" t="s">
        <v>5</v>
      </c>
      <c r="R1549" s="10"/>
    </row>
    <row r="1550" spans="1:18" ht="20" customHeight="1" x14ac:dyDescent="0.2">
      <c r="A1550" s="10">
        <f t="shared" si="97"/>
        <v>1247</v>
      </c>
      <c r="B1550" s="10">
        <f>A469</f>
        <v>166</v>
      </c>
      <c r="C1550" s="10" t="s">
        <v>1976</v>
      </c>
      <c r="D1550" s="10" t="s">
        <v>1919</v>
      </c>
      <c r="E1550" s="10" t="s">
        <v>1976</v>
      </c>
      <c r="F1550" s="10" t="s">
        <v>2702</v>
      </c>
      <c r="G1550" s="10" t="str">
        <f t="shared" si="96"/>
        <v>mfr</v>
      </c>
      <c r="H1550" s="10" t="s">
        <v>2126</v>
      </c>
      <c r="I1550" s="10"/>
      <c r="J1550" s="10">
        <f t="shared" si="98"/>
        <v>0</v>
      </c>
      <c r="K1550" s="10"/>
      <c r="L1550" s="10"/>
      <c r="M1550" s="10">
        <f t="shared" si="95"/>
        <v>1</v>
      </c>
      <c r="N1550" s="10"/>
      <c r="O1550" s="10"/>
      <c r="P1550" s="5" t="s">
        <v>5</v>
      </c>
      <c r="R1550" s="10"/>
    </row>
    <row r="1551" spans="1:18" ht="20" customHeight="1" x14ac:dyDescent="0.2">
      <c r="A1551" s="10">
        <f t="shared" si="97"/>
        <v>1248</v>
      </c>
      <c r="B1551" s="10" t="s">
        <v>348</v>
      </c>
      <c r="C1551" s="10" t="s">
        <v>2271</v>
      </c>
      <c r="D1551" s="10" t="s">
        <v>1919</v>
      </c>
      <c r="E1551" s="10" t="s">
        <v>2271</v>
      </c>
      <c r="F1551" s="10" t="s">
        <v>2702</v>
      </c>
      <c r="G1551" s="10" t="str">
        <f t="shared" si="96"/>
        <v>mfr</v>
      </c>
      <c r="H1551" s="10" t="s">
        <v>2126</v>
      </c>
      <c r="I1551" s="10"/>
      <c r="J1551" s="10">
        <f t="shared" si="98"/>
        <v>1</v>
      </c>
      <c r="K1551" s="10"/>
      <c r="L1551" s="10"/>
      <c r="M1551" s="10">
        <f t="shared" si="95"/>
        <v>1</v>
      </c>
      <c r="N1551" s="10"/>
      <c r="O1551" s="10"/>
      <c r="P1551" s="5" t="s">
        <v>5</v>
      </c>
      <c r="Q1551" s="10">
        <v>1</v>
      </c>
      <c r="R1551" s="10"/>
    </row>
    <row r="1552" spans="1:18" ht="20" customHeight="1" x14ac:dyDescent="0.2">
      <c r="A1552" s="10">
        <f t="shared" si="97"/>
        <v>1249</v>
      </c>
      <c r="B1552" s="10">
        <f>A492</f>
        <v>189</v>
      </c>
      <c r="C1552" s="10" t="s">
        <v>1977</v>
      </c>
      <c r="D1552" s="10" t="s">
        <v>1919</v>
      </c>
      <c r="E1552" s="10" t="s">
        <v>1977</v>
      </c>
      <c r="F1552" s="10" t="s">
        <v>2702</v>
      </c>
      <c r="G1552" s="10" t="str">
        <f t="shared" si="96"/>
        <v>mfr</v>
      </c>
      <c r="H1552" s="10" t="s">
        <v>2126</v>
      </c>
      <c r="I1552" s="10"/>
      <c r="J1552" s="10">
        <f t="shared" si="98"/>
        <v>0</v>
      </c>
      <c r="K1552" s="10"/>
      <c r="L1552" s="10"/>
      <c r="M1552" s="10">
        <f t="shared" si="95"/>
        <v>1</v>
      </c>
      <c r="N1552" s="10"/>
      <c r="O1552" s="10"/>
      <c r="P1552" s="5" t="s">
        <v>6</v>
      </c>
      <c r="R1552" s="10"/>
    </row>
    <row r="1553" spans="1:18" ht="20" customHeight="1" x14ac:dyDescent="0.2">
      <c r="A1553" s="10">
        <f t="shared" si="97"/>
        <v>1250</v>
      </c>
      <c r="B1553" s="10" t="s">
        <v>3192</v>
      </c>
      <c r="C1553" s="10" t="s">
        <v>2305</v>
      </c>
      <c r="D1553" s="10" t="s">
        <v>1919</v>
      </c>
      <c r="E1553" s="10" t="s">
        <v>1978</v>
      </c>
      <c r="F1553" s="10" t="s">
        <v>2702</v>
      </c>
      <c r="G1553" s="10" t="str">
        <f t="shared" si="96"/>
        <v>mfr</v>
      </c>
      <c r="H1553" s="10" t="s">
        <v>2126</v>
      </c>
      <c r="I1553" s="10"/>
      <c r="J1553" s="10">
        <f t="shared" si="98"/>
        <v>1</v>
      </c>
      <c r="K1553" s="10"/>
      <c r="L1553" s="10"/>
      <c r="M1553" s="10">
        <f t="shared" si="95"/>
        <v>1</v>
      </c>
      <c r="N1553" s="10"/>
      <c r="O1553" s="10"/>
      <c r="P1553" s="5" t="s">
        <v>5</v>
      </c>
      <c r="Q1553" s="10">
        <v>1</v>
      </c>
      <c r="R1553" s="10"/>
    </row>
    <row r="1554" spans="1:18" ht="20" customHeight="1" x14ac:dyDescent="0.2">
      <c r="A1554" s="10">
        <f t="shared" si="97"/>
        <v>1251</v>
      </c>
      <c r="B1554" s="10" t="s">
        <v>3192</v>
      </c>
      <c r="C1554" s="10" t="s">
        <v>2304</v>
      </c>
      <c r="D1554" s="10" t="s">
        <v>1919</v>
      </c>
      <c r="E1554" s="10" t="s">
        <v>2303</v>
      </c>
      <c r="F1554" s="10" t="s">
        <v>2702</v>
      </c>
      <c r="G1554" s="10" t="str">
        <f t="shared" si="96"/>
        <v>mfr</v>
      </c>
      <c r="H1554" s="10" t="s">
        <v>2126</v>
      </c>
      <c r="I1554" s="10"/>
      <c r="J1554" s="10">
        <f t="shared" si="98"/>
        <v>1</v>
      </c>
      <c r="K1554" s="10"/>
      <c r="L1554" s="10"/>
      <c r="M1554" s="10">
        <f t="shared" ref="M1554:M1617" si="99">IF(NOT(ISBLANK($B1554)),1,0)</f>
        <v>1</v>
      </c>
      <c r="N1554" s="10"/>
      <c r="O1554" s="10"/>
      <c r="P1554" s="5" t="s">
        <v>5</v>
      </c>
      <c r="Q1554" s="10">
        <v>1</v>
      </c>
      <c r="R1554" s="10"/>
    </row>
    <row r="1555" spans="1:18" ht="20" customHeight="1" x14ac:dyDescent="0.2">
      <c r="A1555" s="10">
        <f t="shared" si="97"/>
        <v>1252</v>
      </c>
      <c r="B1555" s="10">
        <f>A428</f>
        <v>125</v>
      </c>
      <c r="C1555" s="10" t="s">
        <v>1979</v>
      </c>
      <c r="D1555" s="10" t="s">
        <v>1919</v>
      </c>
      <c r="E1555" s="10" t="s">
        <v>1979</v>
      </c>
      <c r="F1555" s="10" t="s">
        <v>2702</v>
      </c>
      <c r="G1555" s="10" t="str">
        <f t="shared" si="96"/>
        <v>mfr</v>
      </c>
      <c r="H1555" s="10" t="s">
        <v>2126</v>
      </c>
      <c r="I1555" s="10"/>
      <c r="J1555" s="10">
        <f t="shared" si="98"/>
        <v>0</v>
      </c>
      <c r="K1555" s="10"/>
      <c r="L1555" s="10"/>
      <c r="M1555" s="10">
        <f t="shared" si="99"/>
        <v>1</v>
      </c>
      <c r="N1555" s="10"/>
      <c r="O1555" s="10"/>
      <c r="P1555" s="5" t="s">
        <v>5</v>
      </c>
      <c r="R1555" s="10"/>
    </row>
    <row r="1556" spans="1:18" ht="20" customHeight="1" x14ac:dyDescent="0.2">
      <c r="A1556" s="10">
        <f t="shared" si="97"/>
        <v>1253</v>
      </c>
      <c r="B1556" s="10" t="s">
        <v>3204</v>
      </c>
      <c r="C1556" s="10" t="s">
        <v>2276</v>
      </c>
      <c r="D1556" s="10" t="s">
        <v>1919</v>
      </c>
      <c r="E1556" s="10" t="s">
        <v>2276</v>
      </c>
      <c r="F1556" s="10" t="s">
        <v>2702</v>
      </c>
      <c r="G1556" s="10" t="str">
        <f t="shared" si="96"/>
        <v>mfr</v>
      </c>
      <c r="H1556" s="10" t="s">
        <v>2126</v>
      </c>
      <c r="I1556" s="10"/>
      <c r="J1556" s="10">
        <f t="shared" si="98"/>
        <v>1</v>
      </c>
      <c r="K1556" s="10"/>
      <c r="L1556" s="10"/>
      <c r="M1556" s="10">
        <f t="shared" si="99"/>
        <v>1</v>
      </c>
      <c r="N1556" s="10"/>
      <c r="O1556" s="10"/>
      <c r="P1556" s="5" t="s">
        <v>5</v>
      </c>
      <c r="Q1556" s="10">
        <v>1</v>
      </c>
      <c r="R1556" s="10"/>
    </row>
    <row r="1557" spans="1:18" ht="20" customHeight="1" x14ac:dyDescent="0.2">
      <c r="A1557" s="10">
        <f t="shared" si="97"/>
        <v>1254</v>
      </c>
      <c r="B1557" s="10" t="s">
        <v>3204</v>
      </c>
      <c r="C1557" s="10" t="s">
        <v>2277</v>
      </c>
      <c r="D1557" s="10" t="s">
        <v>1919</v>
      </c>
      <c r="E1557" s="10" t="s">
        <v>2277</v>
      </c>
      <c r="F1557" s="10" t="s">
        <v>2702</v>
      </c>
      <c r="G1557" s="10" t="str">
        <f t="shared" si="96"/>
        <v>mfr</v>
      </c>
      <c r="H1557" s="10" t="s">
        <v>2126</v>
      </c>
      <c r="I1557" s="10"/>
      <c r="J1557" s="10">
        <f t="shared" si="98"/>
        <v>1</v>
      </c>
      <c r="K1557" s="10"/>
      <c r="L1557" s="10"/>
      <c r="M1557" s="10">
        <f t="shared" si="99"/>
        <v>1</v>
      </c>
      <c r="N1557" s="10"/>
      <c r="O1557" s="10"/>
      <c r="P1557" s="5" t="s">
        <v>5</v>
      </c>
      <c r="Q1557" s="10">
        <v>1</v>
      </c>
      <c r="R1557" s="10"/>
    </row>
    <row r="1558" spans="1:18" ht="20" customHeight="1" x14ac:dyDescent="0.2">
      <c r="A1558" s="10">
        <f t="shared" si="97"/>
        <v>1255</v>
      </c>
      <c r="B1558" s="10" t="s">
        <v>3279</v>
      </c>
      <c r="C1558" s="10" t="s">
        <v>2302</v>
      </c>
      <c r="D1558" s="10" t="s">
        <v>1919</v>
      </c>
      <c r="E1558" s="10" t="s">
        <v>2302</v>
      </c>
      <c r="F1558" s="10" t="s">
        <v>2702</v>
      </c>
      <c r="G1558" s="10" t="str">
        <f t="shared" si="96"/>
        <v>mfr</v>
      </c>
      <c r="H1558" s="10" t="s">
        <v>2126</v>
      </c>
      <c r="I1558" s="10"/>
      <c r="J1558" s="10">
        <f t="shared" si="98"/>
        <v>1</v>
      </c>
      <c r="K1558" s="10"/>
      <c r="L1558" s="10"/>
      <c r="M1558" s="10">
        <f t="shared" si="99"/>
        <v>1</v>
      </c>
      <c r="N1558" s="10"/>
      <c r="O1558" s="10"/>
      <c r="P1558" s="5" t="s">
        <v>6</v>
      </c>
      <c r="R1558" s="10"/>
    </row>
    <row r="1559" spans="1:18" ht="20" customHeight="1" x14ac:dyDescent="0.2">
      <c r="A1559" s="10">
        <f t="shared" si="97"/>
        <v>1256</v>
      </c>
      <c r="B1559" s="10" t="s">
        <v>3377</v>
      </c>
      <c r="C1559" s="10" t="s">
        <v>2301</v>
      </c>
      <c r="D1559" s="10" t="s">
        <v>1919</v>
      </c>
      <c r="E1559" s="10" t="s">
        <v>2301</v>
      </c>
      <c r="F1559" s="10" t="s">
        <v>2702</v>
      </c>
      <c r="G1559" s="10" t="str">
        <f t="shared" si="96"/>
        <v>mfr</v>
      </c>
      <c r="H1559" s="10" t="s">
        <v>2126</v>
      </c>
      <c r="I1559" s="10"/>
      <c r="J1559" s="10">
        <f t="shared" si="98"/>
        <v>1</v>
      </c>
      <c r="K1559" s="10"/>
      <c r="L1559" s="10"/>
      <c r="M1559" s="10">
        <f t="shared" si="99"/>
        <v>1</v>
      </c>
      <c r="N1559" s="10"/>
      <c r="O1559" s="10"/>
      <c r="P1559" s="5" t="s">
        <v>6</v>
      </c>
      <c r="R1559" s="10"/>
    </row>
    <row r="1560" spans="1:18" ht="20" customHeight="1" x14ac:dyDescent="0.2">
      <c r="A1560" s="10">
        <f t="shared" si="97"/>
        <v>1257</v>
      </c>
      <c r="B1560" s="10" t="s">
        <v>1601</v>
      </c>
      <c r="C1560" s="10" t="s">
        <v>2272</v>
      </c>
      <c r="D1560" s="10" t="s">
        <v>1919</v>
      </c>
      <c r="E1560" s="10" t="s">
        <v>2272</v>
      </c>
      <c r="F1560" s="10" t="s">
        <v>2702</v>
      </c>
      <c r="G1560" s="10" t="str">
        <f t="shared" si="96"/>
        <v>mfr</v>
      </c>
      <c r="H1560" s="10" t="s">
        <v>2126</v>
      </c>
      <c r="I1560" s="10"/>
      <c r="J1560" s="10">
        <f t="shared" si="98"/>
        <v>1</v>
      </c>
      <c r="K1560" s="10"/>
      <c r="L1560" s="10"/>
      <c r="M1560" s="10">
        <f t="shared" si="99"/>
        <v>1</v>
      </c>
      <c r="N1560" s="10"/>
      <c r="O1560" s="10"/>
      <c r="P1560" s="5" t="s">
        <v>5</v>
      </c>
      <c r="Q1560" s="10">
        <v>1</v>
      </c>
      <c r="R1560" s="10"/>
    </row>
    <row r="1561" spans="1:18" ht="20" customHeight="1" x14ac:dyDescent="0.2">
      <c r="A1561" s="10">
        <f t="shared" si="97"/>
        <v>1258</v>
      </c>
      <c r="B1561" s="10">
        <f>A627</f>
        <v>324</v>
      </c>
      <c r="C1561" s="10" t="s">
        <v>1980</v>
      </c>
      <c r="D1561" s="10" t="s">
        <v>1919</v>
      </c>
      <c r="E1561" s="10" t="s">
        <v>1980</v>
      </c>
      <c r="F1561" s="10" t="s">
        <v>2702</v>
      </c>
      <c r="G1561" s="10" t="str">
        <f t="shared" si="96"/>
        <v>mfr</v>
      </c>
      <c r="H1561" s="10" t="s">
        <v>2126</v>
      </c>
      <c r="I1561" s="10"/>
      <c r="J1561" s="10">
        <f t="shared" si="98"/>
        <v>0</v>
      </c>
      <c r="K1561" s="10"/>
      <c r="L1561" s="10"/>
      <c r="M1561" s="10">
        <f t="shared" si="99"/>
        <v>1</v>
      </c>
      <c r="N1561" s="10"/>
      <c r="O1561" s="10"/>
      <c r="P1561" s="5" t="s">
        <v>5</v>
      </c>
      <c r="R1561" s="10"/>
    </row>
    <row r="1562" spans="1:18" ht="20" customHeight="1" x14ac:dyDescent="0.2">
      <c r="A1562" s="10">
        <f t="shared" si="97"/>
        <v>1259</v>
      </c>
      <c r="B1562" s="10" t="s">
        <v>3198</v>
      </c>
      <c r="C1562" s="10" t="s">
        <v>2273</v>
      </c>
      <c r="D1562" s="10" t="s">
        <v>1919</v>
      </c>
      <c r="E1562" s="10" t="s">
        <v>1981</v>
      </c>
      <c r="F1562" s="10" t="s">
        <v>2702</v>
      </c>
      <c r="G1562" s="10" t="str">
        <f t="shared" si="96"/>
        <v>mfr</v>
      </c>
      <c r="H1562" s="10" t="s">
        <v>2126</v>
      </c>
      <c r="I1562" s="10"/>
      <c r="J1562" s="10">
        <f t="shared" si="98"/>
        <v>1</v>
      </c>
      <c r="K1562" s="10"/>
      <c r="L1562" s="10"/>
      <c r="M1562" s="10">
        <f t="shared" si="99"/>
        <v>1</v>
      </c>
      <c r="N1562" s="10"/>
      <c r="O1562" s="10"/>
      <c r="P1562" s="5" t="s">
        <v>5</v>
      </c>
      <c r="Q1562" s="10">
        <v>1</v>
      </c>
      <c r="R1562" s="10"/>
    </row>
    <row r="1563" spans="1:18" ht="20" customHeight="1" x14ac:dyDescent="0.2">
      <c r="A1563" s="10">
        <f t="shared" si="97"/>
        <v>1260</v>
      </c>
      <c r="B1563" s="10" t="s">
        <v>3470</v>
      </c>
      <c r="C1563" s="10" t="s">
        <v>2300</v>
      </c>
      <c r="D1563" s="10" t="s">
        <v>1919</v>
      </c>
      <c r="E1563" s="10" t="s">
        <v>2300</v>
      </c>
      <c r="F1563" s="10" t="s">
        <v>2702</v>
      </c>
      <c r="G1563" s="10" t="str">
        <f t="shared" si="96"/>
        <v>mfr</v>
      </c>
      <c r="H1563" s="10" t="s">
        <v>2126</v>
      </c>
      <c r="I1563" s="10"/>
      <c r="J1563" s="10">
        <f t="shared" si="98"/>
        <v>1</v>
      </c>
      <c r="K1563" s="10"/>
      <c r="L1563" s="10"/>
      <c r="M1563" s="10">
        <f t="shared" si="99"/>
        <v>1</v>
      </c>
      <c r="N1563" s="10"/>
      <c r="O1563" s="10"/>
      <c r="P1563" s="5" t="s">
        <v>6</v>
      </c>
      <c r="R1563" s="10"/>
    </row>
    <row r="1564" spans="1:18" ht="20" customHeight="1" x14ac:dyDescent="0.2">
      <c r="A1564" s="10">
        <f t="shared" si="97"/>
        <v>1261</v>
      </c>
      <c r="B1564" s="7" t="s">
        <v>3245</v>
      </c>
      <c r="C1564" s="10" t="s">
        <v>2299</v>
      </c>
      <c r="D1564" s="10" t="s">
        <v>1919</v>
      </c>
      <c r="E1564" s="10" t="s">
        <v>2299</v>
      </c>
      <c r="F1564" s="10" t="s">
        <v>2702</v>
      </c>
      <c r="G1564" s="10" t="str">
        <f t="shared" si="96"/>
        <v>mfr</v>
      </c>
      <c r="H1564" s="10" t="s">
        <v>2126</v>
      </c>
      <c r="I1564" s="10"/>
      <c r="J1564" s="10">
        <f t="shared" si="98"/>
        <v>1</v>
      </c>
      <c r="K1564" s="10"/>
      <c r="L1564" s="10"/>
      <c r="M1564" s="10">
        <f t="shared" si="99"/>
        <v>1</v>
      </c>
      <c r="N1564" s="10"/>
      <c r="O1564" s="10"/>
      <c r="P1564" s="5" t="s">
        <v>5</v>
      </c>
      <c r="Q1564" s="10">
        <v>1</v>
      </c>
      <c r="R1564" s="10"/>
    </row>
    <row r="1565" spans="1:18" ht="20" customHeight="1" x14ac:dyDescent="0.2">
      <c r="A1565" s="10">
        <f t="shared" si="97"/>
        <v>1262</v>
      </c>
      <c r="B1565" s="10" t="s">
        <v>3205</v>
      </c>
      <c r="C1565" s="10" t="s">
        <v>2298</v>
      </c>
      <c r="D1565" s="10" t="s">
        <v>1919</v>
      </c>
      <c r="E1565" s="10" t="s">
        <v>2298</v>
      </c>
      <c r="F1565" s="10" t="s">
        <v>2702</v>
      </c>
      <c r="G1565" s="10" t="str">
        <f t="shared" si="96"/>
        <v>mfr</v>
      </c>
      <c r="H1565" s="10" t="s">
        <v>2126</v>
      </c>
      <c r="I1565" s="10"/>
      <c r="J1565" s="10">
        <f t="shared" si="98"/>
        <v>1</v>
      </c>
      <c r="K1565" s="10"/>
      <c r="L1565" s="10"/>
      <c r="M1565" s="10">
        <f t="shared" si="99"/>
        <v>1</v>
      </c>
      <c r="N1565" s="10"/>
      <c r="O1565" s="10"/>
      <c r="P1565" s="5" t="s">
        <v>5</v>
      </c>
      <c r="Q1565" s="10">
        <v>1</v>
      </c>
      <c r="R1565" s="10"/>
    </row>
    <row r="1566" spans="1:18" ht="20" customHeight="1" x14ac:dyDescent="0.2">
      <c r="A1566" s="10">
        <f t="shared" si="97"/>
        <v>1263</v>
      </c>
      <c r="B1566" s="10" t="s">
        <v>3204</v>
      </c>
      <c r="C1566" s="10" t="s">
        <v>2275</v>
      </c>
      <c r="D1566" s="10" t="s">
        <v>1919</v>
      </c>
      <c r="E1566" s="10" t="s">
        <v>2275</v>
      </c>
      <c r="F1566" s="10" t="s">
        <v>2702</v>
      </c>
      <c r="G1566" s="10" t="str">
        <f t="shared" ref="G1566:G1629" si="100">G1564</f>
        <v>mfr</v>
      </c>
      <c r="H1566" s="10" t="s">
        <v>2126</v>
      </c>
      <c r="I1566" s="10"/>
      <c r="J1566" s="10">
        <f t="shared" si="98"/>
        <v>1</v>
      </c>
      <c r="K1566" s="10"/>
      <c r="L1566" s="10"/>
      <c r="M1566" s="10">
        <f t="shared" si="99"/>
        <v>1</v>
      </c>
      <c r="N1566" s="10"/>
      <c r="O1566" s="10"/>
      <c r="P1566" s="5" t="s">
        <v>5</v>
      </c>
      <c r="Q1566" s="10">
        <v>1</v>
      </c>
      <c r="R1566" s="10"/>
    </row>
    <row r="1567" spans="1:18" ht="20" customHeight="1" x14ac:dyDescent="0.2">
      <c r="A1567" s="10">
        <f t="shared" si="97"/>
        <v>1264</v>
      </c>
      <c r="B1567" s="10">
        <f>A587</f>
        <v>284</v>
      </c>
      <c r="C1567" s="10" t="s">
        <v>1982</v>
      </c>
      <c r="D1567" s="10" t="s">
        <v>1919</v>
      </c>
      <c r="E1567" s="10" t="s">
        <v>1982</v>
      </c>
      <c r="F1567" s="10" t="s">
        <v>2702</v>
      </c>
      <c r="G1567" s="10" t="str">
        <f t="shared" si="100"/>
        <v>mfr</v>
      </c>
      <c r="H1567" s="10" t="s">
        <v>2126</v>
      </c>
      <c r="I1567" s="10"/>
      <c r="J1567" s="10">
        <f t="shared" si="98"/>
        <v>0</v>
      </c>
      <c r="K1567" s="10"/>
      <c r="L1567" s="10"/>
      <c r="M1567" s="10">
        <f t="shared" si="99"/>
        <v>1</v>
      </c>
      <c r="N1567" s="10"/>
      <c r="O1567" s="10"/>
      <c r="P1567" s="5" t="s">
        <v>5</v>
      </c>
      <c r="R1567" s="10"/>
    </row>
    <row r="1568" spans="1:18" ht="20" customHeight="1" x14ac:dyDescent="0.2">
      <c r="A1568" s="10">
        <f t="shared" si="97"/>
        <v>1265</v>
      </c>
      <c r="B1568" s="10">
        <f>A365</f>
        <v>62</v>
      </c>
      <c r="C1568" s="10" t="s">
        <v>2274</v>
      </c>
      <c r="D1568" s="10" t="s">
        <v>1919</v>
      </c>
      <c r="E1568" s="10" t="s">
        <v>2274</v>
      </c>
      <c r="F1568" s="10" t="s">
        <v>2702</v>
      </c>
      <c r="G1568" s="10" t="str">
        <f t="shared" si="100"/>
        <v>mfr</v>
      </c>
      <c r="H1568" s="10" t="s">
        <v>2126</v>
      </c>
      <c r="I1568" s="10"/>
      <c r="J1568" s="10">
        <f t="shared" si="98"/>
        <v>0</v>
      </c>
      <c r="K1568" s="10"/>
      <c r="L1568" s="10"/>
      <c r="M1568" s="10">
        <f t="shared" si="99"/>
        <v>1</v>
      </c>
      <c r="N1568" s="10"/>
      <c r="O1568" s="10"/>
      <c r="P1568" s="5" t="s">
        <v>5</v>
      </c>
      <c r="R1568" s="10"/>
    </row>
    <row r="1569" spans="1:18" ht="20" customHeight="1" x14ac:dyDescent="0.2">
      <c r="A1569" s="10">
        <f t="shared" si="97"/>
        <v>1266</v>
      </c>
      <c r="B1569" s="10">
        <f>A825</f>
        <v>522</v>
      </c>
      <c r="C1569" s="10" t="s">
        <v>1983</v>
      </c>
      <c r="D1569" s="10" t="s">
        <v>1919</v>
      </c>
      <c r="E1569" s="10" t="s">
        <v>1983</v>
      </c>
      <c r="F1569" s="10" t="s">
        <v>2702</v>
      </c>
      <c r="G1569" s="10" t="str">
        <f t="shared" si="100"/>
        <v>mfr</v>
      </c>
      <c r="H1569" s="10" t="s">
        <v>2127</v>
      </c>
      <c r="I1569" s="10"/>
      <c r="J1569" s="10">
        <f t="shared" si="98"/>
        <v>0</v>
      </c>
      <c r="K1569" s="10"/>
      <c r="L1569" s="10"/>
      <c r="M1569" s="10">
        <f t="shared" si="99"/>
        <v>1</v>
      </c>
      <c r="N1569" s="10"/>
      <c r="O1569" s="10"/>
      <c r="P1569" s="5" t="s">
        <v>5</v>
      </c>
      <c r="R1569" s="10"/>
    </row>
    <row r="1570" spans="1:18" ht="20" customHeight="1" x14ac:dyDescent="0.2">
      <c r="A1570" s="10">
        <f t="shared" si="97"/>
        <v>1267</v>
      </c>
      <c r="B1570" s="10" t="s">
        <v>1709</v>
      </c>
      <c r="C1570" s="10" t="s">
        <v>2269</v>
      </c>
      <c r="D1570" s="10" t="s">
        <v>1919</v>
      </c>
      <c r="E1570" s="10" t="s">
        <v>2269</v>
      </c>
      <c r="F1570" s="10" t="s">
        <v>2702</v>
      </c>
      <c r="G1570" s="10" t="str">
        <f t="shared" si="100"/>
        <v>mfr</v>
      </c>
      <c r="H1570" s="10" t="s">
        <v>2127</v>
      </c>
      <c r="I1570" s="10"/>
      <c r="J1570" s="10">
        <f t="shared" si="98"/>
        <v>1</v>
      </c>
      <c r="K1570" s="10"/>
      <c r="L1570" s="10"/>
      <c r="M1570" s="10">
        <f t="shared" si="99"/>
        <v>1</v>
      </c>
      <c r="N1570" s="10"/>
      <c r="O1570" s="10"/>
      <c r="P1570" s="5" t="s">
        <v>5</v>
      </c>
      <c r="Q1570" s="10">
        <v>1</v>
      </c>
      <c r="R1570" s="10"/>
    </row>
    <row r="1571" spans="1:18" ht="20" customHeight="1" x14ac:dyDescent="0.2">
      <c r="A1571" s="10">
        <f t="shared" si="97"/>
        <v>1268</v>
      </c>
      <c r="B1571" s="10">
        <f>A469</f>
        <v>166</v>
      </c>
      <c r="C1571" s="10" t="s">
        <v>1984</v>
      </c>
      <c r="D1571" s="10" t="s">
        <v>1919</v>
      </c>
      <c r="E1571" s="10" t="s">
        <v>1984</v>
      </c>
      <c r="F1571" s="10" t="s">
        <v>2702</v>
      </c>
      <c r="G1571" s="10" t="str">
        <f t="shared" si="100"/>
        <v>mfr</v>
      </c>
      <c r="H1571" s="10" t="s">
        <v>2127</v>
      </c>
      <c r="I1571" s="10"/>
      <c r="J1571" s="10">
        <f t="shared" si="98"/>
        <v>0</v>
      </c>
      <c r="K1571" s="10"/>
      <c r="L1571" s="10"/>
      <c r="M1571" s="10">
        <f t="shared" si="99"/>
        <v>1</v>
      </c>
      <c r="N1571" s="10"/>
      <c r="O1571" s="10"/>
      <c r="P1571" s="5" t="s">
        <v>5</v>
      </c>
      <c r="R1571" s="10"/>
    </row>
    <row r="1572" spans="1:18" ht="20" customHeight="1" x14ac:dyDescent="0.2">
      <c r="A1572" s="10">
        <f t="shared" si="97"/>
        <v>1269</v>
      </c>
      <c r="B1572" s="10" t="s">
        <v>3476</v>
      </c>
      <c r="C1572" s="10" t="s">
        <v>2265</v>
      </c>
      <c r="D1572" s="10" t="s">
        <v>1919</v>
      </c>
      <c r="E1572" s="10" t="s">
        <v>1985</v>
      </c>
      <c r="F1572" s="10" t="s">
        <v>2702</v>
      </c>
      <c r="G1572" s="10" t="str">
        <f t="shared" si="100"/>
        <v>mfr</v>
      </c>
      <c r="H1572" s="10" t="s">
        <v>2127</v>
      </c>
      <c r="I1572" s="10"/>
      <c r="J1572" s="10">
        <f t="shared" si="98"/>
        <v>1</v>
      </c>
      <c r="K1572" s="10"/>
      <c r="L1572" s="10"/>
      <c r="M1572" s="10">
        <f t="shared" si="99"/>
        <v>1</v>
      </c>
      <c r="N1572" s="10"/>
      <c r="O1572" s="10"/>
      <c r="P1572" s="5" t="s">
        <v>5</v>
      </c>
      <c r="Q1572" s="10">
        <v>1</v>
      </c>
      <c r="R1572" s="10"/>
    </row>
    <row r="1573" spans="1:18" ht="20" customHeight="1" x14ac:dyDescent="0.2">
      <c r="A1573" s="10">
        <f t="shared" si="97"/>
        <v>1270</v>
      </c>
      <c r="B1573" s="10" t="s">
        <v>3476</v>
      </c>
      <c r="C1573" s="10" t="s">
        <v>2266</v>
      </c>
      <c r="D1573" s="10" t="s">
        <v>1919</v>
      </c>
      <c r="E1573" s="10" t="s">
        <v>1986</v>
      </c>
      <c r="F1573" s="10" t="s">
        <v>2702</v>
      </c>
      <c r="G1573" s="10" t="str">
        <f t="shared" si="100"/>
        <v>mfr</v>
      </c>
      <c r="H1573" s="10" t="s">
        <v>2127</v>
      </c>
      <c r="I1573" s="10"/>
      <c r="J1573" s="10">
        <f t="shared" si="98"/>
        <v>1</v>
      </c>
      <c r="K1573" s="10"/>
      <c r="L1573" s="10"/>
      <c r="M1573" s="10">
        <f t="shared" si="99"/>
        <v>1</v>
      </c>
      <c r="N1573" s="10"/>
      <c r="O1573" s="10"/>
      <c r="P1573" s="5" t="s">
        <v>5</v>
      </c>
      <c r="Q1573" s="10">
        <v>1</v>
      </c>
      <c r="R1573" s="10"/>
    </row>
    <row r="1574" spans="1:18" ht="20" customHeight="1" x14ac:dyDescent="0.2">
      <c r="A1574" s="10">
        <f t="shared" si="97"/>
        <v>1271</v>
      </c>
      <c r="B1574" s="10" t="s">
        <v>3476</v>
      </c>
      <c r="C1574" s="10" t="s">
        <v>2268</v>
      </c>
      <c r="D1574" s="10" t="s">
        <v>1919</v>
      </c>
      <c r="E1574" s="10" t="s">
        <v>1987</v>
      </c>
      <c r="F1574" s="10" t="s">
        <v>2702</v>
      </c>
      <c r="G1574" s="10" t="str">
        <f t="shared" si="100"/>
        <v>mfr</v>
      </c>
      <c r="H1574" s="10" t="s">
        <v>2127</v>
      </c>
      <c r="I1574" s="10"/>
      <c r="J1574" s="10">
        <f t="shared" si="98"/>
        <v>1</v>
      </c>
      <c r="K1574" s="10"/>
      <c r="L1574" s="10"/>
      <c r="M1574" s="10">
        <f t="shared" si="99"/>
        <v>1</v>
      </c>
      <c r="N1574" s="10"/>
      <c r="O1574" s="10"/>
      <c r="P1574" s="5" t="s">
        <v>5</v>
      </c>
      <c r="Q1574" s="10">
        <v>0</v>
      </c>
      <c r="R1574" s="10"/>
    </row>
    <row r="1575" spans="1:18" ht="20" customHeight="1" x14ac:dyDescent="0.2">
      <c r="A1575" s="10">
        <f t="shared" si="97"/>
        <v>1272</v>
      </c>
      <c r="B1575" s="10">
        <f>A602</f>
        <v>299</v>
      </c>
      <c r="C1575" s="10" t="s">
        <v>1988</v>
      </c>
      <c r="D1575" s="10" t="s">
        <v>1919</v>
      </c>
      <c r="E1575" s="10" t="s">
        <v>1988</v>
      </c>
      <c r="F1575" s="10" t="s">
        <v>2702</v>
      </c>
      <c r="G1575" s="10" t="str">
        <f t="shared" si="100"/>
        <v>mfr</v>
      </c>
      <c r="H1575" s="10" t="s">
        <v>2127</v>
      </c>
      <c r="I1575" s="10"/>
      <c r="J1575" s="10">
        <f t="shared" si="98"/>
        <v>0</v>
      </c>
      <c r="K1575" s="10"/>
      <c r="L1575" s="10"/>
      <c r="M1575" s="10">
        <f t="shared" si="99"/>
        <v>1</v>
      </c>
      <c r="N1575" s="10"/>
      <c r="O1575" s="10"/>
      <c r="P1575" s="5" t="s">
        <v>5</v>
      </c>
      <c r="R1575" s="10"/>
    </row>
    <row r="1576" spans="1:18" ht="20" customHeight="1" x14ac:dyDescent="0.2">
      <c r="A1576" s="10">
        <f t="shared" si="97"/>
        <v>1273</v>
      </c>
      <c r="B1576" s="10">
        <f>A601</f>
        <v>298</v>
      </c>
      <c r="C1576" s="10" t="s">
        <v>1989</v>
      </c>
      <c r="D1576" s="10" t="s">
        <v>1919</v>
      </c>
      <c r="E1576" s="10" t="s">
        <v>1989</v>
      </c>
      <c r="F1576" s="10" t="s">
        <v>2702</v>
      </c>
      <c r="G1576" s="10" t="str">
        <f t="shared" si="100"/>
        <v>mfr</v>
      </c>
      <c r="H1576" s="10" t="s">
        <v>2127</v>
      </c>
      <c r="I1576" s="10"/>
      <c r="J1576" s="10">
        <f t="shared" si="98"/>
        <v>0</v>
      </c>
      <c r="K1576" s="10"/>
      <c r="L1576" s="10"/>
      <c r="M1576" s="10">
        <f t="shared" si="99"/>
        <v>1</v>
      </c>
      <c r="N1576" s="10"/>
      <c r="O1576" s="10"/>
      <c r="P1576" s="5" t="s">
        <v>5</v>
      </c>
      <c r="R1576" s="10"/>
    </row>
    <row r="1577" spans="1:18" ht="20" customHeight="1" x14ac:dyDescent="0.2">
      <c r="A1577" s="10">
        <f t="shared" si="97"/>
        <v>1274</v>
      </c>
      <c r="B1577" s="10" t="s">
        <v>3492</v>
      </c>
      <c r="C1577" s="10" t="s">
        <v>2270</v>
      </c>
      <c r="D1577" s="10" t="s">
        <v>1919</v>
      </c>
      <c r="E1577" s="10" t="s">
        <v>2270</v>
      </c>
      <c r="F1577" s="10" t="s">
        <v>2702</v>
      </c>
      <c r="G1577" s="10" t="str">
        <f t="shared" si="100"/>
        <v>mfr</v>
      </c>
      <c r="H1577" s="10" t="s">
        <v>2127</v>
      </c>
      <c r="I1577" s="10"/>
      <c r="J1577" s="10">
        <f t="shared" si="98"/>
        <v>1</v>
      </c>
      <c r="K1577" s="10"/>
      <c r="L1577" s="10"/>
      <c r="M1577" s="10">
        <f t="shared" si="99"/>
        <v>1</v>
      </c>
      <c r="N1577" s="10"/>
      <c r="O1577" s="10"/>
      <c r="P1577" s="5" t="s">
        <v>5</v>
      </c>
      <c r="Q1577" s="10">
        <v>0</v>
      </c>
      <c r="R1577" s="10"/>
    </row>
    <row r="1578" spans="1:18" ht="20" customHeight="1" x14ac:dyDescent="0.2">
      <c r="A1578" s="10">
        <f t="shared" si="97"/>
        <v>1275</v>
      </c>
      <c r="B1578" s="10" t="s">
        <v>1140</v>
      </c>
      <c r="C1578" s="10" t="s">
        <v>2221</v>
      </c>
      <c r="D1578" s="10" t="s">
        <v>1919</v>
      </c>
      <c r="E1578" s="10" t="s">
        <v>2221</v>
      </c>
      <c r="F1578" s="10" t="s">
        <v>2702</v>
      </c>
      <c r="G1578" s="10" t="str">
        <f t="shared" si="100"/>
        <v>mfr</v>
      </c>
      <c r="H1578" s="10" t="s">
        <v>2127</v>
      </c>
      <c r="I1578" s="10"/>
      <c r="J1578" s="10">
        <f t="shared" si="98"/>
        <v>1</v>
      </c>
      <c r="K1578" s="10"/>
      <c r="L1578" s="10"/>
      <c r="M1578" s="10">
        <f t="shared" si="99"/>
        <v>1</v>
      </c>
      <c r="N1578" s="10"/>
      <c r="O1578" s="10"/>
      <c r="P1578" s="5" t="s">
        <v>6</v>
      </c>
      <c r="R1578" s="10"/>
    </row>
    <row r="1579" spans="1:18" ht="20" customHeight="1" x14ac:dyDescent="0.2">
      <c r="A1579" s="10">
        <f t="shared" si="97"/>
        <v>1276</v>
      </c>
      <c r="B1579" s="10" t="s">
        <v>3492</v>
      </c>
      <c r="C1579" s="10" t="s">
        <v>2222</v>
      </c>
      <c r="D1579" s="10" t="s">
        <v>1919</v>
      </c>
      <c r="E1579" s="10" t="s">
        <v>2222</v>
      </c>
      <c r="F1579" s="10" t="s">
        <v>2702</v>
      </c>
      <c r="G1579" s="10" t="str">
        <f t="shared" si="100"/>
        <v>mfr</v>
      </c>
      <c r="H1579" s="10" t="s">
        <v>2127</v>
      </c>
      <c r="I1579" s="10"/>
      <c r="J1579" s="10">
        <f t="shared" si="98"/>
        <v>1</v>
      </c>
      <c r="K1579" s="10"/>
      <c r="L1579" s="10"/>
      <c r="M1579" s="10">
        <f t="shared" si="99"/>
        <v>1</v>
      </c>
      <c r="N1579" s="10"/>
      <c r="O1579" s="10"/>
      <c r="P1579" s="5" t="s">
        <v>5</v>
      </c>
      <c r="Q1579" s="10">
        <v>1</v>
      </c>
      <c r="R1579" s="10"/>
    </row>
    <row r="1580" spans="1:18" ht="20" customHeight="1" x14ac:dyDescent="0.2">
      <c r="A1580" s="10">
        <f t="shared" si="97"/>
        <v>1277</v>
      </c>
      <c r="B1580" s="10" t="s">
        <v>3474</v>
      </c>
      <c r="C1580" s="10" t="s">
        <v>2223</v>
      </c>
      <c r="D1580" s="10" t="s">
        <v>1919</v>
      </c>
      <c r="E1580" s="10" t="s">
        <v>1990</v>
      </c>
      <c r="F1580" s="10" t="s">
        <v>2702</v>
      </c>
      <c r="G1580" s="10" t="str">
        <f t="shared" si="100"/>
        <v>mfr</v>
      </c>
      <c r="H1580" s="10" t="s">
        <v>2127</v>
      </c>
      <c r="I1580" s="10"/>
      <c r="J1580" s="10">
        <f t="shared" si="98"/>
        <v>1</v>
      </c>
      <c r="K1580" s="10"/>
      <c r="L1580" s="10"/>
      <c r="M1580" s="10">
        <f t="shared" si="99"/>
        <v>1</v>
      </c>
      <c r="N1580" s="10"/>
      <c r="O1580" s="10"/>
      <c r="P1580" s="5" t="s">
        <v>5</v>
      </c>
      <c r="Q1580" s="10">
        <v>1</v>
      </c>
      <c r="R1580" s="10"/>
    </row>
    <row r="1581" spans="1:18" ht="20" customHeight="1" x14ac:dyDescent="0.2">
      <c r="A1581" s="10">
        <f t="shared" si="97"/>
        <v>1278</v>
      </c>
      <c r="B1581" s="10">
        <f>A470</f>
        <v>167</v>
      </c>
      <c r="C1581" s="10" t="s">
        <v>1991</v>
      </c>
      <c r="D1581" s="10" t="s">
        <v>1919</v>
      </c>
      <c r="E1581" s="10" t="s">
        <v>1991</v>
      </c>
      <c r="F1581" s="10" t="s">
        <v>2702</v>
      </c>
      <c r="G1581" s="10" t="str">
        <f t="shared" si="100"/>
        <v>mfr</v>
      </c>
      <c r="H1581" s="10" t="s">
        <v>2127</v>
      </c>
      <c r="I1581" s="10"/>
      <c r="J1581" s="10">
        <f t="shared" si="98"/>
        <v>0</v>
      </c>
      <c r="K1581" s="10"/>
      <c r="L1581" s="10"/>
      <c r="M1581" s="10">
        <f t="shared" si="99"/>
        <v>1</v>
      </c>
      <c r="N1581" s="10"/>
      <c r="O1581" s="10"/>
      <c r="P1581" s="5" t="s">
        <v>5</v>
      </c>
      <c r="R1581" s="10"/>
    </row>
    <row r="1582" spans="1:18" ht="20" customHeight="1" x14ac:dyDescent="0.2">
      <c r="A1582" s="10">
        <f t="shared" si="97"/>
        <v>1279</v>
      </c>
      <c r="B1582" s="10">
        <f>A603</f>
        <v>300</v>
      </c>
      <c r="C1582" s="10" t="s">
        <v>1992</v>
      </c>
      <c r="D1582" s="10" t="s">
        <v>1919</v>
      </c>
      <c r="E1582" s="10" t="s">
        <v>1992</v>
      </c>
      <c r="F1582" s="10" t="s">
        <v>2702</v>
      </c>
      <c r="G1582" s="10" t="str">
        <f t="shared" si="100"/>
        <v>mfr</v>
      </c>
      <c r="H1582" s="10" t="s">
        <v>2127</v>
      </c>
      <c r="I1582" s="10"/>
      <c r="J1582" s="10">
        <f t="shared" si="98"/>
        <v>0</v>
      </c>
      <c r="K1582" s="10"/>
      <c r="L1582" s="10"/>
      <c r="M1582" s="10">
        <f t="shared" si="99"/>
        <v>1</v>
      </c>
      <c r="N1582" s="10"/>
      <c r="O1582" s="10"/>
      <c r="P1582" s="5" t="s">
        <v>5</v>
      </c>
      <c r="R1582" s="10"/>
    </row>
    <row r="1583" spans="1:18" ht="20" customHeight="1" x14ac:dyDescent="0.2">
      <c r="A1583" s="10">
        <f t="shared" si="97"/>
        <v>1280</v>
      </c>
      <c r="B1583" s="10" t="s">
        <v>3241</v>
      </c>
      <c r="C1583" s="10" t="s">
        <v>2267</v>
      </c>
      <c r="D1583" s="10" t="s">
        <v>1919</v>
      </c>
      <c r="E1583" s="10" t="s">
        <v>1993</v>
      </c>
      <c r="F1583" s="10" t="s">
        <v>2702</v>
      </c>
      <c r="G1583" s="10" t="str">
        <f t="shared" si="100"/>
        <v>mfr</v>
      </c>
      <c r="H1583" s="10" t="s">
        <v>2127</v>
      </c>
      <c r="I1583" s="10"/>
      <c r="J1583" s="10">
        <f t="shared" si="98"/>
        <v>1</v>
      </c>
      <c r="K1583" s="10"/>
      <c r="L1583" s="10"/>
      <c r="M1583" s="10">
        <f t="shared" si="99"/>
        <v>1</v>
      </c>
      <c r="N1583" s="10"/>
      <c r="O1583" s="10"/>
      <c r="P1583" s="5" t="s">
        <v>5</v>
      </c>
      <c r="Q1583" s="10">
        <v>1</v>
      </c>
      <c r="R1583" s="10"/>
    </row>
    <row r="1584" spans="1:18" ht="20" customHeight="1" x14ac:dyDescent="0.2">
      <c r="A1584" s="10">
        <f t="shared" si="97"/>
        <v>1281</v>
      </c>
      <c r="B1584" s="10" t="s">
        <v>3159</v>
      </c>
      <c r="C1584" s="10" t="s">
        <v>2224</v>
      </c>
      <c r="D1584" s="10" t="s">
        <v>1919</v>
      </c>
      <c r="E1584" s="10" t="s">
        <v>2224</v>
      </c>
      <c r="F1584" s="10" t="s">
        <v>2702</v>
      </c>
      <c r="G1584" s="10" t="str">
        <f t="shared" si="100"/>
        <v>mfr</v>
      </c>
      <c r="H1584" s="10" t="s">
        <v>2127</v>
      </c>
      <c r="I1584" s="10"/>
      <c r="J1584" s="10">
        <f t="shared" si="98"/>
        <v>1</v>
      </c>
      <c r="K1584" s="10"/>
      <c r="L1584" s="10"/>
      <c r="M1584" s="10">
        <f t="shared" si="99"/>
        <v>1</v>
      </c>
      <c r="N1584" s="10"/>
      <c r="O1584" s="10"/>
      <c r="P1584" s="5" t="s">
        <v>5</v>
      </c>
      <c r="Q1584" s="10">
        <v>1</v>
      </c>
      <c r="R1584" s="10"/>
    </row>
    <row r="1585" spans="1:18" ht="20" customHeight="1" x14ac:dyDescent="0.2">
      <c r="A1585" s="10">
        <f t="shared" ref="A1585:A1648" si="101">A1584+1</f>
        <v>1282</v>
      </c>
      <c r="B1585" s="10">
        <f>A356</f>
        <v>53</v>
      </c>
      <c r="C1585" s="10" t="s">
        <v>1994</v>
      </c>
      <c r="D1585" s="10" t="s">
        <v>1919</v>
      </c>
      <c r="E1585" s="10" t="s">
        <v>1994</v>
      </c>
      <c r="F1585" s="10" t="s">
        <v>2702</v>
      </c>
      <c r="G1585" s="10" t="str">
        <f t="shared" si="100"/>
        <v>mfr</v>
      </c>
      <c r="H1585" s="10" t="s">
        <v>2127</v>
      </c>
      <c r="I1585" s="10"/>
      <c r="J1585" s="10">
        <f t="shared" si="98"/>
        <v>0</v>
      </c>
      <c r="K1585" s="10"/>
      <c r="L1585" s="10"/>
      <c r="M1585" s="10">
        <f t="shared" si="99"/>
        <v>1</v>
      </c>
      <c r="N1585" s="10"/>
      <c r="O1585" s="10"/>
      <c r="P1585" s="5" t="s">
        <v>5</v>
      </c>
      <c r="R1585" s="10"/>
    </row>
    <row r="1586" spans="1:18" ht="20" customHeight="1" x14ac:dyDescent="0.2">
      <c r="A1586" s="10">
        <f t="shared" si="101"/>
        <v>1283</v>
      </c>
      <c r="B1586" s="10" t="s">
        <v>3144</v>
      </c>
      <c r="C1586" s="10" t="s">
        <v>2225</v>
      </c>
      <c r="D1586" s="10" t="s">
        <v>1919</v>
      </c>
      <c r="E1586" s="10" t="s">
        <v>2225</v>
      </c>
      <c r="F1586" s="10" t="s">
        <v>2702</v>
      </c>
      <c r="G1586" s="10" t="str">
        <f t="shared" si="100"/>
        <v>mfr</v>
      </c>
      <c r="H1586" s="10" t="s">
        <v>2127</v>
      </c>
      <c r="I1586" s="10"/>
      <c r="J1586" s="10">
        <f t="shared" si="98"/>
        <v>1</v>
      </c>
      <c r="K1586" s="10"/>
      <c r="L1586" s="10"/>
      <c r="M1586" s="10">
        <f t="shared" si="99"/>
        <v>1</v>
      </c>
      <c r="N1586" s="10"/>
      <c r="O1586" s="10"/>
      <c r="P1586" s="5" t="s">
        <v>5</v>
      </c>
      <c r="Q1586" s="10">
        <v>1</v>
      </c>
      <c r="R1586" s="10"/>
    </row>
    <row r="1587" spans="1:18" ht="20" customHeight="1" x14ac:dyDescent="0.2">
      <c r="A1587" s="10">
        <f t="shared" si="101"/>
        <v>1284</v>
      </c>
      <c r="B1587" s="10" t="s">
        <v>3287</v>
      </c>
      <c r="C1587" s="10" t="s">
        <v>2147</v>
      </c>
      <c r="D1587" s="10" t="s">
        <v>1919</v>
      </c>
      <c r="E1587" s="10" t="s">
        <v>2147</v>
      </c>
      <c r="F1587" s="10" t="s">
        <v>2702</v>
      </c>
      <c r="G1587" s="10" t="str">
        <f t="shared" si="100"/>
        <v>mfr</v>
      </c>
      <c r="H1587" s="10" t="s">
        <v>2128</v>
      </c>
      <c r="I1587" s="10"/>
      <c r="J1587" s="10">
        <f t="shared" si="98"/>
        <v>1</v>
      </c>
      <c r="K1587" s="10"/>
      <c r="L1587" s="10"/>
      <c r="M1587" s="10">
        <f t="shared" si="99"/>
        <v>1</v>
      </c>
      <c r="N1587" s="10"/>
      <c r="O1587" s="10"/>
      <c r="P1587" s="5" t="s">
        <v>6</v>
      </c>
      <c r="R1587" s="10"/>
    </row>
    <row r="1588" spans="1:18" ht="20" customHeight="1" x14ac:dyDescent="0.2">
      <c r="A1588" s="10">
        <f t="shared" si="101"/>
        <v>1285</v>
      </c>
      <c r="B1588" s="10" t="s">
        <v>65</v>
      </c>
      <c r="C1588" s="10" t="s">
        <v>2152</v>
      </c>
      <c r="D1588" s="10" t="s">
        <v>1919</v>
      </c>
      <c r="E1588" s="10" t="s">
        <v>2151</v>
      </c>
      <c r="F1588" s="10" t="s">
        <v>2702</v>
      </c>
      <c r="G1588" s="10" t="str">
        <f t="shared" si="100"/>
        <v>mfr</v>
      </c>
      <c r="H1588" s="10" t="s">
        <v>2128</v>
      </c>
      <c r="I1588" s="10"/>
      <c r="J1588" s="10">
        <f t="shared" si="98"/>
        <v>1</v>
      </c>
      <c r="K1588" s="10"/>
      <c r="L1588" s="10"/>
      <c r="M1588" s="10">
        <f t="shared" si="99"/>
        <v>1</v>
      </c>
      <c r="N1588" s="10"/>
      <c r="O1588" s="10"/>
      <c r="P1588" s="5" t="s">
        <v>6</v>
      </c>
      <c r="R1588" s="10"/>
    </row>
    <row r="1589" spans="1:18" ht="20" customHeight="1" x14ac:dyDescent="0.2">
      <c r="A1589" s="10">
        <f t="shared" si="101"/>
        <v>1286</v>
      </c>
      <c r="B1589" s="10" t="s">
        <v>3180</v>
      </c>
      <c r="C1589" s="10" t="s">
        <v>2153</v>
      </c>
      <c r="D1589" s="10" t="s">
        <v>1919</v>
      </c>
      <c r="E1589" s="10" t="s">
        <v>2144</v>
      </c>
      <c r="F1589" s="10" t="s">
        <v>2702</v>
      </c>
      <c r="G1589" s="10" t="str">
        <f t="shared" si="100"/>
        <v>mfr</v>
      </c>
      <c r="H1589" s="10" t="s">
        <v>2128</v>
      </c>
      <c r="I1589" s="10"/>
      <c r="J1589" s="10">
        <f t="shared" si="98"/>
        <v>1</v>
      </c>
      <c r="K1589" s="10"/>
      <c r="L1589" s="10"/>
      <c r="M1589" s="10">
        <f t="shared" si="99"/>
        <v>1</v>
      </c>
      <c r="N1589" s="10"/>
      <c r="O1589" s="10"/>
      <c r="P1589" s="5" t="s">
        <v>5</v>
      </c>
      <c r="Q1589" s="10">
        <v>1</v>
      </c>
      <c r="R1589" s="10"/>
    </row>
    <row r="1590" spans="1:18" ht="20" customHeight="1" x14ac:dyDescent="0.2">
      <c r="A1590" s="10">
        <f t="shared" si="101"/>
        <v>1287</v>
      </c>
      <c r="B1590" s="10">
        <f>A558</f>
        <v>255</v>
      </c>
      <c r="C1590" s="10" t="s">
        <v>2145</v>
      </c>
      <c r="D1590" s="10" t="s">
        <v>1919</v>
      </c>
      <c r="E1590" s="10" t="s">
        <v>1995</v>
      </c>
      <c r="F1590" s="10" t="s">
        <v>2702</v>
      </c>
      <c r="G1590" s="10" t="str">
        <f t="shared" si="100"/>
        <v>mfr</v>
      </c>
      <c r="H1590" s="10" t="s">
        <v>2128</v>
      </c>
      <c r="I1590" s="10"/>
      <c r="J1590" s="10">
        <f t="shared" si="98"/>
        <v>0</v>
      </c>
      <c r="K1590" s="10"/>
      <c r="L1590" s="10"/>
      <c r="M1590" s="10">
        <f t="shared" si="99"/>
        <v>1</v>
      </c>
      <c r="N1590" s="10"/>
      <c r="O1590" s="10"/>
      <c r="P1590" s="5" t="s">
        <v>5</v>
      </c>
      <c r="R1590" s="10"/>
    </row>
    <row r="1591" spans="1:18" ht="20" customHeight="1" x14ac:dyDescent="0.2">
      <c r="A1591" s="10">
        <f t="shared" si="101"/>
        <v>1288</v>
      </c>
      <c r="B1591" s="10">
        <f>A1542</f>
        <v>1239</v>
      </c>
      <c r="C1591" s="10" t="s">
        <v>2150</v>
      </c>
      <c r="D1591" s="10" t="s">
        <v>1919</v>
      </c>
      <c r="E1591" s="10" t="s">
        <v>1996</v>
      </c>
      <c r="F1591" s="10" t="s">
        <v>2702</v>
      </c>
      <c r="G1591" s="10" t="str">
        <f t="shared" si="100"/>
        <v>mfr</v>
      </c>
      <c r="H1591" s="10" t="s">
        <v>2128</v>
      </c>
      <c r="I1591" s="10"/>
      <c r="J1591" s="10">
        <f t="shared" si="98"/>
        <v>0</v>
      </c>
      <c r="K1591" s="10"/>
      <c r="L1591" s="10"/>
      <c r="M1591" s="10">
        <f t="shared" si="99"/>
        <v>1</v>
      </c>
      <c r="N1591" s="10"/>
      <c r="O1591" s="10"/>
      <c r="P1591" s="5" t="s">
        <v>5</v>
      </c>
      <c r="R1591" s="10"/>
    </row>
    <row r="1592" spans="1:18" ht="20" customHeight="1" x14ac:dyDescent="0.2">
      <c r="A1592" s="10">
        <f t="shared" si="101"/>
        <v>1289</v>
      </c>
      <c r="B1592" s="10">
        <f>A428</f>
        <v>125</v>
      </c>
      <c r="C1592" s="10" t="s">
        <v>1997</v>
      </c>
      <c r="D1592" s="10" t="s">
        <v>1919</v>
      </c>
      <c r="E1592" s="10" t="s">
        <v>1997</v>
      </c>
      <c r="F1592" s="10" t="s">
        <v>2702</v>
      </c>
      <c r="G1592" s="10" t="str">
        <f t="shared" si="100"/>
        <v>mfr</v>
      </c>
      <c r="H1592" s="10" t="s">
        <v>2128</v>
      </c>
      <c r="I1592" s="10"/>
      <c r="J1592" s="10">
        <f t="shared" si="98"/>
        <v>0</v>
      </c>
      <c r="K1592" s="10"/>
      <c r="L1592" s="10"/>
      <c r="M1592" s="10">
        <f t="shared" si="99"/>
        <v>1</v>
      </c>
      <c r="N1592" s="10"/>
      <c r="O1592" s="10"/>
      <c r="P1592" s="5" t="s">
        <v>5</v>
      </c>
      <c r="R1592" s="10"/>
    </row>
    <row r="1593" spans="1:18" ht="20" customHeight="1" x14ac:dyDescent="0.2">
      <c r="A1593" s="10">
        <f t="shared" si="101"/>
        <v>1290</v>
      </c>
      <c r="B1593" s="10">
        <f>A467</f>
        <v>164</v>
      </c>
      <c r="C1593" s="10" t="s">
        <v>1998</v>
      </c>
      <c r="D1593" s="10" t="s">
        <v>1919</v>
      </c>
      <c r="E1593" s="10" t="s">
        <v>1998</v>
      </c>
      <c r="F1593" s="10" t="s">
        <v>2702</v>
      </c>
      <c r="G1593" s="10" t="str">
        <f t="shared" si="100"/>
        <v>mfr</v>
      </c>
      <c r="H1593" s="10" t="s">
        <v>2128</v>
      </c>
      <c r="I1593" s="10"/>
      <c r="J1593" s="10">
        <f t="shared" si="98"/>
        <v>0</v>
      </c>
      <c r="K1593" s="10"/>
      <c r="L1593" s="10"/>
      <c r="M1593" s="10">
        <f t="shared" si="99"/>
        <v>1</v>
      </c>
      <c r="N1593" s="10"/>
      <c r="O1593" s="10"/>
      <c r="P1593" s="5" t="s">
        <v>5</v>
      </c>
      <c r="R1593" s="10"/>
    </row>
    <row r="1594" spans="1:18" ht="20" customHeight="1" x14ac:dyDescent="0.2">
      <c r="A1594" s="10">
        <f t="shared" si="101"/>
        <v>1291</v>
      </c>
      <c r="B1594" s="10">
        <f>A1514</f>
        <v>1211</v>
      </c>
      <c r="C1594" s="10" t="s">
        <v>2149</v>
      </c>
      <c r="D1594" s="10" t="s">
        <v>1919</v>
      </c>
      <c r="E1594" s="10" t="s">
        <v>1999</v>
      </c>
      <c r="F1594" s="10" t="s">
        <v>2702</v>
      </c>
      <c r="G1594" s="10" t="str">
        <f t="shared" si="100"/>
        <v>mfr</v>
      </c>
      <c r="H1594" s="10" t="s">
        <v>2128</v>
      </c>
      <c r="I1594" s="10"/>
      <c r="J1594" s="10">
        <f t="shared" si="98"/>
        <v>0</v>
      </c>
      <c r="K1594" s="10"/>
      <c r="L1594" s="10"/>
      <c r="M1594" s="10">
        <f t="shared" si="99"/>
        <v>1</v>
      </c>
      <c r="N1594" s="10"/>
      <c r="O1594" s="10"/>
      <c r="P1594" s="5" t="s">
        <v>6</v>
      </c>
      <c r="R1594" s="10"/>
    </row>
    <row r="1595" spans="1:18" ht="20" customHeight="1" x14ac:dyDescent="0.2">
      <c r="A1595" s="10">
        <f t="shared" si="101"/>
        <v>1292</v>
      </c>
      <c r="B1595" s="10" t="s">
        <v>3182</v>
      </c>
      <c r="C1595" s="10" t="s">
        <v>2146</v>
      </c>
      <c r="D1595" s="10" t="s">
        <v>1919</v>
      </c>
      <c r="E1595" s="10" t="s">
        <v>2000</v>
      </c>
      <c r="F1595" s="10" t="s">
        <v>2702</v>
      </c>
      <c r="G1595" s="10" t="str">
        <f t="shared" si="100"/>
        <v>mfr</v>
      </c>
      <c r="H1595" s="10" t="s">
        <v>2128</v>
      </c>
      <c r="I1595" s="10"/>
      <c r="J1595" s="10">
        <f t="shared" si="98"/>
        <v>1</v>
      </c>
      <c r="K1595" s="10"/>
      <c r="L1595" s="10"/>
      <c r="M1595" s="10">
        <f t="shared" si="99"/>
        <v>1</v>
      </c>
      <c r="N1595" s="10"/>
      <c r="O1595" s="10"/>
      <c r="P1595" s="5" t="s">
        <v>5</v>
      </c>
      <c r="Q1595" s="10">
        <v>1</v>
      </c>
      <c r="R1595" s="10"/>
    </row>
    <row r="1596" spans="1:18" ht="20" customHeight="1" x14ac:dyDescent="0.2">
      <c r="A1596" s="10">
        <f t="shared" si="101"/>
        <v>1293</v>
      </c>
      <c r="B1596" s="10">
        <f>A619</f>
        <v>316</v>
      </c>
      <c r="C1596" s="10" t="s">
        <v>2001</v>
      </c>
      <c r="D1596" s="10" t="s">
        <v>1919</v>
      </c>
      <c r="E1596" s="10" t="s">
        <v>2001</v>
      </c>
      <c r="F1596" s="10" t="s">
        <v>2702</v>
      </c>
      <c r="G1596" s="10" t="str">
        <f t="shared" si="100"/>
        <v>mfr</v>
      </c>
      <c r="H1596" s="10" t="s">
        <v>2128</v>
      </c>
      <c r="I1596" s="10"/>
      <c r="J1596" s="10">
        <f t="shared" si="98"/>
        <v>0</v>
      </c>
      <c r="K1596" s="10"/>
      <c r="L1596" s="10"/>
      <c r="M1596" s="10">
        <f t="shared" si="99"/>
        <v>1</v>
      </c>
      <c r="N1596" s="10"/>
      <c r="O1596" s="10"/>
      <c r="P1596" s="5" t="s">
        <v>5</v>
      </c>
      <c r="R1596" s="10"/>
    </row>
    <row r="1597" spans="1:18" ht="20" customHeight="1" x14ac:dyDescent="0.2">
      <c r="A1597" s="10">
        <f t="shared" si="101"/>
        <v>1294</v>
      </c>
      <c r="B1597" s="10" t="s">
        <v>3260</v>
      </c>
      <c r="C1597" s="10" t="s">
        <v>2189</v>
      </c>
      <c r="D1597" s="10" t="s">
        <v>1919</v>
      </c>
      <c r="E1597" s="10" t="s">
        <v>2189</v>
      </c>
      <c r="F1597" s="10" t="s">
        <v>2702</v>
      </c>
      <c r="G1597" s="10" t="str">
        <f t="shared" si="100"/>
        <v>mfr</v>
      </c>
      <c r="H1597" s="10" t="s">
        <v>2129</v>
      </c>
      <c r="I1597" s="10"/>
      <c r="J1597" s="10">
        <f t="shared" si="98"/>
        <v>1</v>
      </c>
      <c r="K1597" s="10"/>
      <c r="L1597" s="10"/>
      <c r="M1597" s="10">
        <f t="shared" si="99"/>
        <v>1</v>
      </c>
      <c r="N1597" s="10"/>
      <c r="O1597" s="10"/>
      <c r="P1597" s="5" t="s">
        <v>5</v>
      </c>
      <c r="Q1597" s="10">
        <v>1</v>
      </c>
      <c r="R1597" s="10"/>
    </row>
    <row r="1598" spans="1:18" ht="20" customHeight="1" x14ac:dyDescent="0.2">
      <c r="A1598" s="10">
        <f t="shared" si="101"/>
        <v>1295</v>
      </c>
      <c r="B1598" s="10">
        <f>A1597</f>
        <v>1294</v>
      </c>
      <c r="C1598" s="10" t="s">
        <v>2002</v>
      </c>
      <c r="D1598" s="10" t="s">
        <v>1919</v>
      </c>
      <c r="E1598" s="10" t="s">
        <v>2002</v>
      </c>
      <c r="F1598" s="10" t="s">
        <v>2702</v>
      </c>
      <c r="G1598" s="10" t="str">
        <f t="shared" si="100"/>
        <v>mfr</v>
      </c>
      <c r="H1598" s="10" t="s">
        <v>2129</v>
      </c>
      <c r="I1598" s="10"/>
      <c r="J1598" s="10">
        <f t="shared" si="98"/>
        <v>0</v>
      </c>
      <c r="K1598" s="10"/>
      <c r="L1598" s="10"/>
      <c r="M1598" s="10">
        <f t="shared" si="99"/>
        <v>1</v>
      </c>
      <c r="N1598" s="10"/>
      <c r="O1598" s="10"/>
      <c r="P1598" s="5" t="s">
        <v>5</v>
      </c>
      <c r="R1598" s="10"/>
    </row>
    <row r="1599" spans="1:18" ht="20" customHeight="1" x14ac:dyDescent="0.2">
      <c r="A1599" s="10">
        <f t="shared" si="101"/>
        <v>1296</v>
      </c>
      <c r="B1599" s="10">
        <f>A1597</f>
        <v>1294</v>
      </c>
      <c r="C1599" s="10" t="s">
        <v>2148</v>
      </c>
      <c r="D1599" s="10" t="s">
        <v>1919</v>
      </c>
      <c r="E1599" s="10" t="s">
        <v>2148</v>
      </c>
      <c r="F1599" s="10" t="s">
        <v>2702</v>
      </c>
      <c r="G1599" s="10" t="str">
        <f t="shared" si="100"/>
        <v>mfr</v>
      </c>
      <c r="H1599" s="10" t="s">
        <v>2129</v>
      </c>
      <c r="I1599" s="10"/>
      <c r="J1599" s="10">
        <f t="shared" si="98"/>
        <v>0</v>
      </c>
      <c r="K1599" s="10"/>
      <c r="L1599" s="10"/>
      <c r="M1599" s="10">
        <f t="shared" si="99"/>
        <v>1</v>
      </c>
      <c r="N1599" s="10"/>
      <c r="O1599" s="10"/>
      <c r="P1599" s="5" t="s">
        <v>5</v>
      </c>
      <c r="R1599" s="10"/>
    </row>
    <row r="1600" spans="1:18" ht="20" customHeight="1" x14ac:dyDescent="0.2">
      <c r="A1600" s="10">
        <f t="shared" si="101"/>
        <v>1297</v>
      </c>
      <c r="B1600" s="10">
        <f>A469</f>
        <v>166</v>
      </c>
      <c r="C1600" s="10" t="s">
        <v>2003</v>
      </c>
      <c r="D1600" s="10" t="s">
        <v>1919</v>
      </c>
      <c r="E1600" s="10" t="s">
        <v>2003</v>
      </c>
      <c r="F1600" s="10" t="s">
        <v>2702</v>
      </c>
      <c r="G1600" s="10" t="str">
        <f t="shared" si="100"/>
        <v>mfr</v>
      </c>
      <c r="H1600" s="10" t="s">
        <v>2129</v>
      </c>
      <c r="I1600" s="10"/>
      <c r="J1600" s="10">
        <f t="shared" si="98"/>
        <v>0</v>
      </c>
      <c r="K1600" s="10"/>
      <c r="L1600" s="10"/>
      <c r="M1600" s="10">
        <f t="shared" si="99"/>
        <v>1</v>
      </c>
      <c r="N1600" s="10"/>
      <c r="O1600" s="10"/>
      <c r="P1600" s="5" t="s">
        <v>5</v>
      </c>
      <c r="R1600" s="10"/>
    </row>
    <row r="1601" spans="1:18" ht="20" customHeight="1" x14ac:dyDescent="0.2">
      <c r="A1601" s="10">
        <f t="shared" si="101"/>
        <v>1298</v>
      </c>
      <c r="B1601" s="10">
        <f>A1543</f>
        <v>1240</v>
      </c>
      <c r="C1601" s="10" t="s">
        <v>2204</v>
      </c>
      <c r="D1601" s="10" t="s">
        <v>1919</v>
      </c>
      <c r="E1601" s="10" t="s">
        <v>2004</v>
      </c>
      <c r="F1601" s="10" t="s">
        <v>2702</v>
      </c>
      <c r="G1601" s="10" t="str">
        <f t="shared" si="100"/>
        <v>mfr</v>
      </c>
      <c r="H1601" s="10" t="s">
        <v>2129</v>
      </c>
      <c r="I1601" s="10"/>
      <c r="J1601" s="10">
        <f t="shared" si="98"/>
        <v>0</v>
      </c>
      <c r="K1601" s="10"/>
      <c r="L1601" s="10"/>
      <c r="M1601" s="10">
        <f t="shared" si="99"/>
        <v>1</v>
      </c>
      <c r="N1601" s="10"/>
      <c r="O1601" s="10"/>
      <c r="P1601" s="5" t="s">
        <v>5</v>
      </c>
      <c r="R1601" s="10"/>
    </row>
    <row r="1602" spans="1:18" ht="20" customHeight="1" x14ac:dyDescent="0.2">
      <c r="A1602" s="10">
        <f t="shared" si="101"/>
        <v>1299</v>
      </c>
      <c r="B1602" s="10">
        <f>A601</f>
        <v>298</v>
      </c>
      <c r="C1602" s="10" t="s">
        <v>2005</v>
      </c>
      <c r="D1602" s="10" t="s">
        <v>1919</v>
      </c>
      <c r="E1602" s="10" t="s">
        <v>2005</v>
      </c>
      <c r="F1602" s="10" t="s">
        <v>2702</v>
      </c>
      <c r="G1602" s="10" t="str">
        <f t="shared" si="100"/>
        <v>mfr</v>
      </c>
      <c r="H1602" s="10" t="s">
        <v>2129</v>
      </c>
      <c r="I1602" s="10"/>
      <c r="J1602" s="10">
        <f t="shared" si="98"/>
        <v>0</v>
      </c>
      <c r="K1602" s="10"/>
      <c r="L1602" s="10"/>
      <c r="M1602" s="10">
        <f t="shared" si="99"/>
        <v>1</v>
      </c>
      <c r="N1602" s="10"/>
      <c r="O1602" s="10"/>
      <c r="P1602" s="5" t="s">
        <v>5</v>
      </c>
      <c r="R1602" s="10"/>
    </row>
    <row r="1603" spans="1:18" ht="20" customHeight="1" x14ac:dyDescent="0.2">
      <c r="A1603" s="10">
        <f t="shared" si="101"/>
        <v>1300</v>
      </c>
      <c r="B1603" s="10">
        <f>A430</f>
        <v>127</v>
      </c>
      <c r="C1603" s="10" t="s">
        <v>2182</v>
      </c>
      <c r="D1603" s="10" t="s">
        <v>1919</v>
      </c>
      <c r="E1603" s="10" t="s">
        <v>2006</v>
      </c>
      <c r="F1603" s="10" t="s">
        <v>2702</v>
      </c>
      <c r="G1603" s="10" t="str">
        <f t="shared" si="100"/>
        <v>mfr</v>
      </c>
      <c r="H1603" s="10" t="s">
        <v>2129</v>
      </c>
      <c r="I1603" s="10"/>
      <c r="J1603" s="10">
        <f t="shared" si="98"/>
        <v>0</v>
      </c>
      <c r="K1603" s="10"/>
      <c r="L1603" s="10"/>
      <c r="M1603" s="10">
        <f t="shared" si="99"/>
        <v>1</v>
      </c>
      <c r="N1603" s="10"/>
      <c r="O1603" s="10"/>
      <c r="P1603" s="5" t="s">
        <v>5</v>
      </c>
      <c r="R1603" s="10"/>
    </row>
    <row r="1604" spans="1:18" ht="20" customHeight="1" x14ac:dyDescent="0.2">
      <c r="A1604" s="10">
        <f t="shared" si="101"/>
        <v>1301</v>
      </c>
      <c r="B1604" s="10">
        <f>B1602</f>
        <v>298</v>
      </c>
      <c r="C1604" s="10" t="s">
        <v>2183</v>
      </c>
      <c r="D1604" s="10" t="s">
        <v>1919</v>
      </c>
      <c r="E1604" s="10" t="s">
        <v>2006</v>
      </c>
      <c r="F1604" s="10" t="s">
        <v>2702</v>
      </c>
      <c r="G1604" s="10" t="str">
        <f t="shared" si="100"/>
        <v>mfr</v>
      </c>
      <c r="H1604" s="10" t="s">
        <v>2129</v>
      </c>
      <c r="I1604" s="10"/>
      <c r="J1604" s="10">
        <f t="shared" si="98"/>
        <v>0</v>
      </c>
      <c r="K1604" s="10"/>
      <c r="L1604" s="10"/>
      <c r="M1604" s="10">
        <f t="shared" si="99"/>
        <v>1</v>
      </c>
      <c r="N1604" s="10"/>
      <c r="O1604" s="10"/>
      <c r="P1604" s="5" t="s">
        <v>5</v>
      </c>
      <c r="R1604" s="10"/>
    </row>
    <row r="1605" spans="1:18" ht="20" customHeight="1" x14ac:dyDescent="0.2">
      <c r="A1605" s="10">
        <f t="shared" si="101"/>
        <v>1302</v>
      </c>
      <c r="B1605" s="10">
        <f>A1583</f>
        <v>1280</v>
      </c>
      <c r="C1605" s="10" t="s">
        <v>2184</v>
      </c>
      <c r="D1605" s="10" t="s">
        <v>1919</v>
      </c>
      <c r="E1605" s="10" t="s">
        <v>2184</v>
      </c>
      <c r="F1605" s="10" t="s">
        <v>2702</v>
      </c>
      <c r="G1605" s="10" t="str">
        <f t="shared" si="100"/>
        <v>mfr</v>
      </c>
      <c r="H1605" s="10" t="s">
        <v>2129</v>
      </c>
      <c r="I1605" s="10"/>
      <c r="J1605" s="10">
        <f t="shared" si="98"/>
        <v>0</v>
      </c>
      <c r="K1605" s="10"/>
      <c r="L1605" s="10"/>
      <c r="M1605" s="10">
        <f t="shared" si="99"/>
        <v>1</v>
      </c>
      <c r="N1605" s="10"/>
      <c r="O1605" s="10"/>
      <c r="P1605" s="5" t="s">
        <v>5</v>
      </c>
      <c r="R1605" s="10"/>
    </row>
    <row r="1606" spans="1:18" ht="20" customHeight="1" x14ac:dyDescent="0.2">
      <c r="A1606" s="10">
        <f t="shared" si="101"/>
        <v>1303</v>
      </c>
      <c r="B1606" s="10" t="s">
        <v>3241</v>
      </c>
      <c r="C1606" s="10" t="s">
        <v>2185</v>
      </c>
      <c r="D1606" s="10" t="s">
        <v>1919</v>
      </c>
      <c r="E1606" s="10" t="s">
        <v>2185</v>
      </c>
      <c r="F1606" s="10" t="s">
        <v>2702</v>
      </c>
      <c r="G1606" s="10" t="str">
        <f t="shared" si="100"/>
        <v>mfr</v>
      </c>
      <c r="H1606" s="10" t="s">
        <v>2129</v>
      </c>
      <c r="I1606" s="10"/>
      <c r="J1606" s="10">
        <f t="shared" ref="J1606:J1669" si="102">IF(OR(ISNUMBER(B1606),ISBLANK(B1606)),0,1)</f>
        <v>1</v>
      </c>
      <c r="K1606" s="10"/>
      <c r="L1606" s="10"/>
      <c r="M1606" s="10">
        <f t="shared" si="99"/>
        <v>1</v>
      </c>
      <c r="N1606" s="10"/>
      <c r="O1606" s="10"/>
      <c r="P1606" s="5" t="s">
        <v>5</v>
      </c>
      <c r="Q1606" s="10">
        <v>0</v>
      </c>
      <c r="R1606" s="10"/>
    </row>
    <row r="1607" spans="1:18" ht="20" customHeight="1" x14ac:dyDescent="0.2">
      <c r="A1607" s="10">
        <f t="shared" si="101"/>
        <v>1304</v>
      </c>
      <c r="B1607" s="10">
        <f>A310</f>
        <v>7</v>
      </c>
      <c r="C1607" s="10" t="s">
        <v>2203</v>
      </c>
      <c r="D1607" s="10" t="s">
        <v>1919</v>
      </c>
      <c r="E1607" s="10" t="s">
        <v>2203</v>
      </c>
      <c r="F1607" s="10" t="s">
        <v>2702</v>
      </c>
      <c r="G1607" s="10" t="str">
        <f t="shared" si="100"/>
        <v>mfr</v>
      </c>
      <c r="H1607" s="10" t="s">
        <v>2129</v>
      </c>
      <c r="I1607" s="10"/>
      <c r="J1607" s="10">
        <f t="shared" si="102"/>
        <v>0</v>
      </c>
      <c r="K1607" s="10"/>
      <c r="L1607" s="10"/>
      <c r="M1607" s="10">
        <f t="shared" si="99"/>
        <v>1</v>
      </c>
      <c r="N1607" s="10"/>
      <c r="O1607" s="10"/>
      <c r="P1607" s="5" t="s">
        <v>6</v>
      </c>
      <c r="R1607" s="10"/>
    </row>
    <row r="1608" spans="1:18" ht="20" customHeight="1" x14ac:dyDescent="0.2">
      <c r="A1608" s="10">
        <f t="shared" si="101"/>
        <v>1305</v>
      </c>
      <c r="B1608" s="10" t="s">
        <v>9</v>
      </c>
      <c r="C1608" s="10" t="s">
        <v>2190</v>
      </c>
      <c r="D1608" s="10" t="s">
        <v>1919</v>
      </c>
      <c r="E1608" s="10" t="s">
        <v>2190</v>
      </c>
      <c r="F1608" s="10" t="s">
        <v>2702</v>
      </c>
      <c r="G1608" s="10" t="str">
        <f t="shared" si="100"/>
        <v>mfr</v>
      </c>
      <c r="H1608" s="10" t="s">
        <v>2129</v>
      </c>
      <c r="I1608" s="10"/>
      <c r="J1608" s="10">
        <f t="shared" si="102"/>
        <v>1</v>
      </c>
      <c r="K1608" s="10"/>
      <c r="L1608" s="10"/>
      <c r="M1608" s="10">
        <f t="shared" si="99"/>
        <v>1</v>
      </c>
      <c r="N1608" s="10"/>
      <c r="O1608" s="10"/>
      <c r="P1608" s="5" t="s">
        <v>5</v>
      </c>
      <c r="Q1608" s="10">
        <v>1</v>
      </c>
      <c r="R1608" s="10"/>
    </row>
    <row r="1609" spans="1:18" ht="20" customHeight="1" x14ac:dyDescent="0.2">
      <c r="A1609" s="10">
        <f t="shared" si="101"/>
        <v>1306</v>
      </c>
      <c r="B1609" s="10" t="s">
        <v>3231</v>
      </c>
      <c r="C1609" s="10" t="s">
        <v>2191</v>
      </c>
      <c r="D1609" s="10" t="s">
        <v>1919</v>
      </c>
      <c r="E1609" s="10" t="s">
        <v>2007</v>
      </c>
      <c r="F1609" s="10" t="s">
        <v>2702</v>
      </c>
      <c r="G1609" s="10" t="str">
        <f t="shared" si="100"/>
        <v>mfr</v>
      </c>
      <c r="H1609" s="10" t="s">
        <v>2129</v>
      </c>
      <c r="I1609" s="10"/>
      <c r="J1609" s="10">
        <f t="shared" si="102"/>
        <v>1</v>
      </c>
      <c r="K1609" s="10"/>
      <c r="L1609" s="10"/>
      <c r="M1609" s="10">
        <f t="shared" si="99"/>
        <v>1</v>
      </c>
      <c r="N1609" s="10"/>
      <c r="O1609" s="10"/>
      <c r="P1609" s="5" t="s">
        <v>5</v>
      </c>
      <c r="Q1609" s="10">
        <v>1</v>
      </c>
      <c r="R1609" s="10"/>
    </row>
    <row r="1610" spans="1:18" ht="20" customHeight="1" x14ac:dyDescent="0.2">
      <c r="A1610" s="10">
        <f t="shared" si="101"/>
        <v>1307</v>
      </c>
      <c r="B1610" s="10" t="s">
        <v>3239</v>
      </c>
      <c r="C1610" s="10" t="s">
        <v>2207</v>
      </c>
      <c r="D1610" s="10" t="s">
        <v>1919</v>
      </c>
      <c r="E1610" s="10" t="s">
        <v>2008</v>
      </c>
      <c r="F1610" s="10" t="s">
        <v>2702</v>
      </c>
      <c r="G1610" s="10" t="str">
        <f t="shared" si="100"/>
        <v>mfr</v>
      </c>
      <c r="H1610" s="10" t="s">
        <v>2129</v>
      </c>
      <c r="I1610" s="10"/>
      <c r="J1610" s="10">
        <f t="shared" si="102"/>
        <v>1</v>
      </c>
      <c r="K1610" s="10"/>
      <c r="L1610" s="10"/>
      <c r="M1610" s="10">
        <f t="shared" si="99"/>
        <v>1</v>
      </c>
      <c r="N1610" s="10"/>
      <c r="O1610" s="10"/>
      <c r="P1610" s="5" t="s">
        <v>5</v>
      </c>
      <c r="Q1610" s="10">
        <v>1</v>
      </c>
      <c r="R1610" s="10"/>
    </row>
    <row r="1611" spans="1:18" ht="20" customHeight="1" x14ac:dyDescent="0.2">
      <c r="A1611" s="10">
        <f t="shared" si="101"/>
        <v>1308</v>
      </c>
      <c r="B1611" s="10" t="s">
        <v>3239</v>
      </c>
      <c r="C1611" s="10" t="s">
        <v>2200</v>
      </c>
      <c r="D1611" s="10" t="s">
        <v>1919</v>
      </c>
      <c r="E1611" s="10" t="s">
        <v>2199</v>
      </c>
      <c r="F1611" s="10" t="s">
        <v>2702</v>
      </c>
      <c r="G1611" s="10" t="str">
        <f t="shared" si="100"/>
        <v>mfr</v>
      </c>
      <c r="H1611" s="10" t="s">
        <v>2129</v>
      </c>
      <c r="I1611" s="10"/>
      <c r="J1611" s="10">
        <f t="shared" si="102"/>
        <v>1</v>
      </c>
      <c r="K1611" s="10"/>
      <c r="L1611" s="10"/>
      <c r="M1611" s="10">
        <f t="shared" si="99"/>
        <v>1</v>
      </c>
      <c r="N1611" s="10"/>
      <c r="O1611" s="10"/>
      <c r="P1611" s="5" t="s">
        <v>5</v>
      </c>
      <c r="Q1611" s="10">
        <v>1</v>
      </c>
      <c r="R1611" s="10"/>
    </row>
    <row r="1612" spans="1:18" ht="20" customHeight="1" x14ac:dyDescent="0.2">
      <c r="A1612" s="10">
        <f t="shared" si="101"/>
        <v>1309</v>
      </c>
      <c r="B1612" s="10" t="s">
        <v>3234</v>
      </c>
      <c r="C1612" s="10" t="s">
        <v>2196</v>
      </c>
      <c r="D1612" s="10" t="s">
        <v>1919</v>
      </c>
      <c r="E1612" s="10" t="s">
        <v>2195</v>
      </c>
      <c r="F1612" s="10" t="s">
        <v>2702</v>
      </c>
      <c r="G1612" s="10" t="str">
        <f t="shared" si="100"/>
        <v>mfr</v>
      </c>
      <c r="H1612" s="10" t="s">
        <v>2129</v>
      </c>
      <c r="I1612" s="10"/>
      <c r="J1612" s="10">
        <f t="shared" si="102"/>
        <v>1</v>
      </c>
      <c r="K1612" s="10"/>
      <c r="L1612" s="10"/>
      <c r="M1612" s="10">
        <f t="shared" si="99"/>
        <v>1</v>
      </c>
      <c r="N1612" s="10"/>
      <c r="O1612" s="10"/>
      <c r="P1612" s="5" t="s">
        <v>5</v>
      </c>
      <c r="Q1612" s="10">
        <v>1</v>
      </c>
      <c r="R1612" s="10"/>
    </row>
    <row r="1613" spans="1:18" ht="20" customHeight="1" x14ac:dyDescent="0.2">
      <c r="A1613" s="10">
        <f t="shared" si="101"/>
        <v>1310</v>
      </c>
      <c r="B1613" s="10">
        <f>A1610</f>
        <v>1307</v>
      </c>
      <c r="C1613" s="10" t="s">
        <v>2198</v>
      </c>
      <c r="D1613" s="10" t="s">
        <v>1919</v>
      </c>
      <c r="E1613" s="10" t="s">
        <v>2198</v>
      </c>
      <c r="F1613" s="10" t="s">
        <v>2702</v>
      </c>
      <c r="G1613" s="10" t="str">
        <f t="shared" si="100"/>
        <v>mfr</v>
      </c>
      <c r="H1613" s="10" t="s">
        <v>2129</v>
      </c>
      <c r="I1613" s="10"/>
      <c r="J1613" s="10">
        <f t="shared" si="102"/>
        <v>0</v>
      </c>
      <c r="K1613" s="10"/>
      <c r="L1613" s="10"/>
      <c r="M1613" s="10">
        <f t="shared" si="99"/>
        <v>1</v>
      </c>
      <c r="N1613" s="10"/>
      <c r="O1613" s="10"/>
      <c r="P1613" s="5" t="s">
        <v>5</v>
      </c>
      <c r="R1613" s="10"/>
    </row>
    <row r="1614" spans="1:18" ht="20" customHeight="1" x14ac:dyDescent="0.2">
      <c r="A1614" s="10">
        <f t="shared" si="101"/>
        <v>1311</v>
      </c>
      <c r="B1614" s="10">
        <f>A382</f>
        <v>79</v>
      </c>
      <c r="C1614" s="10" t="s">
        <v>2201</v>
      </c>
      <c r="D1614" s="10" t="s">
        <v>1919</v>
      </c>
      <c r="E1614" s="10" t="s">
        <v>2201</v>
      </c>
      <c r="F1614" s="10" t="s">
        <v>2702</v>
      </c>
      <c r="G1614" s="10" t="str">
        <f t="shared" si="100"/>
        <v>mfr</v>
      </c>
      <c r="H1614" s="10" t="s">
        <v>2129</v>
      </c>
      <c r="I1614" s="10"/>
      <c r="J1614" s="10">
        <f t="shared" si="102"/>
        <v>0</v>
      </c>
      <c r="K1614" s="10"/>
      <c r="L1614" s="10"/>
      <c r="M1614" s="10">
        <f t="shared" si="99"/>
        <v>1</v>
      </c>
      <c r="N1614" s="10"/>
      <c r="O1614" s="10"/>
      <c r="P1614" s="5" t="s">
        <v>6</v>
      </c>
      <c r="R1614" s="10"/>
    </row>
    <row r="1615" spans="1:18" ht="20" customHeight="1" x14ac:dyDescent="0.2">
      <c r="A1615" s="10">
        <f t="shared" si="101"/>
        <v>1312</v>
      </c>
      <c r="B1615" s="10">
        <f>A1574</f>
        <v>1271</v>
      </c>
      <c r="C1615" s="10" t="s">
        <v>2205</v>
      </c>
      <c r="D1615" s="10" t="s">
        <v>1919</v>
      </c>
      <c r="E1615" s="10" t="s">
        <v>2186</v>
      </c>
      <c r="F1615" s="10" t="s">
        <v>2702</v>
      </c>
      <c r="G1615" s="10" t="str">
        <f t="shared" si="100"/>
        <v>mfr</v>
      </c>
      <c r="H1615" s="10" t="s">
        <v>2129</v>
      </c>
      <c r="I1615" s="10"/>
      <c r="J1615" s="10">
        <f t="shared" si="102"/>
        <v>0</v>
      </c>
      <c r="K1615" s="10"/>
      <c r="L1615" s="10"/>
      <c r="M1615" s="10">
        <f t="shared" si="99"/>
        <v>1</v>
      </c>
      <c r="N1615" s="10"/>
      <c r="O1615" s="10"/>
      <c r="P1615" s="5" t="s">
        <v>5</v>
      </c>
      <c r="R1615" s="10"/>
    </row>
    <row r="1616" spans="1:18" ht="20" customHeight="1" x14ac:dyDescent="0.2">
      <c r="A1616" s="10">
        <f t="shared" si="101"/>
        <v>1313</v>
      </c>
      <c r="B1616" s="10">
        <f>A340</f>
        <v>37</v>
      </c>
      <c r="C1616" s="10" t="s">
        <v>2009</v>
      </c>
      <c r="D1616" s="10" t="s">
        <v>1919</v>
      </c>
      <c r="E1616" s="10" t="s">
        <v>2009</v>
      </c>
      <c r="F1616" s="10" t="s">
        <v>2702</v>
      </c>
      <c r="G1616" s="10" t="str">
        <f t="shared" si="100"/>
        <v>mfr</v>
      </c>
      <c r="H1616" s="10" t="s">
        <v>2129</v>
      </c>
      <c r="I1616" s="10"/>
      <c r="J1616" s="10">
        <f t="shared" si="102"/>
        <v>0</v>
      </c>
      <c r="K1616" s="10"/>
      <c r="L1616" s="10"/>
      <c r="M1616" s="10">
        <f t="shared" si="99"/>
        <v>1</v>
      </c>
      <c r="N1616" s="10"/>
      <c r="O1616" s="10"/>
      <c r="P1616" s="5" t="s">
        <v>5</v>
      </c>
      <c r="R1616" s="10"/>
    </row>
    <row r="1617" spans="1:18" ht="20" customHeight="1" x14ac:dyDescent="0.2">
      <c r="A1617" s="10">
        <f t="shared" si="101"/>
        <v>1314</v>
      </c>
      <c r="B1617" s="10">
        <f>A377</f>
        <v>74</v>
      </c>
      <c r="C1617" s="10" t="s">
        <v>2187</v>
      </c>
      <c r="D1617" s="10" t="s">
        <v>1919</v>
      </c>
      <c r="E1617" s="10" t="s">
        <v>2010</v>
      </c>
      <c r="F1617" s="10" t="s">
        <v>2702</v>
      </c>
      <c r="G1617" s="10" t="str">
        <f t="shared" si="100"/>
        <v>mfr</v>
      </c>
      <c r="H1617" s="10" t="s">
        <v>2129</v>
      </c>
      <c r="I1617" s="10"/>
      <c r="J1617" s="10">
        <f t="shared" si="102"/>
        <v>0</v>
      </c>
      <c r="K1617" s="10"/>
      <c r="L1617" s="10"/>
      <c r="M1617" s="10">
        <f t="shared" si="99"/>
        <v>1</v>
      </c>
      <c r="N1617" s="10"/>
      <c r="O1617" s="10"/>
      <c r="P1617" s="5" t="s">
        <v>5</v>
      </c>
      <c r="R1617" s="10"/>
    </row>
    <row r="1618" spans="1:18" ht="20" customHeight="1" x14ac:dyDescent="0.2">
      <c r="A1618" s="10">
        <f t="shared" si="101"/>
        <v>1315</v>
      </c>
      <c r="B1618" s="10">
        <f>B1600</f>
        <v>166</v>
      </c>
      <c r="C1618" s="10" t="s">
        <v>2011</v>
      </c>
      <c r="D1618" s="10" t="s">
        <v>1919</v>
      </c>
      <c r="E1618" s="10" t="s">
        <v>2011</v>
      </c>
      <c r="F1618" s="10" t="s">
        <v>2702</v>
      </c>
      <c r="G1618" s="10" t="str">
        <f t="shared" si="100"/>
        <v>mfr</v>
      </c>
      <c r="H1618" s="10" t="s">
        <v>2130</v>
      </c>
      <c r="I1618" s="10"/>
      <c r="J1618" s="10">
        <f t="shared" si="102"/>
        <v>0</v>
      </c>
      <c r="K1618" s="10"/>
      <c r="L1618" s="10"/>
      <c r="M1618" s="10">
        <f t="shared" ref="M1618:M1681" si="103">IF(NOT(ISBLANK($B1618)),1,0)</f>
        <v>1</v>
      </c>
      <c r="N1618" s="10"/>
      <c r="O1618" s="10"/>
      <c r="P1618" s="5" t="s">
        <v>5</v>
      </c>
      <c r="R1618" s="10"/>
    </row>
    <row r="1619" spans="1:18" ht="20" customHeight="1" x14ac:dyDescent="0.2">
      <c r="A1619" s="10">
        <f t="shared" si="101"/>
        <v>1316</v>
      </c>
      <c r="B1619" s="10">
        <f>B1615</f>
        <v>1271</v>
      </c>
      <c r="C1619" s="10" t="s">
        <v>2206</v>
      </c>
      <c r="D1619" s="10" t="s">
        <v>1919</v>
      </c>
      <c r="E1619" s="10" t="s">
        <v>2186</v>
      </c>
      <c r="F1619" s="10" t="s">
        <v>2702</v>
      </c>
      <c r="G1619" s="10" t="str">
        <f t="shared" si="100"/>
        <v>mfr</v>
      </c>
      <c r="H1619" s="10" t="s">
        <v>2130</v>
      </c>
      <c r="I1619" s="10"/>
      <c r="J1619" s="10">
        <f t="shared" si="102"/>
        <v>0</v>
      </c>
      <c r="K1619" s="10"/>
      <c r="L1619" s="10"/>
      <c r="M1619" s="10">
        <f t="shared" si="103"/>
        <v>1</v>
      </c>
      <c r="N1619" s="10"/>
      <c r="O1619" s="10"/>
      <c r="P1619" s="5" t="s">
        <v>5</v>
      </c>
      <c r="R1619" s="10"/>
    </row>
    <row r="1620" spans="1:18" ht="20" customHeight="1" x14ac:dyDescent="0.2">
      <c r="A1620" s="10">
        <f t="shared" si="101"/>
        <v>1317</v>
      </c>
      <c r="B1620" s="10">
        <f>A348</f>
        <v>45</v>
      </c>
      <c r="C1620" s="10" t="s">
        <v>2208</v>
      </c>
      <c r="D1620" s="10" t="s">
        <v>1919</v>
      </c>
      <c r="E1620" s="10" t="s">
        <v>2208</v>
      </c>
      <c r="F1620" s="10" t="s">
        <v>2702</v>
      </c>
      <c r="G1620" s="10" t="str">
        <f t="shared" si="100"/>
        <v>mfr</v>
      </c>
      <c r="H1620" s="10" t="s">
        <v>2130</v>
      </c>
      <c r="I1620" s="10"/>
      <c r="J1620" s="10">
        <f t="shared" si="102"/>
        <v>0</v>
      </c>
      <c r="K1620" s="10"/>
      <c r="L1620" s="10"/>
      <c r="M1620" s="10">
        <f t="shared" si="103"/>
        <v>1</v>
      </c>
      <c r="N1620" s="10"/>
      <c r="O1620" s="10"/>
      <c r="P1620" s="5" t="s">
        <v>5</v>
      </c>
      <c r="R1620" s="10"/>
    </row>
    <row r="1621" spans="1:18" ht="20" customHeight="1" x14ac:dyDescent="0.2">
      <c r="A1621" s="10">
        <f t="shared" si="101"/>
        <v>1318</v>
      </c>
      <c r="B1621" s="10">
        <f>A314</f>
        <v>11</v>
      </c>
      <c r="C1621" s="10" t="s">
        <v>2012</v>
      </c>
      <c r="D1621" s="10" t="s">
        <v>1919</v>
      </c>
      <c r="E1621" s="10" t="s">
        <v>2012</v>
      </c>
      <c r="F1621" s="10" t="s">
        <v>2702</v>
      </c>
      <c r="G1621" s="10" t="str">
        <f t="shared" si="100"/>
        <v>mfr</v>
      </c>
      <c r="H1621" s="10" t="s">
        <v>2130</v>
      </c>
      <c r="I1621" s="10"/>
      <c r="J1621" s="10">
        <f t="shared" si="102"/>
        <v>0</v>
      </c>
      <c r="K1621" s="10"/>
      <c r="L1621" s="10"/>
      <c r="M1621" s="10">
        <f t="shared" si="103"/>
        <v>1</v>
      </c>
      <c r="N1621" s="10"/>
      <c r="O1621" s="10"/>
      <c r="P1621" s="5" t="s">
        <v>5</v>
      </c>
      <c r="R1621" s="10"/>
    </row>
    <row r="1622" spans="1:18" ht="20" customHeight="1" x14ac:dyDescent="0.2">
      <c r="A1622" s="10">
        <f t="shared" si="101"/>
        <v>1319</v>
      </c>
      <c r="B1622" s="10">
        <f>B1602</f>
        <v>298</v>
      </c>
      <c r="C1622" s="10" t="s">
        <v>2013</v>
      </c>
      <c r="D1622" s="10" t="s">
        <v>1919</v>
      </c>
      <c r="E1622" s="10" t="s">
        <v>2013</v>
      </c>
      <c r="F1622" s="10" t="s">
        <v>2702</v>
      </c>
      <c r="G1622" s="10" t="str">
        <f t="shared" si="100"/>
        <v>mfr</v>
      </c>
      <c r="H1622" s="10" t="s">
        <v>2130</v>
      </c>
      <c r="I1622" s="10"/>
      <c r="J1622" s="10">
        <f t="shared" si="102"/>
        <v>0</v>
      </c>
      <c r="K1622" s="10"/>
      <c r="L1622" s="10"/>
      <c r="M1622" s="10">
        <f t="shared" si="103"/>
        <v>1</v>
      </c>
      <c r="N1622" s="10"/>
      <c r="O1622" s="10"/>
      <c r="P1622" s="5" t="s">
        <v>5</v>
      </c>
      <c r="R1622" s="10"/>
    </row>
    <row r="1623" spans="1:18" ht="20" customHeight="1" x14ac:dyDescent="0.2">
      <c r="A1623" s="10">
        <f t="shared" si="101"/>
        <v>1320</v>
      </c>
      <c r="B1623" s="10">
        <f>A1583</f>
        <v>1280</v>
      </c>
      <c r="C1623" s="10" t="s">
        <v>2014</v>
      </c>
      <c r="D1623" s="10" t="s">
        <v>1919</v>
      </c>
      <c r="E1623" s="10" t="s">
        <v>2014</v>
      </c>
      <c r="F1623" s="10" t="s">
        <v>2702</v>
      </c>
      <c r="G1623" s="10" t="str">
        <f t="shared" si="100"/>
        <v>mfr</v>
      </c>
      <c r="H1623" s="10" t="s">
        <v>2130</v>
      </c>
      <c r="I1623" s="10"/>
      <c r="J1623" s="10">
        <f t="shared" si="102"/>
        <v>0</v>
      </c>
      <c r="K1623" s="10"/>
      <c r="L1623" s="10"/>
      <c r="M1623" s="10">
        <f t="shared" si="103"/>
        <v>1</v>
      </c>
      <c r="N1623" s="10"/>
      <c r="O1623" s="10"/>
      <c r="P1623" s="5" t="s">
        <v>5</v>
      </c>
      <c r="R1623" s="10"/>
    </row>
    <row r="1624" spans="1:18" ht="20" customHeight="1" x14ac:dyDescent="0.2">
      <c r="A1624" s="10">
        <f t="shared" si="101"/>
        <v>1321</v>
      </c>
      <c r="B1624" s="10"/>
      <c r="C1624" s="10"/>
      <c r="D1624" s="10" t="s">
        <v>1919</v>
      </c>
      <c r="E1624" s="10" t="s">
        <v>2015</v>
      </c>
      <c r="F1624" s="10" t="s">
        <v>2702</v>
      </c>
      <c r="G1624" s="10" t="str">
        <f t="shared" si="100"/>
        <v>mfr</v>
      </c>
      <c r="H1624" s="10" t="s">
        <v>2130</v>
      </c>
      <c r="I1624" s="10"/>
      <c r="J1624" s="10">
        <f t="shared" si="102"/>
        <v>0</v>
      </c>
      <c r="K1624" s="10"/>
      <c r="L1624" s="10"/>
      <c r="M1624" s="10">
        <f t="shared" si="103"/>
        <v>0</v>
      </c>
      <c r="N1624" s="10"/>
      <c r="O1624" s="10"/>
      <c r="R1624" s="10"/>
    </row>
    <row r="1625" spans="1:18" ht="20" customHeight="1" x14ac:dyDescent="0.2">
      <c r="A1625" s="10">
        <f t="shared" si="101"/>
        <v>1322</v>
      </c>
      <c r="B1625" s="10">
        <f>A1611</f>
        <v>1308</v>
      </c>
      <c r="C1625" s="10" t="s">
        <v>2016</v>
      </c>
      <c r="D1625" s="10" t="s">
        <v>1919</v>
      </c>
      <c r="E1625" s="10" t="s">
        <v>2016</v>
      </c>
      <c r="F1625" s="10" t="s">
        <v>2702</v>
      </c>
      <c r="G1625" s="10" t="str">
        <f t="shared" si="100"/>
        <v>mfr</v>
      </c>
      <c r="H1625" s="10" t="s">
        <v>2130</v>
      </c>
      <c r="I1625" s="10"/>
      <c r="J1625" s="10">
        <f t="shared" si="102"/>
        <v>0</v>
      </c>
      <c r="K1625" s="10"/>
      <c r="L1625" s="10"/>
      <c r="M1625" s="10">
        <f t="shared" si="103"/>
        <v>1</v>
      </c>
      <c r="N1625" s="10"/>
      <c r="O1625" s="10"/>
      <c r="P1625" s="5" t="s">
        <v>5</v>
      </c>
      <c r="R1625" s="10"/>
    </row>
    <row r="1626" spans="1:18" ht="20" customHeight="1" x14ac:dyDescent="0.2">
      <c r="A1626" s="10">
        <f t="shared" si="101"/>
        <v>1323</v>
      </c>
      <c r="B1626" s="10">
        <f>B1613</f>
        <v>1307</v>
      </c>
      <c r="C1626" s="10" t="s">
        <v>2017</v>
      </c>
      <c r="D1626" s="10" t="s">
        <v>1919</v>
      </c>
      <c r="E1626" s="10" t="s">
        <v>2017</v>
      </c>
      <c r="F1626" s="10" t="s">
        <v>2702</v>
      </c>
      <c r="G1626" s="10" t="str">
        <f t="shared" si="100"/>
        <v>mfr</v>
      </c>
      <c r="H1626" s="10" t="s">
        <v>2130</v>
      </c>
      <c r="I1626" s="10"/>
      <c r="J1626" s="10">
        <f t="shared" si="102"/>
        <v>0</v>
      </c>
      <c r="K1626" s="10"/>
      <c r="L1626" s="10"/>
      <c r="M1626" s="10">
        <f t="shared" si="103"/>
        <v>1</v>
      </c>
      <c r="N1626" s="10"/>
      <c r="O1626" s="10"/>
      <c r="P1626" s="5" t="s">
        <v>5</v>
      </c>
      <c r="R1626" s="10"/>
    </row>
    <row r="1627" spans="1:18" ht="20" customHeight="1" x14ac:dyDescent="0.2">
      <c r="A1627" s="10">
        <f t="shared" si="101"/>
        <v>1324</v>
      </c>
      <c r="B1627" s="10">
        <f>B1614</f>
        <v>79</v>
      </c>
      <c r="C1627" s="10" t="s">
        <v>2018</v>
      </c>
      <c r="D1627" s="10" t="s">
        <v>1919</v>
      </c>
      <c r="E1627" s="10" t="s">
        <v>2018</v>
      </c>
      <c r="F1627" s="10" t="s">
        <v>2702</v>
      </c>
      <c r="G1627" s="10" t="str">
        <f t="shared" si="100"/>
        <v>mfr</v>
      </c>
      <c r="H1627" s="10" t="s">
        <v>2130</v>
      </c>
      <c r="I1627" s="10"/>
      <c r="J1627" s="10">
        <f t="shared" si="102"/>
        <v>0</v>
      </c>
      <c r="K1627" s="10"/>
      <c r="L1627" s="10"/>
      <c r="M1627" s="10">
        <f t="shared" si="103"/>
        <v>1</v>
      </c>
      <c r="N1627" s="10"/>
      <c r="O1627" s="10"/>
      <c r="P1627" s="5" t="s">
        <v>6</v>
      </c>
      <c r="R1627" s="10"/>
    </row>
    <row r="1628" spans="1:18" ht="20" customHeight="1" x14ac:dyDescent="0.2">
      <c r="A1628" s="10">
        <f t="shared" si="101"/>
        <v>1325</v>
      </c>
      <c r="B1628" s="10">
        <f>B1616</f>
        <v>37</v>
      </c>
      <c r="C1628" s="10" t="s">
        <v>2019</v>
      </c>
      <c r="D1628" s="10" t="s">
        <v>1919</v>
      </c>
      <c r="E1628" s="10" t="s">
        <v>2019</v>
      </c>
      <c r="F1628" s="10" t="s">
        <v>2702</v>
      </c>
      <c r="G1628" s="10" t="str">
        <f t="shared" si="100"/>
        <v>mfr</v>
      </c>
      <c r="H1628" s="10" t="s">
        <v>2130</v>
      </c>
      <c r="I1628" s="10"/>
      <c r="J1628" s="10">
        <f t="shared" si="102"/>
        <v>0</v>
      </c>
      <c r="K1628" s="10"/>
      <c r="L1628" s="10"/>
      <c r="M1628" s="10">
        <f t="shared" si="103"/>
        <v>1</v>
      </c>
      <c r="N1628" s="10"/>
      <c r="O1628" s="10"/>
      <c r="P1628" s="5" t="s">
        <v>5</v>
      </c>
      <c r="R1628" s="10"/>
    </row>
    <row r="1629" spans="1:18" ht="20" customHeight="1" x14ac:dyDescent="0.2">
      <c r="A1629" s="10">
        <f t="shared" si="101"/>
        <v>1326</v>
      </c>
      <c r="B1629" s="10">
        <f>A826</f>
        <v>523</v>
      </c>
      <c r="C1629" s="10" t="s">
        <v>2020</v>
      </c>
      <c r="D1629" s="10" t="s">
        <v>1919</v>
      </c>
      <c r="E1629" s="10" t="s">
        <v>2020</v>
      </c>
      <c r="F1629" s="10" t="s">
        <v>2702</v>
      </c>
      <c r="G1629" s="10" t="str">
        <f t="shared" si="100"/>
        <v>mfr</v>
      </c>
      <c r="H1629" s="10" t="s">
        <v>2130</v>
      </c>
      <c r="I1629" s="10"/>
      <c r="J1629" s="10">
        <f t="shared" si="102"/>
        <v>0</v>
      </c>
      <c r="K1629" s="10"/>
      <c r="L1629" s="10"/>
      <c r="M1629" s="10">
        <f t="shared" si="103"/>
        <v>1</v>
      </c>
      <c r="N1629" s="10"/>
      <c r="O1629" s="10"/>
      <c r="P1629" s="5" t="s">
        <v>5</v>
      </c>
      <c r="R1629" s="10"/>
    </row>
    <row r="1630" spans="1:18" ht="20" customHeight="1" x14ac:dyDescent="0.2">
      <c r="A1630" s="10">
        <f t="shared" si="101"/>
        <v>1327</v>
      </c>
      <c r="B1630" s="10">
        <f>B1617</f>
        <v>74</v>
      </c>
      <c r="C1630" s="10" t="s">
        <v>2021</v>
      </c>
      <c r="D1630" s="10" t="s">
        <v>1919</v>
      </c>
      <c r="E1630" s="10" t="s">
        <v>2021</v>
      </c>
      <c r="F1630" s="10" t="s">
        <v>2702</v>
      </c>
      <c r="G1630" s="10" t="str">
        <f t="shared" ref="G1630:G1693" si="104">G1628</f>
        <v>mfr</v>
      </c>
      <c r="H1630" s="10" t="s">
        <v>2130</v>
      </c>
      <c r="I1630" s="10"/>
      <c r="J1630" s="10">
        <f t="shared" si="102"/>
        <v>0</v>
      </c>
      <c r="K1630" s="10"/>
      <c r="L1630" s="10"/>
      <c r="M1630" s="10">
        <f t="shared" si="103"/>
        <v>1</v>
      </c>
      <c r="N1630" s="10"/>
      <c r="O1630" s="10"/>
      <c r="P1630" s="5" t="s">
        <v>5</v>
      </c>
      <c r="R1630" s="10"/>
    </row>
    <row r="1631" spans="1:18" ht="20" customHeight="1" x14ac:dyDescent="0.2">
      <c r="A1631" s="10">
        <f t="shared" si="101"/>
        <v>1328</v>
      </c>
      <c r="B1631" s="10">
        <f>A582</f>
        <v>279</v>
      </c>
      <c r="C1631" s="10" t="s">
        <v>2022</v>
      </c>
      <c r="D1631" s="10" t="s">
        <v>1919</v>
      </c>
      <c r="E1631" s="10" t="s">
        <v>2022</v>
      </c>
      <c r="F1631" s="10" t="s">
        <v>2702</v>
      </c>
      <c r="G1631" s="10" t="str">
        <f t="shared" si="104"/>
        <v>mfr</v>
      </c>
      <c r="H1631" s="10" t="s">
        <v>2131</v>
      </c>
      <c r="I1631" s="10"/>
      <c r="J1631" s="10">
        <f t="shared" si="102"/>
        <v>0</v>
      </c>
      <c r="K1631" s="10"/>
      <c r="L1631" s="10"/>
      <c r="M1631" s="10">
        <f t="shared" si="103"/>
        <v>1</v>
      </c>
      <c r="N1631" s="10"/>
      <c r="O1631" s="10"/>
      <c r="P1631" s="5" t="s">
        <v>5</v>
      </c>
      <c r="R1631" s="10"/>
    </row>
    <row r="1632" spans="1:18" ht="20" customHeight="1" x14ac:dyDescent="0.2">
      <c r="A1632" s="10">
        <f t="shared" si="101"/>
        <v>1329</v>
      </c>
      <c r="B1632" s="10">
        <f>A1030</f>
        <v>727</v>
      </c>
      <c r="C1632" s="10" t="s">
        <v>2209</v>
      </c>
      <c r="D1632" s="10" t="s">
        <v>1919</v>
      </c>
      <c r="E1632" s="10" t="s">
        <v>2023</v>
      </c>
      <c r="F1632" s="10" t="s">
        <v>2702</v>
      </c>
      <c r="G1632" s="10" t="str">
        <f t="shared" si="104"/>
        <v>mfr</v>
      </c>
      <c r="H1632" s="10" t="s">
        <v>2131</v>
      </c>
      <c r="I1632" s="10"/>
      <c r="J1632" s="10">
        <f t="shared" si="102"/>
        <v>0</v>
      </c>
      <c r="K1632" s="10"/>
      <c r="L1632" s="10"/>
      <c r="M1632" s="10">
        <f t="shared" si="103"/>
        <v>1</v>
      </c>
      <c r="N1632" s="10"/>
      <c r="O1632" s="10"/>
      <c r="P1632" s="5" t="s">
        <v>5</v>
      </c>
      <c r="R1632" s="10"/>
    </row>
    <row r="1633" spans="1:18" ht="20" customHeight="1" x14ac:dyDescent="0.2">
      <c r="A1633" s="10">
        <f t="shared" si="101"/>
        <v>1330</v>
      </c>
      <c r="B1633" s="10">
        <f>B1632</f>
        <v>727</v>
      </c>
      <c r="C1633" s="10" t="s">
        <v>2024</v>
      </c>
      <c r="D1633" s="10" t="s">
        <v>1919</v>
      </c>
      <c r="E1633" s="10" t="s">
        <v>2024</v>
      </c>
      <c r="F1633" s="10" t="s">
        <v>2702</v>
      </c>
      <c r="G1633" s="10" t="str">
        <f t="shared" si="104"/>
        <v>mfr</v>
      </c>
      <c r="H1633" s="10" t="s">
        <v>2131</v>
      </c>
      <c r="I1633" s="10"/>
      <c r="J1633" s="10">
        <f t="shared" si="102"/>
        <v>0</v>
      </c>
      <c r="K1633" s="10"/>
      <c r="L1633" s="10"/>
      <c r="M1633" s="10">
        <f t="shared" si="103"/>
        <v>1</v>
      </c>
      <c r="N1633" s="10"/>
      <c r="O1633" s="10"/>
      <c r="P1633" s="5" t="s">
        <v>5</v>
      </c>
      <c r="R1633" s="10"/>
    </row>
    <row r="1634" spans="1:18" ht="20" customHeight="1" x14ac:dyDescent="0.2">
      <c r="A1634" s="10">
        <f t="shared" si="101"/>
        <v>1331</v>
      </c>
      <c r="B1634" s="10">
        <f>A1123</f>
        <v>820</v>
      </c>
      <c r="C1634" s="10" t="s">
        <v>2210</v>
      </c>
      <c r="D1634" s="10" t="s">
        <v>1919</v>
      </c>
      <c r="E1634" s="10" t="s">
        <v>2025</v>
      </c>
      <c r="F1634" s="10" t="s">
        <v>2702</v>
      </c>
      <c r="G1634" s="10" t="str">
        <f t="shared" si="104"/>
        <v>mfr</v>
      </c>
      <c r="H1634" s="10" t="s">
        <v>2131</v>
      </c>
      <c r="I1634" s="10"/>
      <c r="J1634" s="10">
        <f t="shared" si="102"/>
        <v>0</v>
      </c>
      <c r="K1634" s="10"/>
      <c r="L1634" s="10"/>
      <c r="M1634" s="10">
        <f t="shared" si="103"/>
        <v>1</v>
      </c>
      <c r="N1634" s="10"/>
      <c r="O1634" s="10"/>
      <c r="P1634" s="5" t="s">
        <v>5</v>
      </c>
      <c r="R1634" s="10"/>
    </row>
    <row r="1635" spans="1:18" ht="20" customHeight="1" x14ac:dyDescent="0.2">
      <c r="A1635" s="10">
        <f t="shared" si="101"/>
        <v>1332</v>
      </c>
      <c r="B1635" s="10">
        <f>A1001</f>
        <v>698</v>
      </c>
      <c r="C1635" s="10" t="s">
        <v>2682</v>
      </c>
      <c r="D1635" s="10" t="s">
        <v>1919</v>
      </c>
      <c r="E1635" s="10" t="s">
        <v>2026</v>
      </c>
      <c r="F1635" s="10" t="s">
        <v>2702</v>
      </c>
      <c r="G1635" s="10" t="str">
        <f t="shared" si="104"/>
        <v>mfr</v>
      </c>
      <c r="H1635" s="10" t="s">
        <v>2131</v>
      </c>
      <c r="I1635" s="10"/>
      <c r="J1635" s="10">
        <f t="shared" si="102"/>
        <v>0</v>
      </c>
      <c r="K1635" s="10"/>
      <c r="L1635" s="10"/>
      <c r="M1635" s="10">
        <f t="shared" si="103"/>
        <v>1</v>
      </c>
      <c r="N1635" s="10"/>
      <c r="O1635" s="10"/>
      <c r="P1635" s="5" t="s">
        <v>6</v>
      </c>
      <c r="R1635" s="10"/>
    </row>
    <row r="1636" spans="1:18" ht="20" customHeight="1" x14ac:dyDescent="0.2">
      <c r="A1636" s="10">
        <f t="shared" si="101"/>
        <v>1333</v>
      </c>
      <c r="B1636" s="10" t="s">
        <v>53</v>
      </c>
      <c r="C1636" s="10" t="s">
        <v>2213</v>
      </c>
      <c r="D1636" s="10" t="s">
        <v>1919</v>
      </c>
      <c r="E1636" s="10" t="s">
        <v>2212</v>
      </c>
      <c r="F1636" s="10" t="s">
        <v>2702</v>
      </c>
      <c r="G1636" s="10" t="str">
        <f t="shared" si="104"/>
        <v>mfr</v>
      </c>
      <c r="H1636" s="10" t="s">
        <v>2131</v>
      </c>
      <c r="I1636" s="10"/>
      <c r="J1636" s="10">
        <f t="shared" si="102"/>
        <v>1</v>
      </c>
      <c r="K1636" s="10"/>
      <c r="L1636" s="10"/>
      <c r="M1636" s="10">
        <f t="shared" si="103"/>
        <v>1</v>
      </c>
      <c r="N1636" s="10"/>
      <c r="O1636" s="10"/>
      <c r="P1636" s="5" t="s">
        <v>5</v>
      </c>
      <c r="Q1636" s="10">
        <v>1</v>
      </c>
      <c r="R1636" s="10"/>
    </row>
    <row r="1637" spans="1:18" ht="20" customHeight="1" x14ac:dyDescent="0.2">
      <c r="A1637" s="10">
        <f t="shared" si="101"/>
        <v>1334</v>
      </c>
      <c r="B1637" s="10">
        <f>A1636</f>
        <v>1333</v>
      </c>
      <c r="C1637" s="10" t="s">
        <v>2211</v>
      </c>
      <c r="D1637" s="10" t="s">
        <v>1919</v>
      </c>
      <c r="E1637" s="10" t="s">
        <v>2211</v>
      </c>
      <c r="F1637" s="10" t="s">
        <v>2702</v>
      </c>
      <c r="G1637" s="10" t="str">
        <f t="shared" si="104"/>
        <v>mfr</v>
      </c>
      <c r="H1637" s="10" t="s">
        <v>2131</v>
      </c>
      <c r="I1637" s="10"/>
      <c r="J1637" s="10">
        <f t="shared" si="102"/>
        <v>0</v>
      </c>
      <c r="K1637" s="10"/>
      <c r="L1637" s="10"/>
      <c r="M1637" s="10">
        <f t="shared" si="103"/>
        <v>1</v>
      </c>
      <c r="N1637" s="10"/>
      <c r="O1637" s="10"/>
      <c r="P1637" s="5" t="s">
        <v>5</v>
      </c>
      <c r="R1637" s="10"/>
    </row>
    <row r="1638" spans="1:18" ht="20" customHeight="1" x14ac:dyDescent="0.2">
      <c r="A1638" s="10">
        <f t="shared" si="101"/>
        <v>1335</v>
      </c>
      <c r="B1638" s="10" t="s">
        <v>53</v>
      </c>
      <c r="C1638" s="10" t="s">
        <v>2218</v>
      </c>
      <c r="D1638" s="10" t="s">
        <v>1919</v>
      </c>
      <c r="E1638" s="10" t="s">
        <v>2218</v>
      </c>
      <c r="F1638" s="10" t="s">
        <v>2702</v>
      </c>
      <c r="G1638" s="10" t="str">
        <f t="shared" si="104"/>
        <v>mfr</v>
      </c>
      <c r="H1638" s="10" t="s">
        <v>2131</v>
      </c>
      <c r="I1638" s="10"/>
      <c r="J1638" s="10">
        <f t="shared" si="102"/>
        <v>1</v>
      </c>
      <c r="K1638" s="10"/>
      <c r="L1638" s="10"/>
      <c r="M1638" s="10">
        <f t="shared" si="103"/>
        <v>1</v>
      </c>
      <c r="N1638" s="10"/>
      <c r="O1638" s="10"/>
      <c r="P1638" s="5" t="s">
        <v>5</v>
      </c>
      <c r="Q1638" s="10">
        <v>0</v>
      </c>
      <c r="R1638" s="10"/>
    </row>
    <row r="1639" spans="1:18" ht="20" customHeight="1" x14ac:dyDescent="0.2">
      <c r="A1639" s="10">
        <f t="shared" si="101"/>
        <v>1336</v>
      </c>
      <c r="B1639" s="10" t="s">
        <v>2641</v>
      </c>
      <c r="C1639" s="10" t="s">
        <v>2220</v>
      </c>
      <c r="D1639" s="10" t="s">
        <v>1919</v>
      </c>
      <c r="E1639" s="10" t="s">
        <v>2027</v>
      </c>
      <c r="F1639" s="10" t="s">
        <v>2702</v>
      </c>
      <c r="G1639" s="10" t="str">
        <f t="shared" si="104"/>
        <v>mfr</v>
      </c>
      <c r="H1639" s="10" t="s">
        <v>2131</v>
      </c>
      <c r="I1639" s="10"/>
      <c r="J1639" s="10">
        <f t="shared" si="102"/>
        <v>1</v>
      </c>
      <c r="K1639" s="10"/>
      <c r="L1639" s="10"/>
      <c r="M1639" s="10">
        <f t="shared" si="103"/>
        <v>1</v>
      </c>
      <c r="N1639" s="10"/>
      <c r="O1639" s="10"/>
      <c r="P1639" s="5" t="s">
        <v>6</v>
      </c>
      <c r="R1639" s="10"/>
    </row>
    <row r="1640" spans="1:18" ht="20" customHeight="1" x14ac:dyDescent="0.2">
      <c r="A1640" s="10">
        <f t="shared" si="101"/>
        <v>1337</v>
      </c>
      <c r="B1640" s="10">
        <f>A371</f>
        <v>68</v>
      </c>
      <c r="C1640" s="10" t="s">
        <v>2028</v>
      </c>
      <c r="D1640" s="10" t="s">
        <v>1919</v>
      </c>
      <c r="E1640" s="10" t="s">
        <v>2028</v>
      </c>
      <c r="F1640" s="10" t="s">
        <v>2702</v>
      </c>
      <c r="G1640" s="10" t="str">
        <f t="shared" si="104"/>
        <v>mfr</v>
      </c>
      <c r="H1640" s="10" t="s">
        <v>2131</v>
      </c>
      <c r="I1640" s="10"/>
      <c r="J1640" s="10">
        <f t="shared" si="102"/>
        <v>0</v>
      </c>
      <c r="K1640" s="10"/>
      <c r="L1640" s="10"/>
      <c r="M1640" s="10">
        <f t="shared" si="103"/>
        <v>1</v>
      </c>
      <c r="N1640" s="10"/>
      <c r="O1640" s="10"/>
      <c r="P1640" s="5" t="s">
        <v>6</v>
      </c>
      <c r="R1640" s="10"/>
    </row>
    <row r="1641" spans="1:18" ht="20" customHeight="1" x14ac:dyDescent="0.2">
      <c r="A1641" s="10">
        <f t="shared" si="101"/>
        <v>1338</v>
      </c>
      <c r="B1641" s="10">
        <f>A466</f>
        <v>163</v>
      </c>
      <c r="C1641" s="10" t="s">
        <v>2029</v>
      </c>
      <c r="D1641" s="10" t="s">
        <v>1919</v>
      </c>
      <c r="E1641" s="10" t="s">
        <v>2029</v>
      </c>
      <c r="F1641" s="10" t="s">
        <v>2702</v>
      </c>
      <c r="G1641" s="10" t="str">
        <f t="shared" si="104"/>
        <v>mfr</v>
      </c>
      <c r="H1641" s="10" t="s">
        <v>2131</v>
      </c>
      <c r="I1641" s="10"/>
      <c r="J1641" s="10">
        <f t="shared" si="102"/>
        <v>0</v>
      </c>
      <c r="K1641" s="10"/>
      <c r="L1641" s="10"/>
      <c r="M1641" s="10">
        <f t="shared" si="103"/>
        <v>1</v>
      </c>
      <c r="N1641" s="10"/>
      <c r="O1641" s="10"/>
      <c r="P1641" s="5" t="s">
        <v>6</v>
      </c>
      <c r="R1641" s="10"/>
    </row>
    <row r="1642" spans="1:18" ht="20" customHeight="1" x14ac:dyDescent="0.2">
      <c r="A1642" s="10">
        <f t="shared" si="101"/>
        <v>1339</v>
      </c>
      <c r="B1642" s="10" t="s">
        <v>2635</v>
      </c>
      <c r="C1642" s="10" t="s">
        <v>2219</v>
      </c>
      <c r="D1642" s="10" t="s">
        <v>1919</v>
      </c>
      <c r="E1642" s="10" t="s">
        <v>2030</v>
      </c>
      <c r="F1642" s="10" t="s">
        <v>2702</v>
      </c>
      <c r="G1642" s="10" t="str">
        <f t="shared" si="104"/>
        <v>mfr</v>
      </c>
      <c r="H1642" s="10" t="s">
        <v>2131</v>
      </c>
      <c r="I1642" s="10"/>
      <c r="J1642" s="10">
        <f t="shared" si="102"/>
        <v>1</v>
      </c>
      <c r="K1642" s="10"/>
      <c r="L1642" s="10"/>
      <c r="M1642" s="10">
        <f t="shared" si="103"/>
        <v>1</v>
      </c>
      <c r="N1642" s="10"/>
      <c r="O1642" s="10"/>
      <c r="P1642" s="5" t="s">
        <v>6</v>
      </c>
      <c r="R1642" s="10"/>
    </row>
    <row r="1643" spans="1:18" ht="20" customHeight="1" x14ac:dyDescent="0.2">
      <c r="A1643" s="10">
        <f t="shared" si="101"/>
        <v>1340</v>
      </c>
      <c r="B1643" s="10" t="s">
        <v>84</v>
      </c>
      <c r="C1643" s="10" t="s">
        <v>2215</v>
      </c>
      <c r="D1643" s="10" t="s">
        <v>1919</v>
      </c>
      <c r="E1643" s="10" t="s">
        <v>2214</v>
      </c>
      <c r="F1643" s="10" t="s">
        <v>2702</v>
      </c>
      <c r="G1643" s="10" t="str">
        <f t="shared" si="104"/>
        <v>mfr</v>
      </c>
      <c r="H1643" s="10" t="s">
        <v>2131</v>
      </c>
      <c r="I1643" s="10"/>
      <c r="J1643" s="10">
        <f t="shared" si="102"/>
        <v>1</v>
      </c>
      <c r="K1643" s="10"/>
      <c r="L1643" s="10"/>
      <c r="M1643" s="10">
        <f t="shared" si="103"/>
        <v>1</v>
      </c>
      <c r="N1643" s="10"/>
      <c r="O1643" s="10"/>
      <c r="P1643" s="5" t="s">
        <v>6</v>
      </c>
      <c r="R1643" s="10"/>
    </row>
    <row r="1644" spans="1:18" ht="20" customHeight="1" x14ac:dyDescent="0.2">
      <c r="A1644" s="10">
        <f t="shared" si="101"/>
        <v>1341</v>
      </c>
      <c r="B1644" s="10" t="s">
        <v>13</v>
      </c>
      <c r="C1644" s="10" t="s">
        <v>2217</v>
      </c>
      <c r="D1644" s="10" t="s">
        <v>1919</v>
      </c>
      <c r="E1644" s="10" t="s">
        <v>2216</v>
      </c>
      <c r="F1644" s="10" t="s">
        <v>2702</v>
      </c>
      <c r="G1644" s="10" t="str">
        <f t="shared" si="104"/>
        <v>mfr</v>
      </c>
      <c r="H1644" s="10" t="s">
        <v>2131</v>
      </c>
      <c r="I1644" s="10"/>
      <c r="J1644" s="10">
        <f t="shared" si="102"/>
        <v>1</v>
      </c>
      <c r="K1644" s="10"/>
      <c r="L1644" s="10"/>
      <c r="M1644" s="10">
        <f t="shared" si="103"/>
        <v>1</v>
      </c>
      <c r="N1644" s="10"/>
      <c r="O1644" s="10"/>
      <c r="P1644" s="5" t="s">
        <v>5</v>
      </c>
      <c r="Q1644" s="10">
        <v>1</v>
      </c>
      <c r="R1644" s="10"/>
    </row>
    <row r="1645" spans="1:18" ht="20" customHeight="1" x14ac:dyDescent="0.2">
      <c r="A1645" s="10">
        <f t="shared" si="101"/>
        <v>1342</v>
      </c>
      <c r="B1645" s="10">
        <f>B1238</f>
        <v>405</v>
      </c>
      <c r="C1645" s="10" t="s">
        <v>2031</v>
      </c>
      <c r="D1645" s="10" t="s">
        <v>1919</v>
      </c>
      <c r="E1645" s="10" t="s">
        <v>2031</v>
      </c>
      <c r="F1645" s="10" t="s">
        <v>2702</v>
      </c>
      <c r="G1645" s="10" t="str">
        <f t="shared" si="104"/>
        <v>mfr</v>
      </c>
      <c r="H1645" s="10" t="s">
        <v>2131</v>
      </c>
      <c r="I1645" s="10"/>
      <c r="J1645" s="10">
        <f t="shared" si="102"/>
        <v>0</v>
      </c>
      <c r="K1645" s="10"/>
      <c r="L1645" s="10"/>
      <c r="M1645" s="10">
        <f t="shared" si="103"/>
        <v>1</v>
      </c>
      <c r="N1645" s="10"/>
      <c r="O1645" s="10"/>
      <c r="P1645" s="5" t="s">
        <v>6</v>
      </c>
      <c r="R1645" s="10"/>
    </row>
    <row r="1646" spans="1:18" ht="20" customHeight="1" x14ac:dyDescent="0.2">
      <c r="A1646" s="10">
        <f t="shared" si="101"/>
        <v>1343</v>
      </c>
      <c r="B1646" s="10">
        <f>A1528</f>
        <v>1225</v>
      </c>
      <c r="C1646" s="10" t="s">
        <v>2032</v>
      </c>
      <c r="D1646" s="10" t="s">
        <v>1919</v>
      </c>
      <c r="E1646" s="10" t="s">
        <v>2032</v>
      </c>
      <c r="F1646" s="10" t="s">
        <v>2702</v>
      </c>
      <c r="G1646" s="10" t="str">
        <f t="shared" si="104"/>
        <v>mfr</v>
      </c>
      <c r="H1646" s="10" t="s">
        <v>2132</v>
      </c>
      <c r="I1646" s="10"/>
      <c r="J1646" s="10">
        <f t="shared" si="102"/>
        <v>0</v>
      </c>
      <c r="K1646" s="10"/>
      <c r="L1646" s="10"/>
      <c r="M1646" s="10">
        <f t="shared" si="103"/>
        <v>1</v>
      </c>
      <c r="N1646" s="10"/>
      <c r="O1646" s="10"/>
      <c r="P1646" s="5" t="s">
        <v>5</v>
      </c>
      <c r="R1646" s="10"/>
    </row>
    <row r="1647" spans="1:18" ht="20" customHeight="1" x14ac:dyDescent="0.2">
      <c r="A1647" s="10">
        <f t="shared" si="101"/>
        <v>1344</v>
      </c>
      <c r="B1647" s="10" t="s">
        <v>3233</v>
      </c>
      <c r="C1647" s="10" t="s">
        <v>2295</v>
      </c>
      <c r="D1647" s="10" t="s">
        <v>1919</v>
      </c>
      <c r="E1647" s="10" t="s">
        <v>2295</v>
      </c>
      <c r="F1647" s="10" t="s">
        <v>2702</v>
      </c>
      <c r="G1647" s="10" t="str">
        <f t="shared" si="104"/>
        <v>mfr</v>
      </c>
      <c r="H1647" s="10" t="s">
        <v>2132</v>
      </c>
      <c r="I1647" s="10"/>
      <c r="J1647" s="10">
        <f t="shared" si="102"/>
        <v>1</v>
      </c>
      <c r="K1647" s="10"/>
      <c r="L1647" s="10"/>
      <c r="M1647" s="10">
        <f t="shared" si="103"/>
        <v>1</v>
      </c>
      <c r="N1647" s="10"/>
      <c r="O1647" s="10"/>
      <c r="P1647" s="5" t="s">
        <v>5</v>
      </c>
      <c r="Q1647" s="10">
        <v>1</v>
      </c>
      <c r="R1647" s="10"/>
    </row>
    <row r="1648" spans="1:18" ht="20" customHeight="1" x14ac:dyDescent="0.2">
      <c r="A1648" s="10">
        <f t="shared" si="101"/>
        <v>1345</v>
      </c>
      <c r="B1648" s="10" t="s">
        <v>3233</v>
      </c>
      <c r="C1648" s="10" t="s">
        <v>2294</v>
      </c>
      <c r="D1648" s="10" t="s">
        <v>1919</v>
      </c>
      <c r="E1648" s="10" t="s">
        <v>2294</v>
      </c>
      <c r="F1648" s="10" t="s">
        <v>2702</v>
      </c>
      <c r="G1648" s="10" t="str">
        <f t="shared" si="104"/>
        <v>mfr</v>
      </c>
      <c r="H1648" s="10" t="s">
        <v>2132</v>
      </c>
      <c r="I1648" s="10"/>
      <c r="J1648" s="10">
        <f t="shared" si="102"/>
        <v>1</v>
      </c>
      <c r="K1648" s="10"/>
      <c r="L1648" s="10"/>
      <c r="M1648" s="10">
        <f t="shared" si="103"/>
        <v>1</v>
      </c>
      <c r="N1648" s="10"/>
      <c r="O1648" s="10"/>
      <c r="P1648" s="5" t="s">
        <v>5</v>
      </c>
      <c r="Q1648" s="10">
        <v>1</v>
      </c>
      <c r="R1648" s="10"/>
    </row>
    <row r="1649" spans="1:18" ht="20" customHeight="1" x14ac:dyDescent="0.2">
      <c r="A1649" s="10">
        <f t="shared" ref="A1649:A1712" si="105">A1648+1</f>
        <v>1346</v>
      </c>
      <c r="B1649" s="10" t="s">
        <v>3260</v>
      </c>
      <c r="C1649" s="10" t="s">
        <v>2296</v>
      </c>
      <c r="D1649" s="10" t="s">
        <v>1919</v>
      </c>
      <c r="E1649" s="10" t="s">
        <v>2296</v>
      </c>
      <c r="F1649" s="10" t="s">
        <v>2702</v>
      </c>
      <c r="G1649" s="10" t="str">
        <f t="shared" si="104"/>
        <v>mfr</v>
      </c>
      <c r="H1649" s="10" t="s">
        <v>2132</v>
      </c>
      <c r="I1649" s="10"/>
      <c r="J1649" s="10">
        <f t="shared" si="102"/>
        <v>1</v>
      </c>
      <c r="K1649" s="10"/>
      <c r="L1649" s="10"/>
      <c r="M1649" s="10">
        <f t="shared" si="103"/>
        <v>1</v>
      </c>
      <c r="N1649" s="10"/>
      <c r="O1649" s="10"/>
      <c r="P1649" s="5" t="s">
        <v>5</v>
      </c>
      <c r="Q1649" s="10">
        <v>1</v>
      </c>
      <c r="R1649" s="10"/>
    </row>
    <row r="1650" spans="1:18" ht="20" customHeight="1" x14ac:dyDescent="0.2">
      <c r="A1650" s="10">
        <f t="shared" si="105"/>
        <v>1347</v>
      </c>
      <c r="B1650" s="10">
        <f>A911</f>
        <v>608</v>
      </c>
      <c r="C1650" s="10" t="s">
        <v>2297</v>
      </c>
      <c r="D1650" s="10" t="s">
        <v>1919</v>
      </c>
      <c r="E1650" s="10" t="s">
        <v>2033</v>
      </c>
      <c r="F1650" s="10" t="s">
        <v>2702</v>
      </c>
      <c r="G1650" s="10" t="str">
        <f t="shared" si="104"/>
        <v>mfr</v>
      </c>
      <c r="H1650" s="10" t="s">
        <v>2132</v>
      </c>
      <c r="I1650" s="10"/>
      <c r="J1650" s="10">
        <f t="shared" si="102"/>
        <v>0</v>
      </c>
      <c r="K1650" s="10"/>
      <c r="L1650" s="10"/>
      <c r="M1650" s="10">
        <f t="shared" si="103"/>
        <v>1</v>
      </c>
      <c r="N1650" s="10"/>
      <c r="O1650" s="10"/>
      <c r="P1650" s="5" t="s">
        <v>6</v>
      </c>
      <c r="R1650" s="10"/>
    </row>
    <row r="1651" spans="1:18" ht="20" customHeight="1" x14ac:dyDescent="0.2">
      <c r="A1651" s="10">
        <f t="shared" si="105"/>
        <v>1348</v>
      </c>
      <c r="B1651" s="10">
        <f>B1336</f>
        <v>254</v>
      </c>
      <c r="C1651" s="10" t="s">
        <v>2034</v>
      </c>
      <c r="D1651" s="10" t="s">
        <v>1919</v>
      </c>
      <c r="E1651" s="10" t="s">
        <v>2034</v>
      </c>
      <c r="F1651" s="10" t="s">
        <v>2702</v>
      </c>
      <c r="G1651" s="10" t="str">
        <f t="shared" si="104"/>
        <v>mfr</v>
      </c>
      <c r="H1651" s="10" t="s">
        <v>2132</v>
      </c>
      <c r="I1651" s="10"/>
      <c r="J1651" s="10">
        <f t="shared" si="102"/>
        <v>0</v>
      </c>
      <c r="K1651" s="10"/>
      <c r="L1651" s="10"/>
      <c r="M1651" s="10">
        <f t="shared" si="103"/>
        <v>1</v>
      </c>
      <c r="N1651" s="10"/>
      <c r="O1651" s="10"/>
      <c r="P1651" s="5" t="s">
        <v>5</v>
      </c>
      <c r="R1651" s="10"/>
    </row>
    <row r="1652" spans="1:18" ht="20" customHeight="1" x14ac:dyDescent="0.2">
      <c r="A1652" s="10">
        <f t="shared" si="105"/>
        <v>1349</v>
      </c>
      <c r="B1652" s="10" t="s">
        <v>3204</v>
      </c>
      <c r="C1652" s="10" t="s">
        <v>2278</v>
      </c>
      <c r="D1652" s="10" t="s">
        <v>1919</v>
      </c>
      <c r="E1652" s="10" t="s">
        <v>2278</v>
      </c>
      <c r="F1652" s="10" t="s">
        <v>2702</v>
      </c>
      <c r="G1652" s="10" t="str">
        <f t="shared" si="104"/>
        <v>mfr</v>
      </c>
      <c r="H1652" s="10" t="s">
        <v>2132</v>
      </c>
      <c r="I1652" s="10"/>
      <c r="J1652" s="10">
        <f t="shared" si="102"/>
        <v>1</v>
      </c>
      <c r="K1652" s="10"/>
      <c r="L1652" s="10"/>
      <c r="M1652" s="10">
        <f t="shared" si="103"/>
        <v>1</v>
      </c>
      <c r="N1652" s="10"/>
      <c r="O1652" s="10"/>
      <c r="P1652" s="5" t="s">
        <v>5</v>
      </c>
      <c r="Q1652" s="10">
        <v>1</v>
      </c>
      <c r="R1652" s="10"/>
    </row>
    <row r="1653" spans="1:18" ht="20" customHeight="1" x14ac:dyDescent="0.2">
      <c r="A1653" s="10">
        <f t="shared" si="105"/>
        <v>1350</v>
      </c>
      <c r="B1653" s="10">
        <f>A349</f>
        <v>46</v>
      </c>
      <c r="C1653" s="10" t="s">
        <v>2035</v>
      </c>
      <c r="D1653" s="10" t="s">
        <v>1919</v>
      </c>
      <c r="E1653" s="10" t="s">
        <v>2035</v>
      </c>
      <c r="F1653" s="10" t="s">
        <v>2702</v>
      </c>
      <c r="G1653" s="10" t="str">
        <f t="shared" si="104"/>
        <v>mfr</v>
      </c>
      <c r="H1653" s="10" t="s">
        <v>2132</v>
      </c>
      <c r="I1653" s="10"/>
      <c r="J1653" s="10">
        <f t="shared" si="102"/>
        <v>0</v>
      </c>
      <c r="K1653" s="10"/>
      <c r="L1653" s="10"/>
      <c r="M1653" s="10">
        <f t="shared" si="103"/>
        <v>1</v>
      </c>
      <c r="N1653" s="10"/>
      <c r="O1653" s="10"/>
      <c r="P1653" s="5" t="s">
        <v>5</v>
      </c>
      <c r="R1653" s="10"/>
    </row>
    <row r="1654" spans="1:18" ht="20" customHeight="1" x14ac:dyDescent="0.2">
      <c r="A1654" s="10">
        <f t="shared" si="105"/>
        <v>1351</v>
      </c>
      <c r="B1654" s="10" t="s">
        <v>3204</v>
      </c>
      <c r="C1654" s="10" t="s">
        <v>2279</v>
      </c>
      <c r="D1654" s="10" t="s">
        <v>1919</v>
      </c>
      <c r="E1654" s="10" t="s">
        <v>2279</v>
      </c>
      <c r="F1654" s="10" t="s">
        <v>2702</v>
      </c>
      <c r="G1654" s="10" t="str">
        <f t="shared" si="104"/>
        <v>mfr</v>
      </c>
      <c r="H1654" s="10" t="s">
        <v>2132</v>
      </c>
      <c r="I1654" s="10"/>
      <c r="J1654" s="10">
        <f t="shared" si="102"/>
        <v>1</v>
      </c>
      <c r="K1654" s="10"/>
      <c r="L1654" s="10"/>
      <c r="M1654" s="10">
        <f t="shared" si="103"/>
        <v>1</v>
      </c>
      <c r="N1654" s="10"/>
      <c r="O1654" s="10"/>
      <c r="P1654" s="5" t="s">
        <v>5</v>
      </c>
      <c r="Q1654" s="10">
        <v>1</v>
      </c>
      <c r="R1654" s="10"/>
    </row>
    <row r="1655" spans="1:18" ht="20" customHeight="1" x14ac:dyDescent="0.2">
      <c r="A1655" s="10">
        <f t="shared" si="105"/>
        <v>1352</v>
      </c>
      <c r="B1655" s="10" t="s">
        <v>3204</v>
      </c>
      <c r="C1655" s="10" t="s">
        <v>2280</v>
      </c>
      <c r="D1655" s="10" t="s">
        <v>1919</v>
      </c>
      <c r="E1655" s="10" t="s">
        <v>2280</v>
      </c>
      <c r="F1655" s="10" t="s">
        <v>2702</v>
      </c>
      <c r="G1655" s="10" t="str">
        <f t="shared" si="104"/>
        <v>mfr</v>
      </c>
      <c r="H1655" s="10" t="s">
        <v>2132</v>
      </c>
      <c r="I1655" s="10"/>
      <c r="J1655" s="10">
        <f t="shared" si="102"/>
        <v>1</v>
      </c>
      <c r="K1655" s="10"/>
      <c r="L1655" s="10"/>
      <c r="M1655" s="10">
        <f t="shared" si="103"/>
        <v>1</v>
      </c>
      <c r="N1655" s="10"/>
      <c r="O1655" s="10"/>
      <c r="P1655" s="5" t="s">
        <v>5</v>
      </c>
      <c r="Q1655" s="10">
        <v>1</v>
      </c>
      <c r="R1655" s="10"/>
    </row>
    <row r="1656" spans="1:18" ht="20" customHeight="1" x14ac:dyDescent="0.2">
      <c r="A1656" s="10">
        <f t="shared" si="105"/>
        <v>1353</v>
      </c>
      <c r="B1656" s="10">
        <f>A1572</f>
        <v>1269</v>
      </c>
      <c r="C1656" s="10" t="s">
        <v>2036</v>
      </c>
      <c r="D1656" s="10" t="s">
        <v>1919</v>
      </c>
      <c r="E1656" s="10" t="s">
        <v>2036</v>
      </c>
      <c r="F1656" s="10" t="s">
        <v>2702</v>
      </c>
      <c r="G1656" s="10" t="str">
        <f t="shared" si="104"/>
        <v>mfr</v>
      </c>
      <c r="H1656" s="10" t="s">
        <v>2132</v>
      </c>
      <c r="I1656" s="10"/>
      <c r="J1656" s="10">
        <f t="shared" si="102"/>
        <v>0</v>
      </c>
      <c r="K1656" s="10"/>
      <c r="L1656" s="10"/>
      <c r="M1656" s="10">
        <f t="shared" si="103"/>
        <v>1</v>
      </c>
      <c r="N1656" s="10"/>
      <c r="O1656" s="10"/>
      <c r="P1656" s="5" t="s">
        <v>5</v>
      </c>
      <c r="R1656" s="10"/>
    </row>
    <row r="1657" spans="1:18" ht="20" customHeight="1" x14ac:dyDescent="0.2">
      <c r="A1657" s="10">
        <f t="shared" si="105"/>
        <v>1354</v>
      </c>
      <c r="B1657" s="10">
        <f>B1615</f>
        <v>1271</v>
      </c>
      <c r="C1657" s="10" t="s">
        <v>2281</v>
      </c>
      <c r="D1657" s="10" t="s">
        <v>1919</v>
      </c>
      <c r="E1657" s="10" t="s">
        <v>2037</v>
      </c>
      <c r="F1657" s="10" t="s">
        <v>2702</v>
      </c>
      <c r="G1657" s="10" t="str">
        <f t="shared" si="104"/>
        <v>mfr</v>
      </c>
      <c r="H1657" s="10" t="s">
        <v>2132</v>
      </c>
      <c r="I1657" s="10"/>
      <c r="J1657" s="10">
        <f t="shared" si="102"/>
        <v>0</v>
      </c>
      <c r="K1657" s="10"/>
      <c r="L1657" s="10"/>
      <c r="M1657" s="10">
        <f t="shared" si="103"/>
        <v>1</v>
      </c>
      <c r="N1657" s="10"/>
      <c r="O1657" s="10"/>
      <c r="P1657" s="5" t="s">
        <v>5</v>
      </c>
      <c r="R1657" s="10"/>
    </row>
    <row r="1658" spans="1:18" ht="20" customHeight="1" x14ac:dyDescent="0.2">
      <c r="A1658" s="10">
        <f t="shared" si="105"/>
        <v>1355</v>
      </c>
      <c r="B1658" s="10">
        <f>A602</f>
        <v>299</v>
      </c>
      <c r="C1658" s="10" t="s">
        <v>2038</v>
      </c>
      <c r="D1658" s="10" t="s">
        <v>1919</v>
      </c>
      <c r="E1658" s="10" t="s">
        <v>2038</v>
      </c>
      <c r="F1658" s="10" t="s">
        <v>2702</v>
      </c>
      <c r="G1658" s="10" t="str">
        <f t="shared" si="104"/>
        <v>mfr</v>
      </c>
      <c r="H1658" s="10" t="s">
        <v>2132</v>
      </c>
      <c r="I1658" s="10"/>
      <c r="J1658" s="10">
        <f t="shared" si="102"/>
        <v>0</v>
      </c>
      <c r="K1658" s="10"/>
      <c r="L1658" s="10"/>
      <c r="M1658" s="10">
        <f t="shared" si="103"/>
        <v>1</v>
      </c>
      <c r="N1658" s="10"/>
      <c r="O1658" s="10"/>
      <c r="P1658" s="5" t="s">
        <v>5</v>
      </c>
      <c r="R1658" s="10"/>
    </row>
    <row r="1659" spans="1:18" ht="20" customHeight="1" x14ac:dyDescent="0.2">
      <c r="A1659" s="10">
        <f t="shared" si="105"/>
        <v>1356</v>
      </c>
      <c r="B1659" s="10">
        <f>A601</f>
        <v>298</v>
      </c>
      <c r="C1659" s="10" t="s">
        <v>2039</v>
      </c>
      <c r="D1659" s="10" t="s">
        <v>1919</v>
      </c>
      <c r="E1659" s="10" t="s">
        <v>2039</v>
      </c>
      <c r="F1659" s="10" t="s">
        <v>2702</v>
      </c>
      <c r="G1659" s="10" t="str">
        <f t="shared" si="104"/>
        <v>mfr</v>
      </c>
      <c r="H1659" s="10" t="s">
        <v>2132</v>
      </c>
      <c r="I1659" s="10"/>
      <c r="J1659" s="10">
        <f t="shared" si="102"/>
        <v>0</v>
      </c>
      <c r="K1659" s="10"/>
      <c r="L1659" s="10"/>
      <c r="M1659" s="10">
        <f t="shared" si="103"/>
        <v>1</v>
      </c>
      <c r="N1659" s="10"/>
      <c r="O1659" s="10"/>
      <c r="P1659" s="5" t="s">
        <v>5</v>
      </c>
      <c r="R1659" s="10"/>
    </row>
    <row r="1660" spans="1:18" ht="20" customHeight="1" x14ac:dyDescent="0.2">
      <c r="A1660" s="10">
        <f t="shared" si="105"/>
        <v>1357</v>
      </c>
      <c r="B1660" s="10">
        <f>A1056</f>
        <v>753</v>
      </c>
      <c r="C1660" s="10" t="s">
        <v>2293</v>
      </c>
      <c r="D1660" s="10" t="s">
        <v>1919</v>
      </c>
      <c r="E1660" s="10" t="s">
        <v>2293</v>
      </c>
      <c r="F1660" s="10" t="s">
        <v>2702</v>
      </c>
      <c r="G1660" s="10" t="str">
        <f t="shared" si="104"/>
        <v>mfr</v>
      </c>
      <c r="H1660" s="10" t="s">
        <v>2132</v>
      </c>
      <c r="I1660" s="10"/>
      <c r="J1660" s="10">
        <f t="shared" si="102"/>
        <v>0</v>
      </c>
      <c r="K1660" s="10"/>
      <c r="L1660" s="10"/>
      <c r="M1660" s="10">
        <f t="shared" si="103"/>
        <v>1</v>
      </c>
      <c r="N1660" s="10"/>
      <c r="O1660" s="10"/>
      <c r="P1660" s="5" t="s">
        <v>5</v>
      </c>
      <c r="R1660" s="10"/>
    </row>
    <row r="1661" spans="1:18" ht="20" customHeight="1" x14ac:dyDescent="0.2">
      <c r="A1661" s="10">
        <f t="shared" si="105"/>
        <v>1358</v>
      </c>
      <c r="B1661" s="10">
        <f>B1660</f>
        <v>753</v>
      </c>
      <c r="C1661" s="10" t="s">
        <v>2292</v>
      </c>
      <c r="D1661" s="10" t="s">
        <v>1919</v>
      </c>
      <c r="E1661" s="10" t="s">
        <v>2292</v>
      </c>
      <c r="F1661" s="10" t="s">
        <v>2702</v>
      </c>
      <c r="G1661" s="10" t="str">
        <f t="shared" si="104"/>
        <v>mfr</v>
      </c>
      <c r="H1661" s="10" t="s">
        <v>2132</v>
      </c>
      <c r="I1661" s="10"/>
      <c r="J1661" s="10">
        <f t="shared" si="102"/>
        <v>0</v>
      </c>
      <c r="K1661" s="10"/>
      <c r="L1661" s="10"/>
      <c r="M1661" s="10">
        <f t="shared" si="103"/>
        <v>1</v>
      </c>
      <c r="N1661" s="10"/>
      <c r="O1661" s="10"/>
      <c r="P1661" s="5" t="s">
        <v>5</v>
      </c>
      <c r="R1661" s="10"/>
    </row>
    <row r="1662" spans="1:18" ht="20" customHeight="1" x14ac:dyDescent="0.2">
      <c r="A1662" s="10">
        <f t="shared" si="105"/>
        <v>1359</v>
      </c>
      <c r="B1662" s="10" t="s">
        <v>3243</v>
      </c>
      <c r="C1662" s="10" t="s">
        <v>2291</v>
      </c>
      <c r="D1662" s="10" t="s">
        <v>1919</v>
      </c>
      <c r="E1662" s="10" t="s">
        <v>2291</v>
      </c>
      <c r="F1662" s="10" t="s">
        <v>2702</v>
      </c>
      <c r="G1662" s="10" t="str">
        <f t="shared" si="104"/>
        <v>mfr</v>
      </c>
      <c r="H1662" s="10" t="s">
        <v>2132</v>
      </c>
      <c r="I1662" s="10"/>
      <c r="J1662" s="10">
        <f t="shared" si="102"/>
        <v>1</v>
      </c>
      <c r="K1662" s="10"/>
      <c r="L1662" s="10"/>
      <c r="M1662" s="10">
        <f t="shared" si="103"/>
        <v>1</v>
      </c>
      <c r="N1662" s="10"/>
      <c r="O1662" s="10"/>
      <c r="P1662" s="5" t="s">
        <v>5</v>
      </c>
      <c r="Q1662" s="10">
        <v>0</v>
      </c>
      <c r="R1662" s="10"/>
    </row>
    <row r="1663" spans="1:18" ht="20" customHeight="1" x14ac:dyDescent="0.2">
      <c r="A1663" s="10">
        <f t="shared" si="105"/>
        <v>1360</v>
      </c>
      <c r="B1663" s="10" t="s">
        <v>3196</v>
      </c>
      <c r="C1663" s="10" t="s">
        <v>3064</v>
      </c>
      <c r="D1663" s="10" t="s">
        <v>1919</v>
      </c>
      <c r="E1663" s="10" t="s">
        <v>2040</v>
      </c>
      <c r="F1663" s="10" t="s">
        <v>2702</v>
      </c>
      <c r="G1663" s="10" t="str">
        <f t="shared" si="104"/>
        <v>mfr</v>
      </c>
      <c r="H1663" s="10" t="s">
        <v>2132</v>
      </c>
      <c r="I1663" s="10"/>
      <c r="J1663" s="10">
        <f t="shared" si="102"/>
        <v>1</v>
      </c>
      <c r="K1663" s="10"/>
      <c r="L1663" s="10"/>
      <c r="M1663" s="10">
        <f t="shared" si="103"/>
        <v>1</v>
      </c>
      <c r="N1663" s="10"/>
      <c r="O1663" s="10"/>
      <c r="P1663" s="5" t="s">
        <v>5</v>
      </c>
      <c r="Q1663" s="10">
        <v>1</v>
      </c>
      <c r="R1663" s="10"/>
    </row>
    <row r="1664" spans="1:18" ht="20" customHeight="1" x14ac:dyDescent="0.2">
      <c r="A1664" s="10">
        <f t="shared" si="105"/>
        <v>1361</v>
      </c>
      <c r="B1664" s="7" t="s">
        <v>3262</v>
      </c>
      <c r="C1664" s="10" t="s">
        <v>3065</v>
      </c>
      <c r="D1664" s="10" t="s">
        <v>1919</v>
      </c>
      <c r="E1664" s="10" t="s">
        <v>2041</v>
      </c>
      <c r="F1664" s="10" t="s">
        <v>2702</v>
      </c>
      <c r="G1664" s="10" t="str">
        <f t="shared" si="104"/>
        <v>mfr</v>
      </c>
      <c r="H1664" s="10" t="s">
        <v>2132</v>
      </c>
      <c r="I1664" s="10"/>
      <c r="J1664" s="10">
        <f t="shared" si="102"/>
        <v>1</v>
      </c>
      <c r="K1664" s="10"/>
      <c r="L1664" s="10"/>
      <c r="M1664" s="10">
        <f t="shared" si="103"/>
        <v>1</v>
      </c>
      <c r="N1664" s="10"/>
      <c r="O1664" s="10"/>
      <c r="P1664" s="5" t="s">
        <v>5</v>
      </c>
      <c r="Q1664" s="10">
        <v>1</v>
      </c>
      <c r="R1664" s="10"/>
    </row>
    <row r="1665" spans="1:18" ht="20" customHeight="1" x14ac:dyDescent="0.2">
      <c r="A1665" s="10">
        <f t="shared" si="105"/>
        <v>1362</v>
      </c>
      <c r="B1665" s="10">
        <f>A323</f>
        <v>20</v>
      </c>
      <c r="C1665" s="10" t="s">
        <v>2042</v>
      </c>
      <c r="D1665" s="10" t="s">
        <v>1919</v>
      </c>
      <c r="E1665" s="10" t="s">
        <v>2042</v>
      </c>
      <c r="F1665" s="10" t="s">
        <v>2702</v>
      </c>
      <c r="G1665" s="10" t="str">
        <f t="shared" si="104"/>
        <v>mfr</v>
      </c>
      <c r="H1665" s="10" t="s">
        <v>2132</v>
      </c>
      <c r="I1665" s="10"/>
      <c r="J1665" s="10">
        <f t="shared" si="102"/>
        <v>0</v>
      </c>
      <c r="K1665" s="10"/>
      <c r="L1665" s="10"/>
      <c r="M1665" s="10">
        <f t="shared" si="103"/>
        <v>1</v>
      </c>
      <c r="N1665" s="10"/>
      <c r="O1665" s="10"/>
      <c r="P1665" s="5" t="s">
        <v>5</v>
      </c>
      <c r="R1665" s="10"/>
    </row>
    <row r="1666" spans="1:18" ht="20" customHeight="1" x14ac:dyDescent="0.2">
      <c r="A1666" s="10">
        <f t="shared" si="105"/>
        <v>1363</v>
      </c>
      <c r="B1666" s="10">
        <f>A1556</f>
        <v>1253</v>
      </c>
      <c r="C1666" s="10" t="s">
        <v>2043</v>
      </c>
      <c r="D1666" s="10" t="s">
        <v>1919</v>
      </c>
      <c r="E1666" s="10" t="s">
        <v>2043</v>
      </c>
      <c r="F1666" s="10" t="s">
        <v>2702</v>
      </c>
      <c r="G1666" s="10" t="str">
        <f t="shared" si="104"/>
        <v>mfr</v>
      </c>
      <c r="H1666" s="10" t="s">
        <v>2132</v>
      </c>
      <c r="I1666" s="10"/>
      <c r="J1666" s="10">
        <f t="shared" si="102"/>
        <v>0</v>
      </c>
      <c r="K1666" s="10"/>
      <c r="L1666" s="10"/>
      <c r="M1666" s="10">
        <f t="shared" si="103"/>
        <v>1</v>
      </c>
      <c r="N1666" s="10"/>
      <c r="O1666" s="10"/>
      <c r="P1666" s="5" t="s">
        <v>5</v>
      </c>
      <c r="R1666" s="10"/>
    </row>
    <row r="1667" spans="1:18" ht="20" customHeight="1" x14ac:dyDescent="0.2">
      <c r="A1667" s="10">
        <f t="shared" si="105"/>
        <v>1364</v>
      </c>
      <c r="B1667" s="10">
        <f>A1557</f>
        <v>1254</v>
      </c>
      <c r="C1667" s="10" t="s">
        <v>2044</v>
      </c>
      <c r="D1667" s="10" t="s">
        <v>1919</v>
      </c>
      <c r="E1667" s="10" t="s">
        <v>2044</v>
      </c>
      <c r="F1667" s="10" t="s">
        <v>2702</v>
      </c>
      <c r="G1667" s="10" t="str">
        <f t="shared" si="104"/>
        <v>mfr</v>
      </c>
      <c r="H1667" s="10" t="s">
        <v>2132</v>
      </c>
      <c r="I1667" s="10"/>
      <c r="J1667" s="10">
        <f t="shared" si="102"/>
        <v>0</v>
      </c>
      <c r="K1667" s="10"/>
      <c r="L1667" s="10"/>
      <c r="M1667" s="10">
        <f t="shared" si="103"/>
        <v>1</v>
      </c>
      <c r="N1667" s="10"/>
      <c r="O1667" s="10"/>
      <c r="P1667" s="5" t="s">
        <v>5</v>
      </c>
      <c r="R1667" s="10"/>
    </row>
    <row r="1668" spans="1:18" ht="20" customHeight="1" x14ac:dyDescent="0.2">
      <c r="A1668" s="10">
        <f t="shared" si="105"/>
        <v>1365</v>
      </c>
      <c r="B1668" s="10" t="s">
        <v>3244</v>
      </c>
      <c r="C1668" s="10" t="s">
        <v>2290</v>
      </c>
      <c r="D1668" s="10" t="s">
        <v>1919</v>
      </c>
      <c r="E1668" s="10" t="s">
        <v>2290</v>
      </c>
      <c r="F1668" s="10" t="s">
        <v>2702</v>
      </c>
      <c r="G1668" s="10" t="str">
        <f t="shared" si="104"/>
        <v>mfr</v>
      </c>
      <c r="H1668" s="10" t="s">
        <v>2132</v>
      </c>
      <c r="I1668" s="10"/>
      <c r="J1668" s="10">
        <f t="shared" si="102"/>
        <v>1</v>
      </c>
      <c r="K1668" s="10"/>
      <c r="L1668" s="10"/>
      <c r="M1668" s="10">
        <f t="shared" si="103"/>
        <v>1</v>
      </c>
      <c r="N1668" s="10"/>
      <c r="O1668" s="10"/>
      <c r="P1668" s="5" t="s">
        <v>5</v>
      </c>
      <c r="Q1668" s="10">
        <v>1</v>
      </c>
      <c r="R1668" s="10"/>
    </row>
    <row r="1669" spans="1:18" ht="20" customHeight="1" x14ac:dyDescent="0.2">
      <c r="A1669" s="10">
        <f t="shared" si="105"/>
        <v>1366</v>
      </c>
      <c r="B1669" s="10" t="s">
        <v>3144</v>
      </c>
      <c r="C1669" s="10" t="s">
        <v>2287</v>
      </c>
      <c r="D1669" s="10" t="s">
        <v>1919</v>
      </c>
      <c r="E1669" s="10" t="s">
        <v>2287</v>
      </c>
      <c r="F1669" s="10" t="s">
        <v>2702</v>
      </c>
      <c r="G1669" s="10" t="str">
        <f t="shared" si="104"/>
        <v>mfr</v>
      </c>
      <c r="H1669" s="10" t="s">
        <v>2132</v>
      </c>
      <c r="I1669" s="10"/>
      <c r="J1669" s="10">
        <f t="shared" si="102"/>
        <v>1</v>
      </c>
      <c r="K1669" s="10"/>
      <c r="L1669" s="10"/>
      <c r="M1669" s="10">
        <f t="shared" si="103"/>
        <v>1</v>
      </c>
      <c r="N1669" s="10"/>
      <c r="O1669" s="10"/>
      <c r="P1669" s="5" t="s">
        <v>5</v>
      </c>
      <c r="Q1669" s="10">
        <v>1</v>
      </c>
      <c r="R1669" s="10"/>
    </row>
    <row r="1670" spans="1:18" ht="20" customHeight="1" x14ac:dyDescent="0.2">
      <c r="A1670" s="10">
        <f t="shared" si="105"/>
        <v>1367</v>
      </c>
      <c r="B1670" s="10">
        <f>A428</f>
        <v>125</v>
      </c>
      <c r="C1670" s="10" t="s">
        <v>2045</v>
      </c>
      <c r="D1670" s="10" t="s">
        <v>1919</v>
      </c>
      <c r="E1670" s="10" t="s">
        <v>2045</v>
      </c>
      <c r="F1670" s="10" t="s">
        <v>2702</v>
      </c>
      <c r="G1670" s="10" t="str">
        <f t="shared" si="104"/>
        <v>mfr</v>
      </c>
      <c r="H1670" s="10" t="s">
        <v>2132</v>
      </c>
      <c r="I1670" s="10"/>
      <c r="J1670" s="10">
        <f t="shared" ref="J1670:J1733" si="106">IF(OR(ISNUMBER(B1670),ISBLANK(B1670)),0,1)</f>
        <v>0</v>
      </c>
      <c r="K1670" s="10"/>
      <c r="L1670" s="10"/>
      <c r="M1670" s="10">
        <f t="shared" si="103"/>
        <v>1</v>
      </c>
      <c r="N1670" s="10"/>
      <c r="O1670" s="10"/>
      <c r="P1670" s="5" t="s">
        <v>5</v>
      </c>
      <c r="R1670" s="10"/>
    </row>
    <row r="1671" spans="1:18" ht="20" customHeight="1" x14ac:dyDescent="0.2">
      <c r="A1671" s="10">
        <f t="shared" si="105"/>
        <v>1368</v>
      </c>
      <c r="B1671" s="10" t="s">
        <v>3244</v>
      </c>
      <c r="C1671" s="10" t="s">
        <v>2289</v>
      </c>
      <c r="D1671" s="10" t="s">
        <v>1919</v>
      </c>
      <c r="E1671" s="10" t="s">
        <v>2289</v>
      </c>
      <c r="F1671" s="10" t="s">
        <v>2702</v>
      </c>
      <c r="G1671" s="10" t="str">
        <f t="shared" si="104"/>
        <v>mfr</v>
      </c>
      <c r="H1671" s="10" t="s">
        <v>2132</v>
      </c>
      <c r="I1671" s="10"/>
      <c r="J1671" s="10">
        <f t="shared" si="106"/>
        <v>1</v>
      </c>
      <c r="K1671" s="10"/>
      <c r="L1671" s="10"/>
      <c r="M1671" s="10">
        <f t="shared" si="103"/>
        <v>1</v>
      </c>
      <c r="N1671" s="10"/>
      <c r="O1671" s="10"/>
      <c r="P1671" s="5" t="s">
        <v>5</v>
      </c>
      <c r="Q1671" s="10">
        <v>1</v>
      </c>
      <c r="R1671" s="10"/>
    </row>
    <row r="1672" spans="1:18" ht="20" customHeight="1" x14ac:dyDescent="0.2">
      <c r="A1672" s="10">
        <f t="shared" si="105"/>
        <v>1369</v>
      </c>
      <c r="B1672" s="10">
        <f>A388</f>
        <v>85</v>
      </c>
      <c r="C1672" s="10" t="s">
        <v>2046</v>
      </c>
      <c r="D1672" s="10" t="s">
        <v>1919</v>
      </c>
      <c r="E1672" s="10" t="s">
        <v>2046</v>
      </c>
      <c r="F1672" s="10" t="s">
        <v>2702</v>
      </c>
      <c r="G1672" s="10" t="str">
        <f t="shared" si="104"/>
        <v>mfr</v>
      </c>
      <c r="H1672" s="10" t="s">
        <v>2132</v>
      </c>
      <c r="I1672" s="10"/>
      <c r="J1672" s="10">
        <f t="shared" si="106"/>
        <v>0</v>
      </c>
      <c r="K1672" s="10"/>
      <c r="L1672" s="10"/>
      <c r="M1672" s="10">
        <f t="shared" si="103"/>
        <v>1</v>
      </c>
      <c r="N1672" s="10"/>
      <c r="O1672" s="10"/>
      <c r="P1672" s="5" t="s">
        <v>5</v>
      </c>
      <c r="R1672" s="10"/>
    </row>
    <row r="1673" spans="1:18" ht="20" customHeight="1" x14ac:dyDescent="0.2">
      <c r="A1673" s="10">
        <f t="shared" si="105"/>
        <v>1370</v>
      </c>
      <c r="B1673" s="10">
        <f>B1620</f>
        <v>45</v>
      </c>
      <c r="C1673" s="10" t="s">
        <v>2047</v>
      </c>
      <c r="D1673" s="10" t="s">
        <v>1919</v>
      </c>
      <c r="E1673" s="10" t="s">
        <v>2047</v>
      </c>
      <c r="F1673" s="10" t="s">
        <v>2702</v>
      </c>
      <c r="G1673" s="10" t="str">
        <f t="shared" si="104"/>
        <v>mfr</v>
      </c>
      <c r="H1673" s="10" t="s">
        <v>2132</v>
      </c>
      <c r="I1673" s="10"/>
      <c r="J1673" s="10">
        <f t="shared" si="106"/>
        <v>0</v>
      </c>
      <c r="K1673" s="10"/>
      <c r="L1673" s="10"/>
      <c r="M1673" s="10">
        <f t="shared" si="103"/>
        <v>1</v>
      </c>
      <c r="N1673" s="10"/>
      <c r="O1673" s="10"/>
      <c r="P1673" s="5" t="s">
        <v>5</v>
      </c>
      <c r="R1673" s="10"/>
    </row>
    <row r="1674" spans="1:18" ht="20" customHeight="1" x14ac:dyDescent="0.2">
      <c r="A1674" s="10">
        <f t="shared" si="105"/>
        <v>1371</v>
      </c>
      <c r="B1674" s="10" t="s">
        <v>3244</v>
      </c>
      <c r="C1674" s="10" t="s">
        <v>2288</v>
      </c>
      <c r="D1674" s="10" t="s">
        <v>1919</v>
      </c>
      <c r="E1674" s="10" t="s">
        <v>2288</v>
      </c>
      <c r="F1674" s="10" t="s">
        <v>2702</v>
      </c>
      <c r="G1674" s="10" t="str">
        <f t="shared" si="104"/>
        <v>mfr</v>
      </c>
      <c r="H1674" s="10" t="s">
        <v>2132</v>
      </c>
      <c r="I1674" s="10"/>
      <c r="J1674" s="10">
        <f t="shared" si="106"/>
        <v>1</v>
      </c>
      <c r="K1674" s="10"/>
      <c r="L1674" s="10"/>
      <c r="M1674" s="10">
        <f t="shared" si="103"/>
        <v>1</v>
      </c>
      <c r="N1674" s="10"/>
      <c r="O1674" s="10"/>
      <c r="P1674" s="5" t="s">
        <v>5</v>
      </c>
      <c r="Q1674" s="10">
        <v>1</v>
      </c>
      <c r="R1674" s="10"/>
    </row>
    <row r="1675" spans="1:18" ht="20" customHeight="1" x14ac:dyDescent="0.2">
      <c r="A1675" s="10">
        <f t="shared" si="105"/>
        <v>1372</v>
      </c>
      <c r="B1675" s="10" t="s">
        <v>3244</v>
      </c>
      <c r="C1675" s="10" t="s">
        <v>2282</v>
      </c>
      <c r="D1675" s="10" t="s">
        <v>1919</v>
      </c>
      <c r="E1675" s="10" t="s">
        <v>2048</v>
      </c>
      <c r="F1675" s="10" t="s">
        <v>2702</v>
      </c>
      <c r="G1675" s="10" t="str">
        <f t="shared" si="104"/>
        <v>mfr</v>
      </c>
      <c r="H1675" s="10" t="s">
        <v>2132</v>
      </c>
      <c r="I1675" s="10"/>
      <c r="J1675" s="10">
        <f t="shared" si="106"/>
        <v>1</v>
      </c>
      <c r="K1675" s="10"/>
      <c r="L1675" s="10"/>
      <c r="M1675" s="10">
        <f t="shared" si="103"/>
        <v>1</v>
      </c>
      <c r="N1675" s="10"/>
      <c r="O1675" s="10"/>
      <c r="P1675" s="5" t="s">
        <v>5</v>
      </c>
      <c r="Q1675" s="10">
        <v>1</v>
      </c>
      <c r="R1675" s="10"/>
    </row>
    <row r="1676" spans="1:18" ht="20" customHeight="1" x14ac:dyDescent="0.2">
      <c r="A1676" s="10">
        <f t="shared" si="105"/>
        <v>1373</v>
      </c>
      <c r="B1676" s="10" t="s">
        <v>3243</v>
      </c>
      <c r="C1676" s="10" t="s">
        <v>2283</v>
      </c>
      <c r="D1676" s="10" t="s">
        <v>1919</v>
      </c>
      <c r="E1676" s="10" t="s">
        <v>2283</v>
      </c>
      <c r="F1676" s="10" t="s">
        <v>2702</v>
      </c>
      <c r="G1676" s="10" t="str">
        <f t="shared" si="104"/>
        <v>mfr</v>
      </c>
      <c r="H1676" s="10" t="s">
        <v>2132</v>
      </c>
      <c r="I1676" s="10"/>
      <c r="J1676" s="10">
        <f t="shared" si="106"/>
        <v>1</v>
      </c>
      <c r="K1676" s="10"/>
      <c r="L1676" s="10"/>
      <c r="M1676" s="10">
        <f t="shared" si="103"/>
        <v>1</v>
      </c>
      <c r="N1676" s="10"/>
      <c r="O1676" s="10"/>
      <c r="P1676" s="5" t="s">
        <v>5</v>
      </c>
      <c r="Q1676" s="10">
        <v>1</v>
      </c>
      <c r="R1676" s="10"/>
    </row>
    <row r="1677" spans="1:18" ht="20" customHeight="1" x14ac:dyDescent="0.2">
      <c r="A1677" s="10">
        <f t="shared" si="105"/>
        <v>1374</v>
      </c>
      <c r="B1677" s="10" t="s">
        <v>3244</v>
      </c>
      <c r="C1677" s="10" t="s">
        <v>2286</v>
      </c>
      <c r="D1677" s="10" t="s">
        <v>1919</v>
      </c>
      <c r="E1677" s="10" t="s">
        <v>2286</v>
      </c>
      <c r="F1677" s="10" t="s">
        <v>2702</v>
      </c>
      <c r="G1677" s="10" t="str">
        <f t="shared" si="104"/>
        <v>mfr</v>
      </c>
      <c r="H1677" s="10" t="s">
        <v>2132</v>
      </c>
      <c r="I1677" s="10"/>
      <c r="J1677" s="10">
        <f t="shared" si="106"/>
        <v>1</v>
      </c>
      <c r="K1677" s="10"/>
      <c r="L1677" s="10"/>
      <c r="M1677" s="10">
        <f t="shared" si="103"/>
        <v>1</v>
      </c>
      <c r="N1677" s="10"/>
      <c r="O1677" s="10"/>
      <c r="P1677" s="5" t="s">
        <v>5</v>
      </c>
      <c r="Q1677" s="10">
        <v>1</v>
      </c>
      <c r="R1677" s="10"/>
    </row>
    <row r="1678" spans="1:18" ht="20" customHeight="1" x14ac:dyDescent="0.2">
      <c r="A1678" s="10">
        <f t="shared" si="105"/>
        <v>1375</v>
      </c>
      <c r="B1678" s="10">
        <f>A377</f>
        <v>74</v>
      </c>
      <c r="C1678" s="10" t="s">
        <v>2021</v>
      </c>
      <c r="D1678" s="10" t="s">
        <v>1919</v>
      </c>
      <c r="E1678" s="10" t="s">
        <v>2021</v>
      </c>
      <c r="F1678" s="10" t="s">
        <v>2702</v>
      </c>
      <c r="G1678" s="10" t="str">
        <f t="shared" si="104"/>
        <v>mfr</v>
      </c>
      <c r="H1678" s="10" t="s">
        <v>2132</v>
      </c>
      <c r="I1678" s="10"/>
      <c r="J1678" s="10">
        <f t="shared" si="106"/>
        <v>0</v>
      </c>
      <c r="K1678" s="10"/>
      <c r="L1678" s="10"/>
      <c r="M1678" s="10">
        <f t="shared" si="103"/>
        <v>1</v>
      </c>
      <c r="N1678" s="10"/>
      <c r="O1678" s="10"/>
      <c r="P1678" s="5" t="s">
        <v>5</v>
      </c>
      <c r="R1678" s="10"/>
    </row>
    <row r="1679" spans="1:18" ht="20" customHeight="1" x14ac:dyDescent="0.2">
      <c r="A1679" s="10">
        <f t="shared" si="105"/>
        <v>1376</v>
      </c>
      <c r="B1679" s="10">
        <f>A319</f>
        <v>16</v>
      </c>
      <c r="C1679" s="10" t="s">
        <v>2049</v>
      </c>
      <c r="D1679" s="10" t="s">
        <v>1919</v>
      </c>
      <c r="E1679" s="10" t="s">
        <v>2049</v>
      </c>
      <c r="F1679" s="10" t="s">
        <v>2702</v>
      </c>
      <c r="G1679" s="10" t="str">
        <f t="shared" si="104"/>
        <v>mfr</v>
      </c>
      <c r="H1679" s="10" t="s">
        <v>2132</v>
      </c>
      <c r="I1679" s="10"/>
      <c r="J1679" s="10">
        <f t="shared" si="106"/>
        <v>0</v>
      </c>
      <c r="K1679" s="10"/>
      <c r="L1679" s="10"/>
      <c r="M1679" s="10">
        <f t="shared" si="103"/>
        <v>1</v>
      </c>
      <c r="N1679" s="10"/>
      <c r="O1679" s="10"/>
      <c r="P1679" s="5" t="s">
        <v>6</v>
      </c>
      <c r="R1679" s="10"/>
    </row>
    <row r="1680" spans="1:18" ht="20" customHeight="1" x14ac:dyDescent="0.2">
      <c r="A1680" s="10">
        <f t="shared" si="105"/>
        <v>1377</v>
      </c>
      <c r="B1680" s="10">
        <f>A467</f>
        <v>164</v>
      </c>
      <c r="C1680" s="10" t="s">
        <v>2050</v>
      </c>
      <c r="D1680" s="10" t="s">
        <v>1919</v>
      </c>
      <c r="E1680" s="10" t="s">
        <v>2050</v>
      </c>
      <c r="F1680" s="10" t="s">
        <v>2702</v>
      </c>
      <c r="G1680" s="10" t="str">
        <f t="shared" si="104"/>
        <v>mfr</v>
      </c>
      <c r="H1680" s="10" t="s">
        <v>2133</v>
      </c>
      <c r="I1680" s="10"/>
      <c r="J1680" s="10">
        <f t="shared" si="106"/>
        <v>0</v>
      </c>
      <c r="K1680" s="10"/>
      <c r="L1680" s="10"/>
      <c r="M1680" s="10">
        <f t="shared" si="103"/>
        <v>1</v>
      </c>
      <c r="N1680" s="10"/>
      <c r="O1680" s="10"/>
      <c r="P1680" s="5" t="s">
        <v>5</v>
      </c>
      <c r="R1680" s="10"/>
    </row>
    <row r="1681" spans="1:18" ht="20" customHeight="1" x14ac:dyDescent="0.2">
      <c r="A1681" s="10">
        <f t="shared" si="105"/>
        <v>1378</v>
      </c>
      <c r="B1681" s="10" t="s">
        <v>84</v>
      </c>
      <c r="C1681" s="10" t="s">
        <v>2104</v>
      </c>
      <c r="D1681" s="10" t="s">
        <v>1919</v>
      </c>
      <c r="E1681" s="10" t="s">
        <v>2081</v>
      </c>
      <c r="F1681" s="10" t="s">
        <v>2702</v>
      </c>
      <c r="G1681" s="10" t="str">
        <f t="shared" si="104"/>
        <v>mfr</v>
      </c>
      <c r="H1681" s="10" t="s">
        <v>2133</v>
      </c>
      <c r="I1681" s="10"/>
      <c r="J1681" s="10">
        <f t="shared" si="106"/>
        <v>1</v>
      </c>
      <c r="K1681" s="10"/>
      <c r="L1681" s="10"/>
      <c r="M1681" s="10">
        <f t="shared" si="103"/>
        <v>1</v>
      </c>
      <c r="N1681" s="10"/>
      <c r="O1681" s="10"/>
      <c r="P1681" s="5" t="s">
        <v>6</v>
      </c>
      <c r="R1681" s="10"/>
    </row>
    <row r="1682" spans="1:18" ht="20" customHeight="1" x14ac:dyDescent="0.2">
      <c r="A1682" s="10">
        <f t="shared" si="105"/>
        <v>1379</v>
      </c>
      <c r="B1682" s="7" t="s">
        <v>3387</v>
      </c>
      <c r="C1682" s="10" t="s">
        <v>2106</v>
      </c>
      <c r="D1682" s="10" t="s">
        <v>1919</v>
      </c>
      <c r="E1682" s="10" t="s">
        <v>2051</v>
      </c>
      <c r="F1682" s="10" t="s">
        <v>2702</v>
      </c>
      <c r="G1682" s="10" t="str">
        <f t="shared" si="104"/>
        <v>mfr</v>
      </c>
      <c r="H1682" s="10" t="s">
        <v>2133</v>
      </c>
      <c r="I1682" s="10"/>
      <c r="J1682" s="10">
        <f t="shared" si="106"/>
        <v>1</v>
      </c>
      <c r="K1682" s="10"/>
      <c r="L1682" s="10"/>
      <c r="M1682" s="10">
        <f t="shared" ref="M1682:M1745" si="107">IF(NOT(ISBLANK($B1682)),1,0)</f>
        <v>1</v>
      </c>
      <c r="N1682" s="10"/>
      <c r="O1682" s="10"/>
      <c r="P1682" s="5" t="s">
        <v>6</v>
      </c>
      <c r="R1682" s="10"/>
    </row>
    <row r="1683" spans="1:18" ht="20" customHeight="1" x14ac:dyDescent="0.2">
      <c r="A1683" s="10">
        <f t="shared" si="105"/>
        <v>1380</v>
      </c>
      <c r="B1683" s="7" t="s">
        <v>3387</v>
      </c>
      <c r="C1683" s="10" t="s">
        <v>2105</v>
      </c>
      <c r="D1683" s="10" t="s">
        <v>1919</v>
      </c>
      <c r="E1683" s="10" t="s">
        <v>2052</v>
      </c>
      <c r="F1683" s="10" t="s">
        <v>2702</v>
      </c>
      <c r="G1683" s="10" t="str">
        <f t="shared" si="104"/>
        <v>mfr</v>
      </c>
      <c r="H1683" s="10" t="s">
        <v>2133</v>
      </c>
      <c r="I1683" s="10"/>
      <c r="J1683" s="10">
        <f t="shared" si="106"/>
        <v>1</v>
      </c>
      <c r="K1683" s="10"/>
      <c r="L1683" s="10"/>
      <c r="M1683" s="10">
        <f t="shared" si="107"/>
        <v>1</v>
      </c>
      <c r="N1683" s="10"/>
      <c r="O1683" s="10"/>
      <c r="P1683" s="5" t="s">
        <v>6</v>
      </c>
      <c r="R1683" s="10"/>
    </row>
    <row r="1684" spans="1:18" ht="20" customHeight="1" x14ac:dyDescent="0.2">
      <c r="A1684" s="10">
        <f t="shared" si="105"/>
        <v>1381</v>
      </c>
      <c r="B1684" s="7" t="s">
        <v>3497</v>
      </c>
      <c r="C1684" s="10" t="s">
        <v>2110</v>
      </c>
      <c r="D1684" s="10" t="s">
        <v>1919</v>
      </c>
      <c r="E1684" s="10" t="s">
        <v>2053</v>
      </c>
      <c r="F1684" s="10" t="s">
        <v>2702</v>
      </c>
      <c r="G1684" s="10" t="str">
        <f t="shared" si="104"/>
        <v>mfr</v>
      </c>
      <c r="H1684" s="10" t="s">
        <v>2133</v>
      </c>
      <c r="I1684" s="10"/>
      <c r="J1684" s="10">
        <f t="shared" si="106"/>
        <v>1</v>
      </c>
      <c r="K1684" s="10"/>
      <c r="L1684" s="10"/>
      <c r="M1684" s="10">
        <f t="shared" si="107"/>
        <v>1</v>
      </c>
      <c r="N1684" s="10"/>
      <c r="O1684" s="10"/>
      <c r="P1684" s="5" t="s">
        <v>6</v>
      </c>
      <c r="R1684" s="10"/>
    </row>
    <row r="1685" spans="1:18" ht="20" customHeight="1" x14ac:dyDescent="0.2">
      <c r="A1685" s="10">
        <f t="shared" si="105"/>
        <v>1382</v>
      </c>
      <c r="B1685" s="7" t="s">
        <v>3497</v>
      </c>
      <c r="C1685" s="10" t="s">
        <v>2108</v>
      </c>
      <c r="D1685" s="10" t="s">
        <v>1919</v>
      </c>
      <c r="E1685" s="10" t="s">
        <v>2054</v>
      </c>
      <c r="F1685" s="10" t="s">
        <v>2702</v>
      </c>
      <c r="G1685" s="10" t="str">
        <f t="shared" si="104"/>
        <v>mfr</v>
      </c>
      <c r="H1685" s="10" t="s">
        <v>2133</v>
      </c>
      <c r="I1685" s="10"/>
      <c r="J1685" s="10">
        <f t="shared" si="106"/>
        <v>1</v>
      </c>
      <c r="K1685" s="10"/>
      <c r="L1685" s="10"/>
      <c r="M1685" s="10">
        <f t="shared" si="107"/>
        <v>1</v>
      </c>
      <c r="N1685" s="10"/>
      <c r="O1685" s="10"/>
      <c r="P1685" s="5" t="s">
        <v>6</v>
      </c>
      <c r="R1685" s="10"/>
    </row>
    <row r="1686" spans="1:18" ht="20" customHeight="1" x14ac:dyDescent="0.2">
      <c r="A1686" s="10">
        <f t="shared" si="105"/>
        <v>1383</v>
      </c>
      <c r="B1686" s="7" t="s">
        <v>3495</v>
      </c>
      <c r="C1686" s="10" t="s">
        <v>2114</v>
      </c>
      <c r="D1686" s="10" t="s">
        <v>1919</v>
      </c>
      <c r="E1686" s="10" t="s">
        <v>2055</v>
      </c>
      <c r="F1686" s="10" t="s">
        <v>2702</v>
      </c>
      <c r="G1686" s="10" t="str">
        <f t="shared" si="104"/>
        <v>mfr</v>
      </c>
      <c r="H1686" s="10" t="s">
        <v>2133</v>
      </c>
      <c r="I1686" s="10"/>
      <c r="J1686" s="10">
        <f t="shared" si="106"/>
        <v>1</v>
      </c>
      <c r="K1686" s="10"/>
      <c r="L1686" s="10"/>
      <c r="M1686" s="10">
        <f t="shared" si="107"/>
        <v>1</v>
      </c>
      <c r="N1686" s="10"/>
      <c r="O1686" s="10"/>
      <c r="P1686" s="5" t="s">
        <v>6</v>
      </c>
      <c r="R1686" s="10"/>
    </row>
    <row r="1687" spans="1:18" ht="20" customHeight="1" x14ac:dyDescent="0.2">
      <c r="A1687" s="10">
        <f t="shared" si="105"/>
        <v>1384</v>
      </c>
      <c r="B1687" s="10" t="s">
        <v>3279</v>
      </c>
      <c r="C1687" s="10" t="s">
        <v>2136</v>
      </c>
      <c r="D1687" s="10" t="s">
        <v>1919</v>
      </c>
      <c r="E1687" s="10" t="s">
        <v>2056</v>
      </c>
      <c r="F1687" s="10" t="s">
        <v>2702</v>
      </c>
      <c r="G1687" s="10" t="str">
        <f t="shared" si="104"/>
        <v>mfr</v>
      </c>
      <c r="H1687" s="10" t="s">
        <v>2133</v>
      </c>
      <c r="I1687" s="10"/>
      <c r="J1687" s="10">
        <f t="shared" si="106"/>
        <v>1</v>
      </c>
      <c r="K1687" s="10"/>
      <c r="L1687" s="10"/>
      <c r="M1687" s="10">
        <f t="shared" si="107"/>
        <v>1</v>
      </c>
      <c r="N1687" s="10"/>
      <c r="O1687" s="10"/>
      <c r="P1687" s="5" t="s">
        <v>6</v>
      </c>
      <c r="R1687" s="10"/>
    </row>
    <row r="1688" spans="1:18" ht="20" customHeight="1" x14ac:dyDescent="0.2">
      <c r="A1688" s="10">
        <f t="shared" si="105"/>
        <v>1385</v>
      </c>
      <c r="B1688" s="10" t="s">
        <v>3182</v>
      </c>
      <c r="C1688" s="10" t="s">
        <v>2117</v>
      </c>
      <c r="D1688" s="10" t="s">
        <v>1919</v>
      </c>
      <c r="E1688" s="10" t="s">
        <v>2057</v>
      </c>
      <c r="F1688" s="10" t="s">
        <v>2702</v>
      </c>
      <c r="G1688" s="10" t="str">
        <f t="shared" si="104"/>
        <v>mfr</v>
      </c>
      <c r="H1688" s="10" t="s">
        <v>2133</v>
      </c>
      <c r="I1688" s="10"/>
      <c r="J1688" s="10">
        <f t="shared" si="106"/>
        <v>1</v>
      </c>
      <c r="K1688" s="10"/>
      <c r="L1688" s="10"/>
      <c r="M1688" s="10">
        <f t="shared" si="107"/>
        <v>1</v>
      </c>
      <c r="N1688" s="10"/>
      <c r="O1688" s="10"/>
      <c r="P1688" s="5" t="s">
        <v>5</v>
      </c>
      <c r="Q1688" s="10">
        <v>1</v>
      </c>
      <c r="R1688" s="10"/>
    </row>
    <row r="1689" spans="1:18" ht="20" customHeight="1" x14ac:dyDescent="0.2">
      <c r="A1689" s="10">
        <f t="shared" si="105"/>
        <v>1386</v>
      </c>
      <c r="B1689" s="10">
        <f>A1383</f>
        <v>1080</v>
      </c>
      <c r="C1689" s="10" t="s">
        <v>2115</v>
      </c>
      <c r="D1689" s="10" t="s">
        <v>1919</v>
      </c>
      <c r="E1689" s="10" t="s">
        <v>2057</v>
      </c>
      <c r="F1689" s="10" t="s">
        <v>2702</v>
      </c>
      <c r="G1689" s="10" t="str">
        <f t="shared" si="104"/>
        <v>mfr</v>
      </c>
      <c r="H1689" s="10" t="s">
        <v>2133</v>
      </c>
      <c r="I1689" s="10"/>
      <c r="J1689" s="10">
        <f t="shared" si="106"/>
        <v>0</v>
      </c>
      <c r="K1689" s="10"/>
      <c r="L1689" s="10"/>
      <c r="M1689" s="10">
        <f t="shared" si="107"/>
        <v>1</v>
      </c>
      <c r="N1689" s="10"/>
      <c r="O1689" s="10"/>
      <c r="P1689" s="5" t="s">
        <v>5</v>
      </c>
      <c r="R1689" s="10"/>
    </row>
    <row r="1690" spans="1:18" ht="20" customHeight="1" x14ac:dyDescent="0.2">
      <c r="A1690" s="10">
        <f t="shared" si="105"/>
        <v>1387</v>
      </c>
      <c r="B1690" s="7" t="s">
        <v>3258</v>
      </c>
      <c r="C1690" s="10" t="s">
        <v>2120</v>
      </c>
      <c r="D1690" s="10" t="s">
        <v>1919</v>
      </c>
      <c r="E1690" s="10" t="s">
        <v>2058</v>
      </c>
      <c r="F1690" s="10" t="s">
        <v>2702</v>
      </c>
      <c r="G1690" s="10" t="str">
        <f t="shared" si="104"/>
        <v>mfr</v>
      </c>
      <c r="H1690" s="10" t="s">
        <v>2133</v>
      </c>
      <c r="I1690" s="10"/>
      <c r="J1690" s="10">
        <f t="shared" si="106"/>
        <v>1</v>
      </c>
      <c r="K1690" s="10"/>
      <c r="L1690" s="10"/>
      <c r="M1690" s="10">
        <f t="shared" si="107"/>
        <v>1</v>
      </c>
      <c r="N1690" s="10"/>
      <c r="O1690" s="10"/>
      <c r="P1690" s="5" t="s">
        <v>5</v>
      </c>
      <c r="Q1690" s="10">
        <v>1</v>
      </c>
      <c r="R1690" s="10"/>
    </row>
    <row r="1691" spans="1:18" ht="20" customHeight="1" x14ac:dyDescent="0.2">
      <c r="A1691" s="10">
        <f t="shared" si="105"/>
        <v>1388</v>
      </c>
      <c r="B1691" s="7" t="s">
        <v>3258</v>
      </c>
      <c r="C1691" s="10" t="s">
        <v>2119</v>
      </c>
      <c r="D1691" s="10" t="s">
        <v>1919</v>
      </c>
      <c r="E1691" s="10" t="s">
        <v>2059</v>
      </c>
      <c r="F1691" s="10" t="s">
        <v>2702</v>
      </c>
      <c r="G1691" s="10" t="str">
        <f t="shared" si="104"/>
        <v>mfr</v>
      </c>
      <c r="H1691" s="10" t="s">
        <v>2133</v>
      </c>
      <c r="I1691" s="10"/>
      <c r="J1691" s="10">
        <f t="shared" si="106"/>
        <v>1</v>
      </c>
      <c r="K1691" s="10"/>
      <c r="L1691" s="10"/>
      <c r="M1691" s="10">
        <f t="shared" si="107"/>
        <v>1</v>
      </c>
      <c r="N1691" s="10"/>
      <c r="O1691" s="10"/>
      <c r="P1691" s="5" t="s">
        <v>5</v>
      </c>
      <c r="Q1691" s="10">
        <v>1</v>
      </c>
      <c r="R1691" s="10"/>
    </row>
    <row r="1692" spans="1:18" ht="20" customHeight="1" x14ac:dyDescent="0.2">
      <c r="A1692" s="10">
        <f t="shared" si="105"/>
        <v>1389</v>
      </c>
      <c r="B1692" s="7" t="s">
        <v>3387</v>
      </c>
      <c r="C1692" s="10" t="s">
        <v>2118</v>
      </c>
      <c r="D1692" s="10" t="s">
        <v>1919</v>
      </c>
      <c r="E1692" s="10" t="s">
        <v>2060</v>
      </c>
      <c r="F1692" s="10" t="s">
        <v>2702</v>
      </c>
      <c r="G1692" s="10" t="str">
        <f t="shared" si="104"/>
        <v>mfr</v>
      </c>
      <c r="H1692" s="10" t="s">
        <v>2133</v>
      </c>
      <c r="I1692" s="10"/>
      <c r="J1692" s="10">
        <f t="shared" si="106"/>
        <v>1</v>
      </c>
      <c r="K1692" s="10"/>
      <c r="L1692" s="10"/>
      <c r="M1692" s="10">
        <f t="shared" si="107"/>
        <v>1</v>
      </c>
      <c r="N1692" s="10"/>
      <c r="O1692" s="10"/>
      <c r="P1692" s="5" t="s">
        <v>6</v>
      </c>
      <c r="R1692" s="10"/>
    </row>
    <row r="1693" spans="1:18" ht="20" customHeight="1" x14ac:dyDescent="0.2">
      <c r="A1693" s="10">
        <f t="shared" si="105"/>
        <v>1390</v>
      </c>
      <c r="B1693" s="10" t="s">
        <v>2607</v>
      </c>
      <c r="C1693" s="10" t="s">
        <v>2143</v>
      </c>
      <c r="D1693" s="10" t="s">
        <v>1919</v>
      </c>
      <c r="E1693" s="10" t="s">
        <v>2061</v>
      </c>
      <c r="F1693" s="10" t="s">
        <v>2702</v>
      </c>
      <c r="G1693" s="10" t="str">
        <f t="shared" si="104"/>
        <v>mfr</v>
      </c>
      <c r="H1693" s="10" t="s">
        <v>2133</v>
      </c>
      <c r="I1693" s="10"/>
      <c r="J1693" s="10">
        <f t="shared" si="106"/>
        <v>1</v>
      </c>
      <c r="K1693" s="10"/>
      <c r="L1693" s="10"/>
      <c r="M1693" s="10">
        <f t="shared" si="107"/>
        <v>1</v>
      </c>
      <c r="N1693" s="10"/>
      <c r="O1693" s="10"/>
      <c r="P1693" s="5" t="s">
        <v>5</v>
      </c>
      <c r="Q1693" s="10">
        <v>0</v>
      </c>
      <c r="R1693" s="10"/>
    </row>
    <row r="1694" spans="1:18" ht="20" customHeight="1" x14ac:dyDescent="0.2">
      <c r="A1694" s="10">
        <f t="shared" si="105"/>
        <v>1391</v>
      </c>
      <c r="B1694" s="10" t="s">
        <v>3497</v>
      </c>
      <c r="C1694" s="10" t="s">
        <v>2121</v>
      </c>
      <c r="D1694" s="10" t="s">
        <v>1919</v>
      </c>
      <c r="E1694" s="10" t="s">
        <v>2062</v>
      </c>
      <c r="F1694" s="10" t="s">
        <v>2702</v>
      </c>
      <c r="G1694" s="10" t="str">
        <f t="shared" ref="G1694:G1715" si="108">G1692</f>
        <v>mfr</v>
      </c>
      <c r="H1694" s="10" t="s">
        <v>2133</v>
      </c>
      <c r="I1694" s="10"/>
      <c r="J1694" s="10">
        <f t="shared" si="106"/>
        <v>1</v>
      </c>
      <c r="K1694" s="10"/>
      <c r="L1694" s="10"/>
      <c r="M1694" s="10">
        <f t="shared" si="107"/>
        <v>1</v>
      </c>
      <c r="N1694" s="10"/>
      <c r="O1694" s="10"/>
      <c r="P1694" s="5" t="s">
        <v>6</v>
      </c>
      <c r="R1694" s="10"/>
    </row>
    <row r="1695" spans="1:18" ht="20" customHeight="1" x14ac:dyDescent="0.2">
      <c r="A1695" s="10">
        <f t="shared" si="105"/>
        <v>1392</v>
      </c>
      <c r="B1695" s="7" t="s">
        <v>3495</v>
      </c>
      <c r="C1695" s="10" t="s">
        <v>2116</v>
      </c>
      <c r="D1695" s="10" t="s">
        <v>1919</v>
      </c>
      <c r="E1695" s="10" t="s">
        <v>2063</v>
      </c>
      <c r="F1695" s="10" t="s">
        <v>2702</v>
      </c>
      <c r="G1695" s="10" t="str">
        <f t="shared" si="108"/>
        <v>mfr</v>
      </c>
      <c r="H1695" s="10" t="s">
        <v>2133</v>
      </c>
      <c r="I1695" s="10"/>
      <c r="J1695" s="10">
        <f t="shared" si="106"/>
        <v>1</v>
      </c>
      <c r="K1695" s="10"/>
      <c r="L1695" s="10"/>
      <c r="M1695" s="10">
        <f t="shared" si="107"/>
        <v>1</v>
      </c>
      <c r="N1695" s="10"/>
      <c r="O1695" s="10"/>
      <c r="P1695" s="5" t="s">
        <v>6</v>
      </c>
      <c r="R1695" s="10"/>
    </row>
    <row r="1696" spans="1:18" ht="20" customHeight="1" x14ac:dyDescent="0.2">
      <c r="A1696" s="10">
        <f t="shared" si="105"/>
        <v>1393</v>
      </c>
      <c r="B1696" s="7" t="s">
        <v>3495</v>
      </c>
      <c r="C1696" s="10" t="s">
        <v>2138</v>
      </c>
      <c r="D1696" s="10" t="s">
        <v>1919</v>
      </c>
      <c r="E1696" s="10" t="s">
        <v>2064</v>
      </c>
      <c r="F1696" s="10" t="s">
        <v>2702</v>
      </c>
      <c r="G1696" s="10" t="str">
        <f t="shared" si="108"/>
        <v>mfr</v>
      </c>
      <c r="H1696" s="10" t="s">
        <v>2133</v>
      </c>
      <c r="I1696" s="10"/>
      <c r="J1696" s="10">
        <f t="shared" si="106"/>
        <v>1</v>
      </c>
      <c r="K1696" s="10"/>
      <c r="L1696" s="10"/>
      <c r="M1696" s="10">
        <f t="shared" si="107"/>
        <v>1</v>
      </c>
      <c r="N1696" s="10"/>
      <c r="O1696" s="10"/>
      <c r="P1696" s="5" t="s">
        <v>6</v>
      </c>
      <c r="R1696" s="10"/>
    </row>
    <row r="1697" spans="1:18" ht="20" customHeight="1" x14ac:dyDescent="0.2">
      <c r="A1697" s="10">
        <f t="shared" si="105"/>
        <v>1394</v>
      </c>
      <c r="B1697" s="10" t="s">
        <v>3372</v>
      </c>
      <c r="C1697" s="10" t="s">
        <v>2137</v>
      </c>
      <c r="D1697" s="10" t="s">
        <v>1919</v>
      </c>
      <c r="E1697" s="10" t="s">
        <v>2065</v>
      </c>
      <c r="F1697" s="10" t="s">
        <v>2702</v>
      </c>
      <c r="G1697" s="10" t="str">
        <f t="shared" si="108"/>
        <v>mfr</v>
      </c>
      <c r="H1697" s="10" t="s">
        <v>2133</v>
      </c>
      <c r="I1697" s="10"/>
      <c r="J1697" s="10">
        <f t="shared" si="106"/>
        <v>1</v>
      </c>
      <c r="K1697" s="10"/>
      <c r="L1697" s="10"/>
      <c r="M1697" s="10">
        <f t="shared" si="107"/>
        <v>1</v>
      </c>
      <c r="N1697" s="10"/>
      <c r="O1697" s="10"/>
      <c r="P1697" s="5" t="s">
        <v>6</v>
      </c>
      <c r="R1697" s="10"/>
    </row>
    <row r="1698" spans="1:18" ht="20" customHeight="1" x14ac:dyDescent="0.2">
      <c r="A1698" s="10">
        <f t="shared" si="105"/>
        <v>1395</v>
      </c>
      <c r="B1698" s="10" t="s">
        <v>3372</v>
      </c>
      <c r="C1698" s="10" t="s">
        <v>2142</v>
      </c>
      <c r="D1698" s="10" t="s">
        <v>1919</v>
      </c>
      <c r="E1698" s="10" t="s">
        <v>2066</v>
      </c>
      <c r="F1698" s="10" t="s">
        <v>2702</v>
      </c>
      <c r="G1698" s="10" t="str">
        <f t="shared" si="108"/>
        <v>mfr</v>
      </c>
      <c r="H1698" s="10" t="s">
        <v>2133</v>
      </c>
      <c r="I1698" s="10"/>
      <c r="J1698" s="10">
        <f t="shared" si="106"/>
        <v>1</v>
      </c>
      <c r="K1698" s="10"/>
      <c r="L1698" s="10"/>
      <c r="M1698" s="10">
        <f t="shared" si="107"/>
        <v>1</v>
      </c>
      <c r="N1698" s="10"/>
      <c r="O1698" s="10"/>
      <c r="P1698" s="5" t="s">
        <v>6</v>
      </c>
      <c r="R1698" s="10"/>
    </row>
    <row r="1699" spans="1:18" ht="20" customHeight="1" x14ac:dyDescent="0.2">
      <c r="A1699" s="10">
        <f t="shared" si="105"/>
        <v>1396</v>
      </c>
      <c r="B1699" s="10">
        <f>A428</f>
        <v>125</v>
      </c>
      <c r="C1699" s="10" t="s">
        <v>2067</v>
      </c>
      <c r="D1699" s="10" t="s">
        <v>1919</v>
      </c>
      <c r="E1699" s="10" t="s">
        <v>2067</v>
      </c>
      <c r="F1699" s="10" t="s">
        <v>2702</v>
      </c>
      <c r="G1699" s="10" t="str">
        <f t="shared" si="108"/>
        <v>mfr</v>
      </c>
      <c r="H1699" s="10" t="s">
        <v>2133</v>
      </c>
      <c r="I1699" s="10"/>
      <c r="J1699" s="10">
        <f t="shared" si="106"/>
        <v>0</v>
      </c>
      <c r="K1699" s="10"/>
      <c r="L1699" s="10"/>
      <c r="M1699" s="10">
        <f t="shared" si="107"/>
        <v>1</v>
      </c>
      <c r="N1699" s="10"/>
      <c r="O1699" s="10"/>
      <c r="P1699" s="5" t="s">
        <v>5</v>
      </c>
      <c r="R1699" s="10"/>
    </row>
    <row r="1700" spans="1:18" ht="20" customHeight="1" x14ac:dyDescent="0.2">
      <c r="A1700" s="10">
        <f t="shared" si="105"/>
        <v>1397</v>
      </c>
      <c r="B1700" s="62" t="s">
        <v>3497</v>
      </c>
      <c r="C1700" s="10" t="s">
        <v>2139</v>
      </c>
      <c r="D1700" s="10" t="s">
        <v>1919</v>
      </c>
      <c r="E1700" s="10" t="s">
        <v>2068</v>
      </c>
      <c r="F1700" s="10" t="s">
        <v>2702</v>
      </c>
      <c r="G1700" s="10" t="str">
        <f t="shared" si="108"/>
        <v>mfr</v>
      </c>
      <c r="H1700" s="10" t="s">
        <v>2133</v>
      </c>
      <c r="I1700" s="10"/>
      <c r="J1700" s="10">
        <f t="shared" si="106"/>
        <v>1</v>
      </c>
      <c r="K1700" s="10"/>
      <c r="L1700" s="10"/>
      <c r="M1700" s="10">
        <f t="shared" si="107"/>
        <v>1</v>
      </c>
      <c r="N1700" s="10"/>
      <c r="O1700" s="10"/>
      <c r="P1700" s="5" t="s">
        <v>6</v>
      </c>
      <c r="R1700" s="10"/>
    </row>
    <row r="1701" spans="1:18" ht="20" customHeight="1" x14ac:dyDescent="0.2">
      <c r="A1701" s="10">
        <f t="shared" si="105"/>
        <v>1398</v>
      </c>
      <c r="B1701" s="10">
        <f>A311</f>
        <v>8</v>
      </c>
      <c r="C1701" s="10" t="s">
        <v>2141</v>
      </c>
      <c r="D1701" s="10" t="s">
        <v>1919</v>
      </c>
      <c r="E1701" s="10" t="s">
        <v>2069</v>
      </c>
      <c r="F1701" s="10" t="s">
        <v>2702</v>
      </c>
      <c r="G1701" s="10" t="str">
        <f t="shared" si="108"/>
        <v>mfr</v>
      </c>
      <c r="H1701" s="10" t="s">
        <v>2133</v>
      </c>
      <c r="I1701" s="10"/>
      <c r="J1701" s="10">
        <f t="shared" si="106"/>
        <v>0</v>
      </c>
      <c r="K1701" s="10"/>
      <c r="L1701" s="10"/>
      <c r="M1701" s="10">
        <f t="shared" si="107"/>
        <v>1</v>
      </c>
      <c r="N1701" s="10"/>
      <c r="O1701" s="10"/>
      <c r="P1701" s="5" t="s">
        <v>6</v>
      </c>
      <c r="R1701" s="10"/>
    </row>
    <row r="1702" spans="1:18" ht="20" customHeight="1" x14ac:dyDescent="0.2">
      <c r="A1702" s="10">
        <f t="shared" si="105"/>
        <v>1399</v>
      </c>
      <c r="B1702" s="10">
        <f>A435</f>
        <v>132</v>
      </c>
      <c r="C1702" s="10" t="s">
        <v>2140</v>
      </c>
      <c r="D1702" s="10" t="s">
        <v>1919</v>
      </c>
      <c r="E1702" s="10" t="s">
        <v>2069</v>
      </c>
      <c r="F1702" s="10" t="s">
        <v>2702</v>
      </c>
      <c r="G1702" s="10" t="str">
        <f t="shared" si="108"/>
        <v>mfr</v>
      </c>
      <c r="H1702" s="10" t="s">
        <v>2133</v>
      </c>
      <c r="I1702" s="10"/>
      <c r="J1702" s="10">
        <f t="shared" si="106"/>
        <v>0</v>
      </c>
      <c r="K1702" s="10"/>
      <c r="L1702" s="10"/>
      <c r="M1702" s="10">
        <f t="shared" si="107"/>
        <v>1</v>
      </c>
      <c r="N1702" s="10"/>
      <c r="O1702" s="10"/>
      <c r="P1702" s="5" t="s">
        <v>6</v>
      </c>
      <c r="R1702" s="10"/>
    </row>
    <row r="1703" spans="1:18" ht="20" customHeight="1" x14ac:dyDescent="0.2">
      <c r="A1703" s="10">
        <f t="shared" si="105"/>
        <v>1400</v>
      </c>
      <c r="B1703" s="10" t="s">
        <v>3377</v>
      </c>
      <c r="C1703" s="10" t="s">
        <v>2103</v>
      </c>
      <c r="D1703" s="10" t="s">
        <v>1919</v>
      </c>
      <c r="E1703" s="10" t="s">
        <v>2070</v>
      </c>
      <c r="F1703" s="10" t="s">
        <v>2702</v>
      </c>
      <c r="G1703" s="10" t="str">
        <f t="shared" si="108"/>
        <v>mfr</v>
      </c>
      <c r="H1703" s="10" t="s">
        <v>2133</v>
      </c>
      <c r="I1703" s="10"/>
      <c r="J1703" s="10">
        <f t="shared" si="106"/>
        <v>1</v>
      </c>
      <c r="K1703" s="10"/>
      <c r="L1703" s="10"/>
      <c r="M1703" s="10">
        <f t="shared" si="107"/>
        <v>1</v>
      </c>
      <c r="N1703" s="10"/>
      <c r="O1703" s="10"/>
      <c r="P1703" s="5" t="s">
        <v>6</v>
      </c>
      <c r="R1703" s="10"/>
    </row>
    <row r="1704" spans="1:18" ht="20" customHeight="1" x14ac:dyDescent="0.2">
      <c r="A1704" s="10">
        <f t="shared" si="105"/>
        <v>1401</v>
      </c>
      <c r="B1704" s="10">
        <f>A466</f>
        <v>163</v>
      </c>
      <c r="C1704" s="10" t="s">
        <v>2071</v>
      </c>
      <c r="D1704" s="10" t="s">
        <v>1919</v>
      </c>
      <c r="E1704" s="10" t="s">
        <v>2071</v>
      </c>
      <c r="F1704" s="10" t="s">
        <v>2702</v>
      </c>
      <c r="G1704" s="10" t="str">
        <f t="shared" si="108"/>
        <v>mfr</v>
      </c>
      <c r="H1704" s="10" t="s">
        <v>2133</v>
      </c>
      <c r="I1704" s="10"/>
      <c r="J1704" s="10">
        <f t="shared" si="106"/>
        <v>0</v>
      </c>
      <c r="K1704" s="10"/>
      <c r="L1704" s="10"/>
      <c r="M1704" s="10">
        <f t="shared" si="107"/>
        <v>1</v>
      </c>
      <c r="N1704" s="10"/>
      <c r="O1704" s="10"/>
      <c r="P1704" s="5" t="s">
        <v>6</v>
      </c>
      <c r="R1704" s="10"/>
    </row>
    <row r="1705" spans="1:18" ht="20" customHeight="1" x14ac:dyDescent="0.2">
      <c r="A1705" s="10">
        <f t="shared" si="105"/>
        <v>1402</v>
      </c>
      <c r="B1705" s="10">
        <f>A554</f>
        <v>251</v>
      </c>
      <c r="C1705" s="10" t="s">
        <v>2072</v>
      </c>
      <c r="D1705" s="10" t="s">
        <v>1919</v>
      </c>
      <c r="E1705" s="10" t="s">
        <v>2072</v>
      </c>
      <c r="F1705" s="10" t="s">
        <v>2702</v>
      </c>
      <c r="G1705" s="10" t="str">
        <f t="shared" si="108"/>
        <v>mfr</v>
      </c>
      <c r="H1705" s="10" t="s">
        <v>2133</v>
      </c>
      <c r="I1705" s="10"/>
      <c r="J1705" s="10">
        <f t="shared" si="106"/>
        <v>0</v>
      </c>
      <c r="K1705" s="10"/>
      <c r="L1705" s="10"/>
      <c r="M1705" s="10">
        <f t="shared" si="107"/>
        <v>1</v>
      </c>
      <c r="N1705" s="10"/>
      <c r="O1705" s="10"/>
      <c r="P1705" s="5" t="s">
        <v>6</v>
      </c>
      <c r="R1705" s="10"/>
    </row>
    <row r="1706" spans="1:18" ht="20" customHeight="1" x14ac:dyDescent="0.2">
      <c r="A1706" s="10">
        <f t="shared" si="105"/>
        <v>1403</v>
      </c>
      <c r="B1706" s="10" t="s">
        <v>1123</v>
      </c>
      <c r="C1706" s="10" t="s">
        <v>2109</v>
      </c>
      <c r="D1706" s="10" t="s">
        <v>1919</v>
      </c>
      <c r="E1706" s="10" t="s">
        <v>2109</v>
      </c>
      <c r="F1706" s="10" t="s">
        <v>2702</v>
      </c>
      <c r="G1706" s="10" t="str">
        <f t="shared" si="108"/>
        <v>mfr</v>
      </c>
      <c r="H1706" s="10" t="s">
        <v>2133</v>
      </c>
      <c r="I1706" s="10"/>
      <c r="J1706" s="10">
        <f t="shared" si="106"/>
        <v>1</v>
      </c>
      <c r="K1706" s="10"/>
      <c r="L1706" s="10"/>
      <c r="M1706" s="10">
        <f t="shared" si="107"/>
        <v>1</v>
      </c>
      <c r="N1706" s="10"/>
      <c r="O1706" s="10"/>
      <c r="P1706" s="5" t="s">
        <v>6</v>
      </c>
      <c r="R1706" s="10"/>
    </row>
    <row r="1707" spans="1:18" ht="20" customHeight="1" x14ac:dyDescent="0.2">
      <c r="A1707" s="10">
        <f t="shared" si="105"/>
        <v>1404</v>
      </c>
      <c r="B1707" s="10">
        <f>A401</f>
        <v>98</v>
      </c>
      <c r="C1707" s="10" t="s">
        <v>2073</v>
      </c>
      <c r="D1707" s="10" t="s">
        <v>1919</v>
      </c>
      <c r="E1707" s="10" t="s">
        <v>2073</v>
      </c>
      <c r="F1707" s="10" t="s">
        <v>2702</v>
      </c>
      <c r="G1707" s="10" t="str">
        <f t="shared" si="108"/>
        <v>mfr</v>
      </c>
      <c r="H1707" s="10" t="s">
        <v>2134</v>
      </c>
      <c r="I1707" s="10"/>
      <c r="J1707" s="10">
        <f t="shared" si="106"/>
        <v>0</v>
      </c>
      <c r="K1707" s="10"/>
      <c r="L1707" s="10"/>
      <c r="M1707" s="10">
        <f t="shared" si="107"/>
        <v>1</v>
      </c>
      <c r="N1707" s="10"/>
      <c r="O1707" s="10"/>
      <c r="P1707" s="5" t="s">
        <v>5</v>
      </c>
      <c r="R1707" s="10"/>
    </row>
    <row r="1708" spans="1:18" ht="20" customHeight="1" x14ac:dyDescent="0.2">
      <c r="A1708" s="10">
        <f t="shared" si="105"/>
        <v>1405</v>
      </c>
      <c r="B1708" s="10" t="s">
        <v>3228</v>
      </c>
      <c r="C1708" s="10" t="s">
        <v>3227</v>
      </c>
      <c r="D1708" s="10" t="s">
        <v>1919</v>
      </c>
      <c r="E1708" s="10" t="s">
        <v>2083</v>
      </c>
      <c r="F1708" s="10" t="s">
        <v>2702</v>
      </c>
      <c r="G1708" s="10" t="str">
        <f t="shared" si="108"/>
        <v>mfr</v>
      </c>
      <c r="H1708" s="10" t="s">
        <v>2134</v>
      </c>
      <c r="I1708" s="10"/>
      <c r="J1708" s="10">
        <f t="shared" si="106"/>
        <v>1</v>
      </c>
      <c r="K1708" s="10"/>
      <c r="L1708" s="10"/>
      <c r="M1708" s="10">
        <f t="shared" si="107"/>
        <v>1</v>
      </c>
      <c r="N1708" s="10"/>
      <c r="O1708" s="10"/>
      <c r="P1708" s="5" t="s">
        <v>5</v>
      </c>
      <c r="Q1708" s="10">
        <v>1</v>
      </c>
      <c r="R1708" s="10"/>
    </row>
    <row r="1709" spans="1:18" ht="20" customHeight="1" x14ac:dyDescent="0.2">
      <c r="A1709" s="10">
        <f t="shared" si="105"/>
        <v>1406</v>
      </c>
      <c r="B1709" s="10">
        <f>A371</f>
        <v>68</v>
      </c>
      <c r="C1709" s="10" t="s">
        <v>2074</v>
      </c>
      <c r="D1709" s="10" t="s">
        <v>1919</v>
      </c>
      <c r="E1709" s="10" t="s">
        <v>2074</v>
      </c>
      <c r="F1709" s="10" t="s">
        <v>2702</v>
      </c>
      <c r="G1709" s="10" t="str">
        <f t="shared" si="108"/>
        <v>mfr</v>
      </c>
      <c r="H1709" s="10" t="s">
        <v>2134</v>
      </c>
      <c r="I1709" s="10"/>
      <c r="J1709" s="10">
        <f t="shared" si="106"/>
        <v>0</v>
      </c>
      <c r="K1709" s="10"/>
      <c r="L1709" s="10"/>
      <c r="M1709" s="10">
        <f t="shared" si="107"/>
        <v>1</v>
      </c>
      <c r="N1709" s="10"/>
      <c r="O1709" s="10"/>
      <c r="P1709" s="5" t="s">
        <v>6</v>
      </c>
      <c r="R1709" s="10"/>
    </row>
    <row r="1710" spans="1:18" ht="20" customHeight="1" x14ac:dyDescent="0.2">
      <c r="A1710" s="10">
        <f t="shared" si="105"/>
        <v>1407</v>
      </c>
      <c r="B1710" s="10">
        <f>A466</f>
        <v>163</v>
      </c>
      <c r="C1710" s="10" t="s">
        <v>2075</v>
      </c>
      <c r="D1710" s="10" t="s">
        <v>1919</v>
      </c>
      <c r="E1710" s="10" t="s">
        <v>2075</v>
      </c>
      <c r="F1710" s="10" t="s">
        <v>2702</v>
      </c>
      <c r="G1710" s="10" t="str">
        <f t="shared" si="108"/>
        <v>mfr</v>
      </c>
      <c r="H1710" s="10" t="s">
        <v>2135</v>
      </c>
      <c r="I1710" s="10"/>
      <c r="J1710" s="10">
        <f t="shared" si="106"/>
        <v>0</v>
      </c>
      <c r="K1710" s="10"/>
      <c r="L1710" s="10"/>
      <c r="M1710" s="10">
        <f t="shared" si="107"/>
        <v>1</v>
      </c>
      <c r="N1710" s="10"/>
      <c r="O1710" s="10"/>
      <c r="P1710" s="5" t="s">
        <v>6</v>
      </c>
      <c r="R1710" s="10"/>
    </row>
    <row r="1711" spans="1:18" ht="20" customHeight="1" x14ac:dyDescent="0.2">
      <c r="A1711" s="10">
        <f t="shared" si="105"/>
        <v>1408</v>
      </c>
      <c r="B1711" s="10" t="s">
        <v>3257</v>
      </c>
      <c r="C1711" s="10" t="s">
        <v>3177</v>
      </c>
      <c r="D1711" s="10" t="s">
        <v>1919</v>
      </c>
      <c r="E1711" s="10" t="s">
        <v>2076</v>
      </c>
      <c r="F1711" s="10" t="s">
        <v>2702</v>
      </c>
      <c r="G1711" s="10" t="str">
        <f t="shared" si="108"/>
        <v>mfr</v>
      </c>
      <c r="H1711" s="10" t="s">
        <v>2135</v>
      </c>
      <c r="I1711" s="10"/>
      <c r="J1711" s="10">
        <f t="shared" si="106"/>
        <v>1</v>
      </c>
      <c r="K1711" s="10"/>
      <c r="L1711" s="10"/>
      <c r="M1711" s="10">
        <f t="shared" si="107"/>
        <v>1</v>
      </c>
      <c r="N1711" s="10"/>
      <c r="O1711" s="10"/>
      <c r="P1711" s="5" t="s">
        <v>5</v>
      </c>
      <c r="Q1711" s="10">
        <v>1</v>
      </c>
      <c r="R1711" s="10"/>
    </row>
    <row r="1712" spans="1:18" ht="20" customHeight="1" x14ac:dyDescent="0.2">
      <c r="A1712" s="10">
        <f t="shared" si="105"/>
        <v>1409</v>
      </c>
      <c r="B1712" s="10">
        <f>A1016</f>
        <v>713</v>
      </c>
      <c r="C1712" s="10" t="s">
        <v>2077</v>
      </c>
      <c r="D1712" s="10" t="s">
        <v>1919</v>
      </c>
      <c r="E1712" s="10" t="s">
        <v>2077</v>
      </c>
      <c r="F1712" s="10" t="s">
        <v>2702</v>
      </c>
      <c r="G1712" s="10" t="str">
        <f t="shared" si="108"/>
        <v>mfr</v>
      </c>
      <c r="H1712" s="10" t="s">
        <v>2135</v>
      </c>
      <c r="I1712" s="10"/>
      <c r="J1712" s="10">
        <f t="shared" si="106"/>
        <v>0</v>
      </c>
      <c r="K1712" s="10"/>
      <c r="L1712" s="10"/>
      <c r="M1712" s="10">
        <f t="shared" si="107"/>
        <v>1</v>
      </c>
      <c r="N1712" s="10"/>
      <c r="O1712" s="10"/>
      <c r="P1712" s="5" t="s">
        <v>5</v>
      </c>
      <c r="R1712" s="10"/>
    </row>
    <row r="1713" spans="1:18" ht="20" customHeight="1" x14ac:dyDescent="0.2">
      <c r="A1713" s="10">
        <f t="shared" ref="A1713:A1776" si="109">A1712+1</f>
        <v>1410</v>
      </c>
      <c r="B1713" s="10">
        <f>A314</f>
        <v>11</v>
      </c>
      <c r="C1713" s="10" t="s">
        <v>2087</v>
      </c>
      <c r="D1713" s="10" t="s">
        <v>1919</v>
      </c>
      <c r="E1713" s="10" t="s">
        <v>2078</v>
      </c>
      <c r="F1713" s="10" t="s">
        <v>2702</v>
      </c>
      <c r="G1713" s="10" t="str">
        <f t="shared" si="108"/>
        <v>mfr</v>
      </c>
      <c r="H1713" s="10" t="s">
        <v>2135</v>
      </c>
      <c r="I1713" s="10"/>
      <c r="J1713" s="10">
        <f t="shared" si="106"/>
        <v>0</v>
      </c>
      <c r="K1713" s="10"/>
      <c r="L1713" s="10"/>
      <c r="M1713" s="10">
        <f t="shared" si="107"/>
        <v>1</v>
      </c>
      <c r="N1713" s="10"/>
      <c r="O1713" s="10"/>
      <c r="P1713" s="5" t="s">
        <v>5</v>
      </c>
      <c r="R1713" s="10"/>
    </row>
    <row r="1714" spans="1:18" ht="20" customHeight="1" x14ac:dyDescent="0.2">
      <c r="A1714" s="10">
        <f t="shared" si="109"/>
        <v>1411</v>
      </c>
      <c r="B1714" s="10">
        <f>A1711</f>
        <v>1408</v>
      </c>
      <c r="C1714" s="10" t="s">
        <v>2088</v>
      </c>
      <c r="D1714" s="10" t="s">
        <v>1919</v>
      </c>
      <c r="E1714" s="10" t="s">
        <v>2079</v>
      </c>
      <c r="F1714" s="10" t="s">
        <v>2702</v>
      </c>
      <c r="G1714" s="10" t="str">
        <f t="shared" si="108"/>
        <v>mfr</v>
      </c>
      <c r="H1714" s="10" t="s">
        <v>2135</v>
      </c>
      <c r="I1714" s="10"/>
      <c r="J1714" s="10">
        <f t="shared" si="106"/>
        <v>0</v>
      </c>
      <c r="K1714" s="10"/>
      <c r="L1714" s="10"/>
      <c r="M1714" s="10">
        <f t="shared" si="107"/>
        <v>1</v>
      </c>
      <c r="N1714" s="10"/>
      <c r="O1714" s="10"/>
      <c r="P1714" s="5" t="s">
        <v>5</v>
      </c>
      <c r="R1714" s="10"/>
    </row>
    <row r="1715" spans="1:18" ht="20" customHeight="1" x14ac:dyDescent="0.2">
      <c r="A1715" s="10">
        <f t="shared" si="109"/>
        <v>1412</v>
      </c>
      <c r="B1715" s="10">
        <f>A1391</f>
        <v>1088</v>
      </c>
      <c r="C1715" s="10" t="s">
        <v>2080</v>
      </c>
      <c r="D1715" s="10" t="s">
        <v>1919</v>
      </c>
      <c r="E1715" s="10" t="s">
        <v>2080</v>
      </c>
      <c r="F1715" s="10" t="s">
        <v>2702</v>
      </c>
      <c r="G1715" s="10" t="str">
        <f t="shared" si="108"/>
        <v>mfr</v>
      </c>
      <c r="H1715" s="10" t="s">
        <v>2135</v>
      </c>
      <c r="I1715" s="10"/>
      <c r="J1715" s="10">
        <f t="shared" si="106"/>
        <v>0</v>
      </c>
      <c r="K1715" s="10">
        <f>SUM(J1435:J1715)</f>
        <v>151</v>
      </c>
      <c r="L1715" s="10">
        <f>SUM(K$2:K1715)</f>
        <v>890</v>
      </c>
      <c r="M1715" s="10">
        <f t="shared" si="107"/>
        <v>1</v>
      </c>
      <c r="N1715" s="10">
        <f>SUM(M1435:M1715)</f>
        <v>279</v>
      </c>
      <c r="O1715" s="10">
        <f>SUM(N$2:N1715)</f>
        <v>1354</v>
      </c>
      <c r="P1715" s="5" t="s">
        <v>5</v>
      </c>
      <c r="R1715" s="10"/>
    </row>
    <row r="1716" spans="1:18" ht="20" customHeight="1" x14ac:dyDescent="0.2">
      <c r="A1716" s="10">
        <f t="shared" si="109"/>
        <v>1413</v>
      </c>
      <c r="B1716" s="10">
        <f>A558</f>
        <v>255</v>
      </c>
      <c r="C1716" s="10" t="s">
        <v>3184</v>
      </c>
      <c r="D1716" s="10" t="s">
        <v>2371</v>
      </c>
      <c r="E1716" s="10" t="s">
        <v>2332</v>
      </c>
      <c r="F1716" s="10" t="s">
        <v>3057</v>
      </c>
      <c r="G1716" s="10" t="str">
        <f>'gl list'!D11</f>
        <v>mfr, user_org</v>
      </c>
      <c r="H1716" s="10" t="s">
        <v>2364</v>
      </c>
      <c r="I1716" s="10"/>
      <c r="J1716" s="10">
        <f t="shared" si="106"/>
        <v>0</v>
      </c>
      <c r="K1716" s="10"/>
      <c r="L1716" s="10"/>
      <c r="M1716" s="10">
        <f t="shared" si="107"/>
        <v>1</v>
      </c>
      <c r="N1716" s="10"/>
      <c r="O1716" s="10"/>
      <c r="P1716" s="5" t="s">
        <v>5</v>
      </c>
      <c r="R1716" s="10"/>
    </row>
    <row r="1717" spans="1:18" ht="20" customHeight="1" x14ac:dyDescent="0.2">
      <c r="A1717" s="10">
        <f t="shared" si="109"/>
        <v>1414</v>
      </c>
      <c r="B1717" s="10">
        <f>A1595</f>
        <v>1292</v>
      </c>
      <c r="C1717" s="10" t="s">
        <v>3185</v>
      </c>
      <c r="D1717" s="10" t="s">
        <v>2371</v>
      </c>
      <c r="E1717" s="10" t="s">
        <v>2333</v>
      </c>
      <c r="F1717" s="10" t="s">
        <v>3057</v>
      </c>
      <c r="G1717" s="10" t="str">
        <f>G1716</f>
        <v>mfr, user_org</v>
      </c>
      <c r="H1717" s="10" t="s">
        <v>2364</v>
      </c>
      <c r="I1717" s="10"/>
      <c r="J1717" s="10">
        <f t="shared" si="106"/>
        <v>0</v>
      </c>
      <c r="K1717" s="10"/>
      <c r="L1717" s="10"/>
      <c r="M1717" s="10">
        <f t="shared" si="107"/>
        <v>1</v>
      </c>
      <c r="N1717" s="10"/>
      <c r="O1717" s="10"/>
      <c r="P1717" s="5" t="s">
        <v>5</v>
      </c>
      <c r="R1717" s="10"/>
    </row>
    <row r="1718" spans="1:18" ht="20" customHeight="1" x14ac:dyDescent="0.2">
      <c r="A1718" s="10">
        <f t="shared" si="109"/>
        <v>1415</v>
      </c>
      <c r="B1718" s="10">
        <f>A1163</f>
        <v>860</v>
      </c>
      <c r="C1718" s="10" t="s">
        <v>3186</v>
      </c>
      <c r="D1718" s="10" t="s">
        <v>2371</v>
      </c>
      <c r="E1718" s="10" t="s">
        <v>2334</v>
      </c>
      <c r="F1718" s="10" t="s">
        <v>3057</v>
      </c>
      <c r="G1718" s="10" t="str">
        <f t="shared" ref="G1718:G1754" si="110">G1717</f>
        <v>mfr, user_org</v>
      </c>
      <c r="H1718" s="10" t="s">
        <v>2364</v>
      </c>
      <c r="I1718" s="10"/>
      <c r="J1718" s="10">
        <f t="shared" si="106"/>
        <v>0</v>
      </c>
      <c r="K1718" s="10"/>
      <c r="L1718" s="10"/>
      <c r="M1718" s="10">
        <f t="shared" si="107"/>
        <v>1</v>
      </c>
      <c r="N1718" s="10"/>
      <c r="O1718" s="10"/>
      <c r="P1718" s="5" t="s">
        <v>5</v>
      </c>
      <c r="R1718" s="10"/>
    </row>
    <row r="1719" spans="1:18" ht="20" customHeight="1" x14ac:dyDescent="0.2">
      <c r="A1719" s="10">
        <f t="shared" si="109"/>
        <v>1416</v>
      </c>
      <c r="B1719" s="10" t="s">
        <v>3153</v>
      </c>
      <c r="C1719" s="10" t="s">
        <v>3187</v>
      </c>
      <c r="D1719" s="10" t="s">
        <v>2371</v>
      </c>
      <c r="E1719" s="10" t="s">
        <v>2335</v>
      </c>
      <c r="F1719" s="10" t="s">
        <v>3057</v>
      </c>
      <c r="G1719" s="10" t="str">
        <f t="shared" si="110"/>
        <v>mfr, user_org</v>
      </c>
      <c r="H1719" s="10" t="s">
        <v>2364</v>
      </c>
      <c r="I1719" s="10"/>
      <c r="J1719" s="10">
        <f t="shared" si="106"/>
        <v>1</v>
      </c>
      <c r="K1719" s="10"/>
      <c r="L1719" s="10"/>
      <c r="M1719" s="10">
        <f t="shared" si="107"/>
        <v>1</v>
      </c>
      <c r="N1719" s="10"/>
      <c r="O1719" s="10"/>
      <c r="P1719" s="5" t="s">
        <v>5</v>
      </c>
      <c r="Q1719" s="10">
        <v>0</v>
      </c>
      <c r="R1719" s="10"/>
    </row>
    <row r="1720" spans="1:18" ht="20" customHeight="1" x14ac:dyDescent="0.2">
      <c r="A1720" s="10">
        <f t="shared" si="109"/>
        <v>1417</v>
      </c>
      <c r="B1720" s="10">
        <f>A1393</f>
        <v>1090</v>
      </c>
      <c r="C1720" s="10" t="s">
        <v>3188</v>
      </c>
      <c r="D1720" s="10" t="s">
        <v>2371</v>
      </c>
      <c r="E1720" s="10" t="s">
        <v>2336</v>
      </c>
      <c r="F1720" s="10" t="s">
        <v>3057</v>
      </c>
      <c r="G1720" s="10" t="str">
        <f t="shared" si="110"/>
        <v>mfr, user_org</v>
      </c>
      <c r="H1720" s="10" t="s">
        <v>2364</v>
      </c>
      <c r="I1720" s="10"/>
      <c r="J1720" s="10">
        <f t="shared" si="106"/>
        <v>0</v>
      </c>
      <c r="K1720" s="10"/>
      <c r="L1720" s="10"/>
      <c r="M1720" s="10">
        <f t="shared" si="107"/>
        <v>1</v>
      </c>
      <c r="N1720" s="10"/>
      <c r="O1720" s="10"/>
      <c r="P1720" s="5" t="s">
        <v>5</v>
      </c>
      <c r="R1720" s="10"/>
    </row>
    <row r="1721" spans="1:18" ht="20" customHeight="1" x14ac:dyDescent="0.2">
      <c r="A1721" s="10">
        <f t="shared" si="109"/>
        <v>1418</v>
      </c>
      <c r="B1721" s="10" t="s">
        <v>3153</v>
      </c>
      <c r="C1721" s="10" t="s">
        <v>3189</v>
      </c>
      <c r="D1721" s="10" t="s">
        <v>2371</v>
      </c>
      <c r="E1721" s="10" t="s">
        <v>2337</v>
      </c>
      <c r="F1721" s="10" t="s">
        <v>3057</v>
      </c>
      <c r="G1721" s="10" t="str">
        <f t="shared" si="110"/>
        <v>mfr, user_org</v>
      </c>
      <c r="H1721" s="10" t="s">
        <v>2364</v>
      </c>
      <c r="I1721" s="10"/>
      <c r="J1721" s="10">
        <f t="shared" si="106"/>
        <v>1</v>
      </c>
      <c r="K1721" s="10"/>
      <c r="L1721" s="10"/>
      <c r="M1721" s="10">
        <f t="shared" si="107"/>
        <v>1</v>
      </c>
      <c r="N1721" s="10"/>
      <c r="O1721" s="10"/>
      <c r="P1721" s="5" t="s">
        <v>5</v>
      </c>
      <c r="Q1721" s="10">
        <v>0</v>
      </c>
      <c r="R1721" s="10"/>
    </row>
    <row r="1722" spans="1:18" ht="20" customHeight="1" x14ac:dyDescent="0.2">
      <c r="A1722" s="10">
        <f t="shared" si="109"/>
        <v>1419</v>
      </c>
      <c r="B1722" s="10">
        <f>A1029</f>
        <v>726</v>
      </c>
      <c r="C1722" s="10" t="s">
        <v>3190</v>
      </c>
      <c r="D1722" s="10" t="s">
        <v>2371</v>
      </c>
      <c r="E1722" s="10" t="s">
        <v>2338</v>
      </c>
      <c r="F1722" s="10" t="s">
        <v>3057</v>
      </c>
      <c r="G1722" s="10" t="str">
        <f t="shared" si="110"/>
        <v>mfr, user_org</v>
      </c>
      <c r="H1722" s="10" t="s">
        <v>2364</v>
      </c>
      <c r="I1722" s="10"/>
      <c r="J1722" s="10">
        <f t="shared" si="106"/>
        <v>0</v>
      </c>
      <c r="K1722" s="10"/>
      <c r="L1722" s="10"/>
      <c r="M1722" s="10">
        <f t="shared" si="107"/>
        <v>1</v>
      </c>
      <c r="N1722" s="10"/>
      <c r="O1722" s="10"/>
      <c r="P1722" s="5" t="s">
        <v>5</v>
      </c>
      <c r="R1722" s="10"/>
    </row>
    <row r="1723" spans="1:18" ht="20" customHeight="1" x14ac:dyDescent="0.2">
      <c r="A1723" s="10">
        <f t="shared" si="109"/>
        <v>1420</v>
      </c>
      <c r="B1723" s="10">
        <f>A314</f>
        <v>11</v>
      </c>
      <c r="C1723" s="10" t="s">
        <v>3138</v>
      </c>
      <c r="D1723" s="10" t="s">
        <v>2371</v>
      </c>
      <c r="E1723" s="10" t="s">
        <v>2372</v>
      </c>
      <c r="F1723" s="10" t="s">
        <v>3057</v>
      </c>
      <c r="G1723" s="10" t="str">
        <f t="shared" si="110"/>
        <v>mfr, user_org</v>
      </c>
      <c r="H1723" s="10" t="s">
        <v>2364</v>
      </c>
      <c r="I1723" s="10"/>
      <c r="J1723" s="10">
        <f t="shared" si="106"/>
        <v>0</v>
      </c>
      <c r="K1723" s="10"/>
      <c r="L1723" s="10"/>
      <c r="M1723" s="10">
        <f t="shared" si="107"/>
        <v>1</v>
      </c>
      <c r="N1723" s="10"/>
      <c r="O1723" s="10"/>
      <c r="P1723" s="5" t="s">
        <v>5</v>
      </c>
      <c r="R1723" s="10"/>
    </row>
    <row r="1724" spans="1:18" ht="20" customHeight="1" x14ac:dyDescent="0.2">
      <c r="A1724" s="10">
        <f t="shared" si="109"/>
        <v>1421</v>
      </c>
      <c r="B1724" s="10" t="s">
        <v>84</v>
      </c>
      <c r="C1724" s="10" t="s">
        <v>3305</v>
      </c>
      <c r="D1724" s="10" t="s">
        <v>2371</v>
      </c>
      <c r="E1724" s="10" t="s">
        <v>2339</v>
      </c>
      <c r="F1724" s="10" t="s">
        <v>3057</v>
      </c>
      <c r="G1724" s="10" t="str">
        <f t="shared" si="110"/>
        <v>mfr, user_org</v>
      </c>
      <c r="H1724" s="10" t="s">
        <v>2363</v>
      </c>
      <c r="I1724" s="10"/>
      <c r="J1724" s="10">
        <f t="shared" si="106"/>
        <v>1</v>
      </c>
      <c r="K1724" s="10"/>
      <c r="L1724" s="10"/>
      <c r="M1724" s="10">
        <f t="shared" si="107"/>
        <v>1</v>
      </c>
      <c r="N1724" s="10"/>
      <c r="O1724" s="10"/>
      <c r="P1724" s="5" t="s">
        <v>6</v>
      </c>
      <c r="R1724" s="10"/>
    </row>
    <row r="1725" spans="1:18" ht="20" customHeight="1" x14ac:dyDescent="0.2">
      <c r="A1725" s="10">
        <f t="shared" si="109"/>
        <v>1422</v>
      </c>
      <c r="B1725" s="10">
        <f>A1350</f>
        <v>1047</v>
      </c>
      <c r="C1725" s="10" t="s">
        <v>2340</v>
      </c>
      <c r="D1725" s="10" t="s">
        <v>2371</v>
      </c>
      <c r="E1725" s="10" t="s">
        <v>2340</v>
      </c>
      <c r="F1725" s="10" t="s">
        <v>3057</v>
      </c>
      <c r="G1725" s="10" t="str">
        <f t="shared" si="110"/>
        <v>mfr, user_org</v>
      </c>
      <c r="H1725" s="10" t="s">
        <v>2363</v>
      </c>
      <c r="I1725" s="10"/>
      <c r="J1725" s="10">
        <f t="shared" si="106"/>
        <v>0</v>
      </c>
      <c r="K1725" s="10"/>
      <c r="L1725" s="10"/>
      <c r="M1725" s="10">
        <f t="shared" si="107"/>
        <v>1</v>
      </c>
      <c r="N1725" s="10"/>
      <c r="O1725" s="10"/>
      <c r="P1725" s="5" t="s">
        <v>5</v>
      </c>
      <c r="R1725" s="10"/>
    </row>
    <row r="1726" spans="1:18" ht="20" customHeight="1" x14ac:dyDescent="0.2">
      <c r="A1726" s="10">
        <f t="shared" si="109"/>
        <v>1423</v>
      </c>
      <c r="B1726" s="10">
        <f>B1728</f>
        <v>1253</v>
      </c>
      <c r="C1726" s="10" t="s">
        <v>3200</v>
      </c>
      <c r="D1726" s="10" t="s">
        <v>2371</v>
      </c>
      <c r="E1726" s="10" t="s">
        <v>2341</v>
      </c>
      <c r="F1726" s="10" t="s">
        <v>3057</v>
      </c>
      <c r="G1726" s="10" t="str">
        <f t="shared" si="110"/>
        <v>mfr, user_org</v>
      </c>
      <c r="H1726" s="10" t="s">
        <v>2363</v>
      </c>
      <c r="I1726" s="10"/>
      <c r="J1726" s="10">
        <f t="shared" si="106"/>
        <v>0</v>
      </c>
      <c r="K1726" s="10"/>
      <c r="L1726" s="10"/>
      <c r="M1726" s="10">
        <f t="shared" si="107"/>
        <v>1</v>
      </c>
      <c r="N1726" s="10"/>
      <c r="O1726" s="10"/>
      <c r="P1726" s="5" t="s">
        <v>5</v>
      </c>
      <c r="R1726" s="10"/>
    </row>
    <row r="1727" spans="1:18" ht="20" customHeight="1" x14ac:dyDescent="0.2">
      <c r="A1727" s="10">
        <f t="shared" si="109"/>
        <v>1424</v>
      </c>
      <c r="B1727" s="10">
        <f>A1557</f>
        <v>1254</v>
      </c>
      <c r="C1727" s="10" t="s">
        <v>3201</v>
      </c>
      <c r="D1727" s="10" t="s">
        <v>2371</v>
      </c>
      <c r="E1727" s="10" t="s">
        <v>2342</v>
      </c>
      <c r="F1727" s="10" t="s">
        <v>3057</v>
      </c>
      <c r="G1727" s="10" t="str">
        <f t="shared" si="110"/>
        <v>mfr, user_org</v>
      </c>
      <c r="H1727" s="10" t="s">
        <v>2363</v>
      </c>
      <c r="I1727" s="10"/>
      <c r="J1727" s="10">
        <f t="shared" si="106"/>
        <v>0</v>
      </c>
      <c r="K1727" s="10"/>
      <c r="L1727" s="10"/>
      <c r="M1727" s="10">
        <f t="shared" si="107"/>
        <v>1</v>
      </c>
      <c r="N1727" s="10"/>
      <c r="O1727" s="10"/>
      <c r="P1727" s="5" t="s">
        <v>5</v>
      </c>
      <c r="R1727" s="10"/>
    </row>
    <row r="1728" spans="1:18" ht="20" customHeight="1" x14ac:dyDescent="0.2">
      <c r="A1728" s="10">
        <f t="shared" si="109"/>
        <v>1425</v>
      </c>
      <c r="B1728" s="10">
        <f>A1556</f>
        <v>1253</v>
      </c>
      <c r="C1728" s="10" t="s">
        <v>3202</v>
      </c>
      <c r="D1728" s="10" t="s">
        <v>2371</v>
      </c>
      <c r="E1728" s="10" t="s">
        <v>2343</v>
      </c>
      <c r="F1728" s="10" t="s">
        <v>3057</v>
      </c>
      <c r="G1728" s="10" t="str">
        <f t="shared" si="110"/>
        <v>mfr, user_org</v>
      </c>
      <c r="H1728" s="10" t="s">
        <v>2363</v>
      </c>
      <c r="I1728" s="10"/>
      <c r="J1728" s="10">
        <f t="shared" si="106"/>
        <v>0</v>
      </c>
      <c r="K1728" s="10"/>
      <c r="L1728" s="10"/>
      <c r="M1728" s="10">
        <f t="shared" si="107"/>
        <v>1</v>
      </c>
      <c r="N1728" s="10"/>
      <c r="O1728" s="10"/>
      <c r="P1728" s="5" t="s">
        <v>5</v>
      </c>
      <c r="R1728" s="10"/>
    </row>
    <row r="1729" spans="1:18" ht="20" customHeight="1" x14ac:dyDescent="0.2">
      <c r="A1729" s="10">
        <f t="shared" si="109"/>
        <v>1426</v>
      </c>
      <c r="B1729" s="10" t="s">
        <v>3198</v>
      </c>
      <c r="C1729" s="10" t="s">
        <v>3199</v>
      </c>
      <c r="D1729" s="10" t="s">
        <v>2371</v>
      </c>
      <c r="E1729" s="10" t="s">
        <v>2344</v>
      </c>
      <c r="F1729" s="10" t="s">
        <v>3057</v>
      </c>
      <c r="G1729" s="10" t="str">
        <f t="shared" si="110"/>
        <v>mfr, user_org</v>
      </c>
      <c r="H1729" s="10" t="s">
        <v>2363</v>
      </c>
      <c r="I1729" s="10"/>
      <c r="J1729" s="10">
        <f t="shared" si="106"/>
        <v>1</v>
      </c>
      <c r="K1729" s="10"/>
      <c r="L1729" s="10"/>
      <c r="M1729" s="10">
        <f t="shared" si="107"/>
        <v>1</v>
      </c>
      <c r="N1729" s="10"/>
      <c r="O1729" s="10"/>
      <c r="P1729" s="5" t="s">
        <v>5</v>
      </c>
      <c r="Q1729" s="10">
        <v>1</v>
      </c>
      <c r="R1729" s="10"/>
    </row>
    <row r="1730" spans="1:18" ht="20" customHeight="1" x14ac:dyDescent="0.2">
      <c r="A1730" s="10">
        <f t="shared" si="109"/>
        <v>1427</v>
      </c>
      <c r="B1730" s="10">
        <f>A492</f>
        <v>189</v>
      </c>
      <c r="C1730" s="10" t="s">
        <v>2345</v>
      </c>
      <c r="D1730" s="10" t="s">
        <v>2371</v>
      </c>
      <c r="E1730" s="10" t="s">
        <v>2345</v>
      </c>
      <c r="F1730" s="10" t="s">
        <v>3057</v>
      </c>
      <c r="G1730" s="10" t="str">
        <f t="shared" si="110"/>
        <v>mfr, user_org</v>
      </c>
      <c r="H1730" s="10" t="s">
        <v>2362</v>
      </c>
      <c r="I1730" s="10"/>
      <c r="J1730" s="10">
        <f t="shared" si="106"/>
        <v>0</v>
      </c>
      <c r="K1730" s="10"/>
      <c r="L1730" s="10"/>
      <c r="M1730" s="10">
        <f t="shared" si="107"/>
        <v>1</v>
      </c>
      <c r="N1730" s="10"/>
      <c r="O1730" s="10"/>
      <c r="P1730" s="5" t="s">
        <v>6</v>
      </c>
      <c r="R1730" s="10"/>
    </row>
    <row r="1731" spans="1:18" ht="20" customHeight="1" x14ac:dyDescent="0.2">
      <c r="A1731" s="10">
        <f t="shared" si="109"/>
        <v>1428</v>
      </c>
      <c r="B1731" s="10">
        <f>A430</f>
        <v>127</v>
      </c>
      <c r="C1731" s="10" t="s">
        <v>2346</v>
      </c>
      <c r="D1731" s="10" t="s">
        <v>2371</v>
      </c>
      <c r="E1731" s="10" t="s">
        <v>2346</v>
      </c>
      <c r="F1731" s="10" t="s">
        <v>3057</v>
      </c>
      <c r="G1731" s="10" t="str">
        <f t="shared" si="110"/>
        <v>mfr, user_org</v>
      </c>
      <c r="H1731" s="10" t="s">
        <v>2362</v>
      </c>
      <c r="I1731" s="10"/>
      <c r="J1731" s="10">
        <f t="shared" si="106"/>
        <v>0</v>
      </c>
      <c r="K1731" s="10"/>
      <c r="L1731" s="10"/>
      <c r="M1731" s="10">
        <f t="shared" si="107"/>
        <v>1</v>
      </c>
      <c r="N1731" s="10"/>
      <c r="O1731" s="10"/>
      <c r="P1731" s="5" t="s">
        <v>5</v>
      </c>
      <c r="R1731" s="10"/>
    </row>
    <row r="1732" spans="1:18" ht="20" customHeight="1" x14ac:dyDescent="0.2">
      <c r="A1732" s="10">
        <f t="shared" si="109"/>
        <v>1429</v>
      </c>
      <c r="B1732" s="10">
        <f>A472</f>
        <v>169</v>
      </c>
      <c r="C1732" s="10" t="s">
        <v>2347</v>
      </c>
      <c r="D1732" s="10" t="s">
        <v>2371</v>
      </c>
      <c r="E1732" s="10" t="s">
        <v>2347</v>
      </c>
      <c r="F1732" s="10" t="s">
        <v>3057</v>
      </c>
      <c r="G1732" s="10" t="str">
        <f t="shared" si="110"/>
        <v>mfr, user_org</v>
      </c>
      <c r="H1732" s="10" t="s">
        <v>2362</v>
      </c>
      <c r="I1732" s="10"/>
      <c r="J1732" s="10">
        <f t="shared" si="106"/>
        <v>0</v>
      </c>
      <c r="K1732" s="10"/>
      <c r="L1732" s="10"/>
      <c r="M1732" s="10">
        <f t="shared" si="107"/>
        <v>1</v>
      </c>
      <c r="N1732" s="10"/>
      <c r="O1732" s="10"/>
      <c r="P1732" s="5" t="s">
        <v>5</v>
      </c>
      <c r="R1732" s="10"/>
    </row>
    <row r="1733" spans="1:18" ht="20" customHeight="1" x14ac:dyDescent="0.2">
      <c r="A1733" s="10">
        <f t="shared" si="109"/>
        <v>1430</v>
      </c>
      <c r="B1733" s="10">
        <f>A375</f>
        <v>72</v>
      </c>
      <c r="C1733" s="10" t="s">
        <v>2348</v>
      </c>
      <c r="D1733" s="10" t="s">
        <v>2371</v>
      </c>
      <c r="E1733" s="10" t="s">
        <v>2348</v>
      </c>
      <c r="F1733" s="10" t="s">
        <v>3057</v>
      </c>
      <c r="G1733" s="10" t="str">
        <f t="shared" si="110"/>
        <v>mfr, user_org</v>
      </c>
      <c r="H1733" s="10" t="s">
        <v>2362</v>
      </c>
      <c r="I1733" s="10"/>
      <c r="J1733" s="10">
        <f t="shared" si="106"/>
        <v>0</v>
      </c>
      <c r="K1733" s="10"/>
      <c r="L1733" s="10"/>
      <c r="M1733" s="10">
        <f t="shared" si="107"/>
        <v>1</v>
      </c>
      <c r="N1733" s="10"/>
      <c r="O1733" s="10"/>
      <c r="P1733" s="5" t="s">
        <v>6</v>
      </c>
      <c r="R1733" s="10"/>
    </row>
    <row r="1734" spans="1:18" ht="20" customHeight="1" x14ac:dyDescent="0.2">
      <c r="A1734" s="10">
        <f t="shared" si="109"/>
        <v>1431</v>
      </c>
      <c r="B1734" s="10">
        <f>B1801</f>
        <v>132</v>
      </c>
      <c r="C1734" s="10" t="s">
        <v>2374</v>
      </c>
      <c r="D1734" s="10" t="s">
        <v>2371</v>
      </c>
      <c r="E1734" s="10" t="s">
        <v>2349</v>
      </c>
      <c r="F1734" s="10" t="s">
        <v>3057</v>
      </c>
      <c r="G1734" s="10" t="str">
        <f t="shared" si="110"/>
        <v>mfr, user_org</v>
      </c>
      <c r="H1734" s="10" t="s">
        <v>2362</v>
      </c>
      <c r="I1734" s="10"/>
      <c r="J1734" s="10">
        <f t="shared" ref="J1734:J1753" si="111">IF(OR(ISNUMBER(B1734),ISBLANK(B1734)),0,1)</f>
        <v>0</v>
      </c>
      <c r="K1734" s="10"/>
      <c r="L1734" s="10"/>
      <c r="M1734" s="10">
        <f t="shared" si="107"/>
        <v>1</v>
      </c>
      <c r="N1734" s="10"/>
      <c r="O1734" s="10"/>
      <c r="P1734" s="5" t="s">
        <v>6</v>
      </c>
      <c r="R1734" s="10"/>
    </row>
    <row r="1735" spans="1:18" ht="20" customHeight="1" x14ac:dyDescent="0.2">
      <c r="A1735" s="10">
        <f t="shared" si="109"/>
        <v>1432</v>
      </c>
      <c r="B1735" s="10" t="s">
        <v>59</v>
      </c>
      <c r="C1735" s="10" t="s">
        <v>2375</v>
      </c>
      <c r="D1735" s="10" t="s">
        <v>2371</v>
      </c>
      <c r="E1735" s="10" t="s">
        <v>2349</v>
      </c>
      <c r="F1735" s="10" t="s">
        <v>3057</v>
      </c>
      <c r="G1735" s="10" t="str">
        <f t="shared" si="110"/>
        <v>mfr, user_org</v>
      </c>
      <c r="H1735" s="10" t="s">
        <v>2362</v>
      </c>
      <c r="I1735" s="10"/>
      <c r="J1735" s="10">
        <f t="shared" si="111"/>
        <v>1</v>
      </c>
      <c r="K1735" s="10"/>
      <c r="L1735" s="10"/>
      <c r="M1735" s="10">
        <f t="shared" si="107"/>
        <v>1</v>
      </c>
      <c r="N1735" s="10"/>
      <c r="O1735" s="10"/>
      <c r="P1735" s="5" t="s">
        <v>6</v>
      </c>
      <c r="R1735" s="10"/>
    </row>
    <row r="1736" spans="1:18" ht="20" customHeight="1" x14ac:dyDescent="0.2">
      <c r="A1736" s="10">
        <f t="shared" si="109"/>
        <v>1433</v>
      </c>
      <c r="B1736" s="10" t="s">
        <v>3196</v>
      </c>
      <c r="C1736" s="10" t="s">
        <v>3171</v>
      </c>
      <c r="D1736" s="10" t="s">
        <v>2371</v>
      </c>
      <c r="E1736" s="10" t="s">
        <v>2350</v>
      </c>
      <c r="F1736" s="10" t="s">
        <v>3057</v>
      </c>
      <c r="G1736" s="10" t="str">
        <f t="shared" si="110"/>
        <v>mfr, user_org</v>
      </c>
      <c r="H1736" s="10" t="s">
        <v>2373</v>
      </c>
      <c r="I1736" s="10"/>
      <c r="J1736" s="10">
        <f t="shared" si="111"/>
        <v>1</v>
      </c>
      <c r="K1736" s="10"/>
      <c r="L1736" s="10"/>
      <c r="M1736" s="10">
        <f t="shared" si="107"/>
        <v>1</v>
      </c>
      <c r="N1736" s="10"/>
      <c r="O1736" s="10"/>
      <c r="P1736" s="5" t="s">
        <v>5</v>
      </c>
      <c r="Q1736" s="10">
        <v>1</v>
      </c>
      <c r="R1736" s="10"/>
    </row>
    <row r="1737" spans="1:18" ht="20" customHeight="1" x14ac:dyDescent="0.2">
      <c r="A1737" s="10">
        <f t="shared" si="109"/>
        <v>1434</v>
      </c>
      <c r="B1737" s="10" t="s">
        <v>3196</v>
      </c>
      <c r="C1737" s="10" t="s">
        <v>3172</v>
      </c>
      <c r="D1737" s="10" t="s">
        <v>2371</v>
      </c>
      <c r="E1737" s="10" t="s">
        <v>2351</v>
      </c>
      <c r="F1737" s="10" t="s">
        <v>3057</v>
      </c>
      <c r="G1737" s="10" t="str">
        <f t="shared" si="110"/>
        <v>mfr, user_org</v>
      </c>
      <c r="H1737" s="10" t="s">
        <v>2373</v>
      </c>
      <c r="I1737" s="10"/>
      <c r="J1737" s="10">
        <f t="shared" si="111"/>
        <v>1</v>
      </c>
      <c r="K1737" s="10"/>
      <c r="L1737" s="10"/>
      <c r="M1737" s="10">
        <f t="shared" si="107"/>
        <v>1</v>
      </c>
      <c r="N1737" s="10"/>
      <c r="O1737" s="10"/>
      <c r="P1737" s="5" t="s">
        <v>5</v>
      </c>
      <c r="Q1737" s="10">
        <v>1</v>
      </c>
      <c r="R1737" s="10"/>
    </row>
    <row r="1738" spans="1:18" ht="20" customHeight="1" x14ac:dyDescent="0.2">
      <c r="A1738" s="10">
        <f t="shared" si="109"/>
        <v>1435</v>
      </c>
      <c r="B1738" s="10" t="s">
        <v>3196</v>
      </c>
      <c r="C1738" s="10" t="s">
        <v>3173</v>
      </c>
      <c r="D1738" s="10" t="s">
        <v>2371</v>
      </c>
      <c r="E1738" s="10" t="s">
        <v>2352</v>
      </c>
      <c r="F1738" s="10" t="s">
        <v>3057</v>
      </c>
      <c r="G1738" s="10" t="str">
        <f t="shared" si="110"/>
        <v>mfr, user_org</v>
      </c>
      <c r="H1738" s="10" t="s">
        <v>2373</v>
      </c>
      <c r="I1738" s="10"/>
      <c r="J1738" s="10">
        <f t="shared" si="111"/>
        <v>1</v>
      </c>
      <c r="K1738" s="10"/>
      <c r="L1738" s="10"/>
      <c r="M1738" s="10">
        <f t="shared" si="107"/>
        <v>1</v>
      </c>
      <c r="N1738" s="10"/>
      <c r="O1738" s="10"/>
      <c r="P1738" s="5" t="s">
        <v>5</v>
      </c>
      <c r="Q1738" s="10">
        <v>1</v>
      </c>
      <c r="R1738" s="10"/>
    </row>
    <row r="1739" spans="1:18" ht="20" customHeight="1" x14ac:dyDescent="0.2">
      <c r="A1739" s="10">
        <f t="shared" si="109"/>
        <v>1436</v>
      </c>
      <c r="B1739" s="10" t="s">
        <v>3196</v>
      </c>
      <c r="C1739" s="10" t="s">
        <v>3174</v>
      </c>
      <c r="D1739" s="10" t="s">
        <v>2371</v>
      </c>
      <c r="E1739" s="10" t="s">
        <v>2353</v>
      </c>
      <c r="F1739" s="10" t="s">
        <v>3057</v>
      </c>
      <c r="G1739" s="10" t="str">
        <f t="shared" si="110"/>
        <v>mfr, user_org</v>
      </c>
      <c r="H1739" s="10" t="s">
        <v>2373</v>
      </c>
      <c r="I1739" s="10"/>
      <c r="J1739" s="10">
        <f t="shared" si="111"/>
        <v>1</v>
      </c>
      <c r="K1739" s="10"/>
      <c r="L1739" s="10"/>
      <c r="M1739" s="10">
        <f t="shared" si="107"/>
        <v>1</v>
      </c>
      <c r="N1739" s="10"/>
      <c r="O1739" s="10"/>
      <c r="P1739" s="5" t="s">
        <v>5</v>
      </c>
      <c r="Q1739" s="10">
        <v>1</v>
      </c>
      <c r="R1739" s="10"/>
    </row>
    <row r="1740" spans="1:18" ht="20" customHeight="1" x14ac:dyDescent="0.2">
      <c r="A1740" s="10">
        <f t="shared" si="109"/>
        <v>1437</v>
      </c>
      <c r="B1740" s="10" t="s">
        <v>3196</v>
      </c>
      <c r="C1740" s="10" t="s">
        <v>3175</v>
      </c>
      <c r="D1740" s="10" t="s">
        <v>2371</v>
      </c>
      <c r="E1740" s="10" t="s">
        <v>2354</v>
      </c>
      <c r="F1740" s="10" t="s">
        <v>3057</v>
      </c>
      <c r="G1740" s="10" t="str">
        <f t="shared" si="110"/>
        <v>mfr, user_org</v>
      </c>
      <c r="H1740" s="10" t="s">
        <v>2373</v>
      </c>
      <c r="I1740" s="10"/>
      <c r="J1740" s="10">
        <f t="shared" si="111"/>
        <v>1</v>
      </c>
      <c r="K1740" s="10"/>
      <c r="L1740" s="10"/>
      <c r="M1740" s="10">
        <f t="shared" si="107"/>
        <v>1</v>
      </c>
      <c r="N1740" s="10"/>
      <c r="O1740" s="10"/>
      <c r="P1740" s="5" t="s">
        <v>5</v>
      </c>
      <c r="Q1740" s="10">
        <v>1</v>
      </c>
      <c r="R1740" s="10"/>
    </row>
    <row r="1741" spans="1:18" ht="20" customHeight="1" x14ac:dyDescent="0.2">
      <c r="A1741" s="10">
        <f t="shared" si="109"/>
        <v>1438</v>
      </c>
      <c r="B1741" s="10" t="s">
        <v>3196</v>
      </c>
      <c r="C1741" s="10" t="s">
        <v>3176</v>
      </c>
      <c r="D1741" s="10" t="s">
        <v>2371</v>
      </c>
      <c r="E1741" s="10" t="s">
        <v>2355</v>
      </c>
      <c r="F1741" s="10" t="s">
        <v>3057</v>
      </c>
      <c r="G1741" s="10" t="str">
        <f t="shared" si="110"/>
        <v>mfr, user_org</v>
      </c>
      <c r="H1741" s="10" t="s">
        <v>2373</v>
      </c>
      <c r="I1741" s="10"/>
      <c r="J1741" s="10">
        <f t="shared" si="111"/>
        <v>1</v>
      </c>
      <c r="K1741" s="10"/>
      <c r="L1741" s="10"/>
      <c r="M1741" s="10">
        <f t="shared" si="107"/>
        <v>1</v>
      </c>
      <c r="N1741" s="10"/>
      <c r="O1741" s="10"/>
      <c r="P1741" s="5" t="s">
        <v>5</v>
      </c>
      <c r="Q1741" s="10">
        <v>1</v>
      </c>
      <c r="R1741" s="10"/>
    </row>
    <row r="1742" spans="1:18" ht="20" customHeight="1" x14ac:dyDescent="0.2">
      <c r="A1742" s="10">
        <f t="shared" si="109"/>
        <v>1439</v>
      </c>
      <c r="B1742" s="10" t="s">
        <v>3474</v>
      </c>
      <c r="C1742" s="10" t="s">
        <v>2376</v>
      </c>
      <c r="D1742" s="10" t="s">
        <v>2371</v>
      </c>
      <c r="E1742" s="10" t="s">
        <v>2356</v>
      </c>
      <c r="F1742" s="10" t="s">
        <v>3054</v>
      </c>
      <c r="G1742" s="10" t="str">
        <f t="shared" si="110"/>
        <v>mfr, user_org</v>
      </c>
      <c r="H1742" s="10" t="s">
        <v>2364</v>
      </c>
      <c r="I1742" s="10"/>
      <c r="J1742" s="10">
        <f t="shared" si="111"/>
        <v>1</v>
      </c>
      <c r="K1742" s="10"/>
      <c r="L1742" s="10"/>
      <c r="M1742" s="10">
        <f t="shared" si="107"/>
        <v>1</v>
      </c>
      <c r="N1742" s="10"/>
      <c r="O1742" s="10"/>
      <c r="P1742" s="5" t="s">
        <v>5</v>
      </c>
      <c r="Q1742" s="10">
        <v>1</v>
      </c>
      <c r="R1742" s="10"/>
    </row>
    <row r="1743" spans="1:18" ht="20" customHeight="1" x14ac:dyDescent="0.2">
      <c r="A1743" s="10">
        <f t="shared" si="109"/>
        <v>1440</v>
      </c>
      <c r="B1743" s="10">
        <f>B1731</f>
        <v>127</v>
      </c>
      <c r="C1743" s="10" t="s">
        <v>2377</v>
      </c>
      <c r="D1743" s="10" t="s">
        <v>2371</v>
      </c>
      <c r="E1743" s="10" t="s">
        <v>2356</v>
      </c>
      <c r="F1743" s="10" t="s">
        <v>3054</v>
      </c>
      <c r="G1743" s="10" t="str">
        <f t="shared" si="110"/>
        <v>mfr, user_org</v>
      </c>
      <c r="H1743" s="10" t="s">
        <v>2364</v>
      </c>
      <c r="I1743" s="10"/>
      <c r="J1743" s="10">
        <f t="shared" si="111"/>
        <v>0</v>
      </c>
      <c r="K1743" s="10"/>
      <c r="L1743" s="10"/>
      <c r="M1743" s="10">
        <f t="shared" si="107"/>
        <v>1</v>
      </c>
      <c r="N1743" s="10"/>
      <c r="O1743" s="10"/>
      <c r="P1743" s="5" t="s">
        <v>5</v>
      </c>
      <c r="R1743" s="10"/>
    </row>
    <row r="1744" spans="1:18" ht="20" customHeight="1" x14ac:dyDescent="0.2">
      <c r="A1744" s="10">
        <f>A1743+1</f>
        <v>1441</v>
      </c>
      <c r="B1744" s="10">
        <f>A1574</f>
        <v>1271</v>
      </c>
      <c r="C1744" s="10" t="s">
        <v>2357</v>
      </c>
      <c r="D1744" s="10" t="s">
        <v>2371</v>
      </c>
      <c r="E1744" s="10" t="s">
        <v>2357</v>
      </c>
      <c r="F1744" s="10" t="s">
        <v>3054</v>
      </c>
      <c r="G1744" s="10" t="str">
        <f t="shared" si="110"/>
        <v>mfr, user_org</v>
      </c>
      <c r="H1744" s="10" t="s">
        <v>2364</v>
      </c>
      <c r="I1744" s="10"/>
      <c r="J1744" s="10">
        <f t="shared" si="111"/>
        <v>0</v>
      </c>
      <c r="K1744" s="10"/>
      <c r="L1744" s="10"/>
      <c r="M1744" s="10">
        <f t="shared" si="107"/>
        <v>1</v>
      </c>
      <c r="N1744" s="10"/>
      <c r="O1744" s="10"/>
      <c r="P1744" s="5" t="s">
        <v>5</v>
      </c>
      <c r="R1744" s="10"/>
    </row>
    <row r="1745" spans="1:18" ht="20" customHeight="1" x14ac:dyDescent="0.2">
      <c r="A1745" s="10">
        <f t="shared" si="109"/>
        <v>1442</v>
      </c>
      <c r="B1745" s="10">
        <f>B1732</f>
        <v>169</v>
      </c>
      <c r="C1745" s="10" t="s">
        <v>2358</v>
      </c>
      <c r="D1745" s="10" t="s">
        <v>2371</v>
      </c>
      <c r="E1745" s="10" t="s">
        <v>2358</v>
      </c>
      <c r="F1745" s="10" t="s">
        <v>3054</v>
      </c>
      <c r="G1745" s="10" t="str">
        <f t="shared" si="110"/>
        <v>mfr, user_org</v>
      </c>
      <c r="H1745" s="10" t="s">
        <v>2364</v>
      </c>
      <c r="I1745" s="10"/>
      <c r="J1745" s="10">
        <f t="shared" si="111"/>
        <v>0</v>
      </c>
      <c r="K1745" s="10"/>
      <c r="L1745" s="10"/>
      <c r="M1745" s="10">
        <f t="shared" si="107"/>
        <v>1</v>
      </c>
      <c r="N1745" s="10"/>
      <c r="O1745" s="10"/>
      <c r="P1745" s="5" t="s">
        <v>5</v>
      </c>
      <c r="R1745" s="10"/>
    </row>
    <row r="1746" spans="1:18" ht="20" customHeight="1" x14ac:dyDescent="0.2">
      <c r="A1746" s="10">
        <f t="shared" si="109"/>
        <v>1443</v>
      </c>
      <c r="B1746" s="10">
        <f>B873</f>
        <v>75</v>
      </c>
      <c r="C1746" s="10" t="s">
        <v>2380</v>
      </c>
      <c r="D1746" s="10" t="s">
        <v>2371</v>
      </c>
      <c r="E1746" s="10" t="s">
        <v>2380</v>
      </c>
      <c r="F1746" s="10" t="s">
        <v>3054</v>
      </c>
      <c r="G1746" s="10" t="str">
        <f t="shared" si="110"/>
        <v>mfr, user_org</v>
      </c>
      <c r="H1746" s="10" t="s">
        <v>2363</v>
      </c>
      <c r="I1746" s="10"/>
      <c r="J1746" s="10">
        <f t="shared" si="111"/>
        <v>0</v>
      </c>
      <c r="K1746" s="10"/>
      <c r="L1746" s="10"/>
      <c r="M1746" s="10">
        <f t="shared" ref="M1746:M1813" si="112">IF(NOT(ISBLANK($B1746)),1,0)</f>
        <v>1</v>
      </c>
      <c r="N1746" s="10"/>
      <c r="O1746" s="10"/>
      <c r="P1746" s="5" t="s">
        <v>6</v>
      </c>
      <c r="R1746" s="10"/>
    </row>
    <row r="1747" spans="1:18" ht="20" customHeight="1" x14ac:dyDescent="0.2">
      <c r="A1747" s="10">
        <f t="shared" si="109"/>
        <v>1444</v>
      </c>
      <c r="B1747" s="10">
        <f>A1107</f>
        <v>804</v>
      </c>
      <c r="C1747" s="10" t="s">
        <v>2360</v>
      </c>
      <c r="D1747" s="10" t="s">
        <v>2371</v>
      </c>
      <c r="E1747" s="10" t="s">
        <v>2360</v>
      </c>
      <c r="F1747" s="10" t="s">
        <v>3054</v>
      </c>
      <c r="G1747" s="10" t="str">
        <f t="shared" si="110"/>
        <v>mfr, user_org</v>
      </c>
      <c r="H1747" s="10" t="s">
        <v>2363</v>
      </c>
      <c r="I1747" s="10"/>
      <c r="J1747" s="10">
        <f t="shared" si="111"/>
        <v>0</v>
      </c>
      <c r="K1747" s="10"/>
      <c r="L1747" s="10"/>
      <c r="M1747" s="10">
        <f t="shared" si="112"/>
        <v>1</v>
      </c>
      <c r="N1747" s="10"/>
      <c r="O1747" s="10"/>
      <c r="P1747" s="5" t="s">
        <v>5</v>
      </c>
      <c r="R1747" s="10"/>
    </row>
    <row r="1748" spans="1:18" ht="20" customHeight="1" x14ac:dyDescent="0.2">
      <c r="A1748" s="10">
        <f t="shared" si="109"/>
        <v>1445</v>
      </c>
      <c r="B1748" s="10">
        <f>A311</f>
        <v>8</v>
      </c>
      <c r="C1748" s="10" t="s">
        <v>2361</v>
      </c>
      <c r="D1748" s="10" t="s">
        <v>2371</v>
      </c>
      <c r="E1748" s="10" t="s">
        <v>2361</v>
      </c>
      <c r="F1748" s="10" t="s">
        <v>3054</v>
      </c>
      <c r="G1748" s="10" t="str">
        <f t="shared" si="110"/>
        <v>mfr, user_org</v>
      </c>
      <c r="H1748" s="10" t="s">
        <v>2362</v>
      </c>
      <c r="I1748" s="10"/>
      <c r="J1748" s="10">
        <f t="shared" si="111"/>
        <v>0</v>
      </c>
      <c r="K1748" s="10"/>
      <c r="L1748" s="10"/>
      <c r="M1748" s="10">
        <f t="shared" si="112"/>
        <v>1</v>
      </c>
      <c r="N1748" s="10"/>
      <c r="O1748" s="10"/>
      <c r="P1748" s="5" t="s">
        <v>6</v>
      </c>
      <c r="R1748" s="10"/>
    </row>
    <row r="1749" spans="1:18" ht="20" customHeight="1" x14ac:dyDescent="0.2">
      <c r="A1749" s="10">
        <f t="shared" si="109"/>
        <v>1446</v>
      </c>
      <c r="B1749" s="10" t="s">
        <v>3407</v>
      </c>
      <c r="C1749" s="10" t="s">
        <v>2448</v>
      </c>
      <c r="D1749" s="10" t="s">
        <v>2371</v>
      </c>
      <c r="E1749" s="10" t="s">
        <v>2365</v>
      </c>
      <c r="F1749" s="10" t="s">
        <v>3054</v>
      </c>
      <c r="G1749" s="10" t="str">
        <f t="shared" si="110"/>
        <v>mfr, user_org</v>
      </c>
      <c r="H1749" s="10" t="s">
        <v>2362</v>
      </c>
      <c r="I1749" s="10"/>
      <c r="J1749" s="10">
        <f t="shared" si="111"/>
        <v>1</v>
      </c>
      <c r="K1749" s="10"/>
      <c r="L1749" s="10"/>
      <c r="M1749" s="10">
        <f t="shared" si="112"/>
        <v>1</v>
      </c>
      <c r="N1749" s="10"/>
      <c r="O1749" s="10"/>
      <c r="P1749" s="5" t="s">
        <v>6</v>
      </c>
      <c r="R1749" s="10"/>
    </row>
    <row r="1750" spans="1:18" ht="20" customHeight="1" x14ac:dyDescent="0.2">
      <c r="A1750" s="10">
        <f t="shared" si="109"/>
        <v>1447</v>
      </c>
      <c r="B1750" s="10">
        <f>B1733</f>
        <v>72</v>
      </c>
      <c r="C1750" s="10" t="s">
        <v>2366</v>
      </c>
      <c r="D1750" s="10" t="s">
        <v>2371</v>
      </c>
      <c r="E1750" s="10" t="s">
        <v>2366</v>
      </c>
      <c r="F1750" s="10" t="s">
        <v>3054</v>
      </c>
      <c r="G1750" s="10" t="str">
        <f t="shared" si="110"/>
        <v>mfr, user_org</v>
      </c>
      <c r="H1750" s="10" t="s">
        <v>2362</v>
      </c>
      <c r="I1750" s="10"/>
      <c r="J1750" s="10">
        <f t="shared" si="111"/>
        <v>0</v>
      </c>
      <c r="K1750" s="10"/>
      <c r="L1750" s="10"/>
      <c r="M1750" s="10">
        <f t="shared" si="112"/>
        <v>1</v>
      </c>
      <c r="N1750" s="10"/>
      <c r="O1750" s="10"/>
      <c r="P1750" s="5" t="s">
        <v>6</v>
      </c>
      <c r="R1750" s="10"/>
    </row>
    <row r="1751" spans="1:18" ht="20" customHeight="1" x14ac:dyDescent="0.2">
      <c r="A1751" s="10">
        <f t="shared" si="109"/>
        <v>1448</v>
      </c>
      <c r="B1751" s="10" t="s">
        <v>3097</v>
      </c>
      <c r="C1751" s="10" t="s">
        <v>2381</v>
      </c>
      <c r="D1751" s="10" t="s">
        <v>2371</v>
      </c>
      <c r="E1751" s="10" t="s">
        <v>2368</v>
      </c>
      <c r="F1751" s="10" t="s">
        <v>3054</v>
      </c>
      <c r="G1751" s="10" t="str">
        <f t="shared" si="110"/>
        <v>mfr, user_org</v>
      </c>
      <c r="H1751" s="10" t="s">
        <v>2367</v>
      </c>
      <c r="I1751" s="10"/>
      <c r="J1751" s="10">
        <f t="shared" si="111"/>
        <v>1</v>
      </c>
      <c r="K1751" s="10"/>
      <c r="L1751" s="10"/>
      <c r="M1751" s="10">
        <f t="shared" si="112"/>
        <v>1</v>
      </c>
      <c r="N1751" s="10"/>
      <c r="O1751" s="10"/>
      <c r="P1751" s="5" t="s">
        <v>6</v>
      </c>
      <c r="R1751" s="10"/>
    </row>
    <row r="1752" spans="1:18" ht="20" customHeight="1" x14ac:dyDescent="0.2">
      <c r="A1752" s="10">
        <f t="shared" si="109"/>
        <v>1449</v>
      </c>
      <c r="B1752" s="10" t="s">
        <v>1147</v>
      </c>
      <c r="C1752" s="10" t="s">
        <v>2382</v>
      </c>
      <c r="D1752" s="10" t="s">
        <v>2371</v>
      </c>
      <c r="E1752" s="10" t="s">
        <v>2368</v>
      </c>
      <c r="F1752" s="10" t="s">
        <v>3054</v>
      </c>
      <c r="G1752" s="10" t="str">
        <f t="shared" si="110"/>
        <v>mfr, user_org</v>
      </c>
      <c r="H1752" s="10" t="s">
        <v>2367</v>
      </c>
      <c r="I1752" s="10"/>
      <c r="J1752" s="10">
        <f t="shared" si="111"/>
        <v>1</v>
      </c>
      <c r="K1752" s="10"/>
      <c r="L1752" s="10"/>
      <c r="M1752" s="10">
        <f t="shared" si="112"/>
        <v>1</v>
      </c>
      <c r="N1752" s="10"/>
      <c r="O1752" s="10"/>
      <c r="P1752" s="5" t="s">
        <v>6</v>
      </c>
      <c r="R1752" s="10"/>
    </row>
    <row r="1753" spans="1:18" ht="20" customHeight="1" x14ac:dyDescent="0.2">
      <c r="A1753" s="10">
        <f t="shared" si="109"/>
        <v>1450</v>
      </c>
      <c r="B1753" s="10">
        <f>A419</f>
        <v>116</v>
      </c>
      <c r="C1753" s="10" t="s">
        <v>2369</v>
      </c>
      <c r="D1753" s="10" t="s">
        <v>2371</v>
      </c>
      <c r="E1753" s="10" t="s">
        <v>2369</v>
      </c>
      <c r="F1753" s="10" t="s">
        <v>3054</v>
      </c>
      <c r="G1753" s="10" t="str">
        <f t="shared" si="110"/>
        <v>mfr, user_org</v>
      </c>
      <c r="H1753" s="10" t="s">
        <v>2367</v>
      </c>
      <c r="I1753" s="10"/>
      <c r="J1753" s="10">
        <f t="shared" si="111"/>
        <v>0</v>
      </c>
      <c r="K1753" s="10"/>
      <c r="L1753" s="10"/>
      <c r="M1753" s="10">
        <f t="shared" si="112"/>
        <v>1</v>
      </c>
      <c r="N1753" s="10"/>
      <c r="O1753" s="10"/>
      <c r="P1753" s="5" t="s">
        <v>6</v>
      </c>
      <c r="R1753" s="10"/>
    </row>
    <row r="1754" spans="1:18" ht="20" customHeight="1" x14ac:dyDescent="0.2">
      <c r="A1754" s="10">
        <f t="shared" si="109"/>
        <v>1451</v>
      </c>
      <c r="B1754" s="10">
        <f>A722</f>
        <v>419</v>
      </c>
      <c r="C1754" s="10" t="s">
        <v>2370</v>
      </c>
      <c r="D1754" s="10" t="s">
        <v>2371</v>
      </c>
      <c r="E1754" s="10" t="s">
        <v>2370</v>
      </c>
      <c r="F1754" s="10" t="s">
        <v>3054</v>
      </c>
      <c r="G1754" s="10" t="str">
        <f t="shared" si="110"/>
        <v>mfr, user_org</v>
      </c>
      <c r="H1754" s="10" t="s">
        <v>2367</v>
      </c>
      <c r="I1754" s="10"/>
      <c r="J1754" s="10">
        <f>IF(OR(ISNUMBER($B1754),ISBLANK($B1754)),0,1)</f>
        <v>0</v>
      </c>
      <c r="K1754" s="10">
        <f>SUM(J1716:J1754)</f>
        <v>15</v>
      </c>
      <c r="L1754" s="10">
        <f>SUM(K$2:K1754)</f>
        <v>905</v>
      </c>
      <c r="M1754" s="10">
        <f t="shared" si="112"/>
        <v>1</v>
      </c>
      <c r="N1754" s="10">
        <f>SUM(M1716:M1754)</f>
        <v>39</v>
      </c>
      <c r="O1754" s="10">
        <f>SUM(N$2:N1754)</f>
        <v>1393</v>
      </c>
      <c r="P1754" s="5" t="s">
        <v>6</v>
      </c>
      <c r="R1754" s="10"/>
    </row>
    <row r="1755" spans="1:18" ht="20" customHeight="1" x14ac:dyDescent="0.2">
      <c r="A1755" s="10">
        <f t="shared" si="109"/>
        <v>1452</v>
      </c>
      <c r="B1755" s="10" t="s">
        <v>3373</v>
      </c>
      <c r="C1755" s="10" t="s">
        <v>2481</v>
      </c>
      <c r="D1755" s="10" t="s">
        <v>2898</v>
      </c>
      <c r="E1755" s="10" t="s">
        <v>2385</v>
      </c>
      <c r="F1755" s="10" t="s">
        <v>3054</v>
      </c>
      <c r="G1755" s="10" t="str">
        <f>'gl list'!D18</f>
        <v>mfr, user_org</v>
      </c>
      <c r="H1755" s="10" t="s">
        <v>2384</v>
      </c>
      <c r="I1755" s="10"/>
      <c r="J1755" s="10">
        <f t="shared" ref="J1755:J1822" si="113">IF(OR(ISNUMBER($B1755),ISBLANK($B1755)),0,1)</f>
        <v>1</v>
      </c>
      <c r="K1755" s="10"/>
      <c r="L1755" s="10"/>
      <c r="M1755" s="10">
        <f t="shared" si="112"/>
        <v>1</v>
      </c>
      <c r="N1755" s="10"/>
      <c r="O1755" s="10"/>
      <c r="P1755" s="5" t="s">
        <v>6</v>
      </c>
      <c r="R1755" s="10"/>
    </row>
    <row r="1756" spans="1:18" ht="20" customHeight="1" x14ac:dyDescent="0.2">
      <c r="A1756" s="10">
        <f t="shared" si="109"/>
        <v>1453</v>
      </c>
      <c r="B1756" s="10" t="s">
        <v>398</v>
      </c>
      <c r="C1756" s="10" t="s">
        <v>2482</v>
      </c>
      <c r="D1756" s="10" t="s">
        <v>2898</v>
      </c>
      <c r="E1756" s="10" t="s">
        <v>2385</v>
      </c>
      <c r="F1756" s="10" t="s">
        <v>3054</v>
      </c>
      <c r="G1756" s="10" t="str">
        <f>G1755</f>
        <v>mfr, user_org</v>
      </c>
      <c r="H1756" s="10" t="s">
        <v>2384</v>
      </c>
      <c r="I1756" s="10"/>
      <c r="J1756" s="10">
        <f t="shared" si="113"/>
        <v>1</v>
      </c>
      <c r="K1756" s="10"/>
      <c r="L1756" s="10"/>
      <c r="M1756" s="10">
        <f t="shared" si="112"/>
        <v>1</v>
      </c>
      <c r="N1756" s="10"/>
      <c r="O1756" s="10"/>
      <c r="P1756" s="5" t="s">
        <v>6</v>
      </c>
      <c r="R1756" s="10"/>
    </row>
    <row r="1757" spans="1:18" ht="20" customHeight="1" x14ac:dyDescent="0.2">
      <c r="A1757" s="10">
        <f t="shared" si="109"/>
        <v>1454</v>
      </c>
      <c r="B1757" s="10">
        <f>A348</f>
        <v>45</v>
      </c>
      <c r="C1757" s="10" t="s">
        <v>2479</v>
      </c>
      <c r="D1757" s="10" t="s">
        <v>2898</v>
      </c>
      <c r="E1757" s="10" t="s">
        <v>2387</v>
      </c>
      <c r="F1757" s="10" t="s">
        <v>3054</v>
      </c>
      <c r="G1757" s="10" t="str">
        <f t="shared" ref="G1757:G1820" si="114">G1756</f>
        <v>mfr, user_org</v>
      </c>
      <c r="H1757" s="10" t="s">
        <v>2384</v>
      </c>
      <c r="I1757" s="10"/>
      <c r="J1757" s="10">
        <f t="shared" si="113"/>
        <v>0</v>
      </c>
      <c r="K1757" s="10"/>
      <c r="L1757" s="10"/>
      <c r="M1757" s="10">
        <f t="shared" si="112"/>
        <v>1</v>
      </c>
      <c r="N1757" s="10"/>
      <c r="O1757" s="10"/>
      <c r="P1757" s="5" t="s">
        <v>5</v>
      </c>
      <c r="R1757" s="10"/>
    </row>
    <row r="1758" spans="1:18" ht="20" customHeight="1" x14ac:dyDescent="0.2">
      <c r="A1758" s="10">
        <f t="shared" si="109"/>
        <v>1455</v>
      </c>
      <c r="B1758" s="10">
        <f>A1194</f>
        <v>891</v>
      </c>
      <c r="C1758" s="10" t="s">
        <v>2493</v>
      </c>
      <c r="D1758" s="10" t="s">
        <v>2898</v>
      </c>
      <c r="E1758" s="10" t="s">
        <v>2387</v>
      </c>
      <c r="F1758" s="10" t="s">
        <v>3054</v>
      </c>
      <c r="G1758" s="10" t="str">
        <f t="shared" si="114"/>
        <v>mfr, user_org</v>
      </c>
      <c r="H1758" s="10" t="s">
        <v>2384</v>
      </c>
      <c r="I1758" s="10"/>
      <c r="J1758" s="10">
        <f t="shared" si="113"/>
        <v>0</v>
      </c>
      <c r="K1758" s="10"/>
      <c r="L1758" s="10"/>
      <c r="M1758" s="10">
        <f t="shared" si="112"/>
        <v>1</v>
      </c>
      <c r="N1758" s="10"/>
      <c r="O1758" s="10"/>
      <c r="P1758" s="5" t="s">
        <v>5</v>
      </c>
      <c r="R1758" s="10"/>
    </row>
    <row r="1759" spans="1:18" ht="20" customHeight="1" x14ac:dyDescent="0.2">
      <c r="A1759" s="10">
        <f t="shared" si="109"/>
        <v>1456</v>
      </c>
      <c r="B1759" s="10" t="s">
        <v>1140</v>
      </c>
      <c r="C1759" s="10" t="s">
        <v>2480</v>
      </c>
      <c r="D1759" s="10" t="s">
        <v>2898</v>
      </c>
      <c r="E1759" s="10" t="s">
        <v>2387</v>
      </c>
      <c r="F1759" s="10" t="s">
        <v>3054</v>
      </c>
      <c r="G1759" s="10" t="str">
        <f t="shared" si="114"/>
        <v>mfr, user_org</v>
      </c>
      <c r="H1759" s="10" t="s">
        <v>2384</v>
      </c>
      <c r="I1759" s="10"/>
      <c r="J1759" s="10">
        <f t="shared" si="113"/>
        <v>1</v>
      </c>
      <c r="K1759" s="10"/>
      <c r="L1759" s="10"/>
      <c r="M1759" s="10">
        <f t="shared" si="112"/>
        <v>1</v>
      </c>
      <c r="N1759" s="10"/>
      <c r="O1759" s="10"/>
      <c r="P1759" s="5" t="s">
        <v>6</v>
      </c>
      <c r="R1759" s="10"/>
    </row>
    <row r="1760" spans="1:18" ht="20" customHeight="1" x14ac:dyDescent="0.2">
      <c r="A1760" s="10">
        <f t="shared" si="109"/>
        <v>1457</v>
      </c>
      <c r="B1760" s="10">
        <f>A435</f>
        <v>132</v>
      </c>
      <c r="C1760" s="10" t="s">
        <v>2483</v>
      </c>
      <c r="D1760" s="10" t="s">
        <v>2898</v>
      </c>
      <c r="E1760" s="10" t="s">
        <v>2386</v>
      </c>
      <c r="F1760" s="10" t="s">
        <v>3054</v>
      </c>
      <c r="G1760" s="10" t="str">
        <f t="shared" si="114"/>
        <v>mfr, user_org</v>
      </c>
      <c r="H1760" s="10" t="s">
        <v>2384</v>
      </c>
      <c r="I1760" s="10"/>
      <c r="J1760" s="10">
        <f t="shared" si="113"/>
        <v>0</v>
      </c>
      <c r="K1760" s="10"/>
      <c r="L1760" s="10"/>
      <c r="M1760" s="10">
        <f t="shared" si="112"/>
        <v>1</v>
      </c>
      <c r="N1760" s="10"/>
      <c r="O1760" s="10"/>
      <c r="P1760" s="5" t="s">
        <v>6</v>
      </c>
      <c r="R1760" s="10"/>
    </row>
    <row r="1761" spans="1:18" ht="20" customHeight="1" x14ac:dyDescent="0.2">
      <c r="A1761" s="10">
        <f t="shared" si="109"/>
        <v>1458</v>
      </c>
      <c r="B1761" s="10">
        <f>A1245</f>
        <v>942</v>
      </c>
      <c r="C1761" s="10" t="s">
        <v>2484</v>
      </c>
      <c r="D1761" s="10" t="s">
        <v>2898</v>
      </c>
      <c r="E1761" s="10" t="s">
        <v>2386</v>
      </c>
      <c r="F1761" s="10" t="s">
        <v>3054</v>
      </c>
      <c r="G1761" s="10" t="str">
        <f t="shared" si="114"/>
        <v>mfr, user_org</v>
      </c>
      <c r="H1761" s="10" t="s">
        <v>2384</v>
      </c>
      <c r="I1761" s="10"/>
      <c r="J1761" s="10">
        <f t="shared" si="113"/>
        <v>0</v>
      </c>
      <c r="K1761" s="10"/>
      <c r="L1761" s="10"/>
      <c r="M1761" s="10">
        <f t="shared" si="112"/>
        <v>1</v>
      </c>
      <c r="N1761" s="10"/>
      <c r="O1761" s="10"/>
      <c r="P1761" s="5" t="s">
        <v>6</v>
      </c>
      <c r="R1761" s="10"/>
    </row>
    <row r="1762" spans="1:18" ht="20" customHeight="1" x14ac:dyDescent="0.2">
      <c r="A1762" s="10">
        <f t="shared" si="109"/>
        <v>1459</v>
      </c>
      <c r="B1762" s="10">
        <f>A1674</f>
        <v>1371</v>
      </c>
      <c r="C1762" s="10" t="s">
        <v>2485</v>
      </c>
      <c r="D1762" s="10" t="s">
        <v>2898</v>
      </c>
      <c r="E1762" s="10" t="s">
        <v>2388</v>
      </c>
      <c r="F1762" s="10" t="s">
        <v>3054</v>
      </c>
      <c r="G1762" s="10" t="str">
        <f t="shared" si="114"/>
        <v>mfr, user_org</v>
      </c>
      <c r="H1762" s="10" t="s">
        <v>2384</v>
      </c>
      <c r="I1762" s="10"/>
      <c r="J1762" s="10">
        <f t="shared" si="113"/>
        <v>0</v>
      </c>
      <c r="K1762" s="10"/>
      <c r="L1762" s="10"/>
      <c r="M1762" s="10">
        <f t="shared" si="112"/>
        <v>1</v>
      </c>
      <c r="N1762" s="10"/>
      <c r="O1762" s="10"/>
      <c r="P1762" s="5" t="s">
        <v>5</v>
      </c>
      <c r="R1762" s="10"/>
    </row>
    <row r="1763" spans="1:18" ht="20" customHeight="1" x14ac:dyDescent="0.2">
      <c r="A1763" s="10">
        <f t="shared" si="109"/>
        <v>1460</v>
      </c>
      <c r="B1763" s="10">
        <f>A306</f>
        <v>3</v>
      </c>
      <c r="C1763" s="10" t="s">
        <v>2486</v>
      </c>
      <c r="D1763" s="10" t="s">
        <v>2898</v>
      </c>
      <c r="E1763" s="10" t="s">
        <v>2389</v>
      </c>
      <c r="F1763" s="10" t="s">
        <v>3054</v>
      </c>
      <c r="G1763" s="10" t="str">
        <f t="shared" si="114"/>
        <v>mfr, user_org</v>
      </c>
      <c r="H1763" s="10" t="s">
        <v>2384</v>
      </c>
      <c r="I1763" s="10"/>
      <c r="J1763" s="10">
        <f t="shared" si="113"/>
        <v>0</v>
      </c>
      <c r="K1763" s="10"/>
      <c r="L1763" s="10"/>
      <c r="M1763" s="10">
        <f t="shared" si="112"/>
        <v>1</v>
      </c>
      <c r="N1763" s="10"/>
      <c r="O1763" s="10"/>
      <c r="P1763" s="5" t="s">
        <v>5</v>
      </c>
      <c r="R1763" s="10"/>
    </row>
    <row r="1764" spans="1:18" ht="20" customHeight="1" x14ac:dyDescent="0.2">
      <c r="A1764" s="10">
        <f t="shared" si="109"/>
        <v>1461</v>
      </c>
      <c r="B1764" s="10">
        <f>A1539</f>
        <v>1236</v>
      </c>
      <c r="C1764" s="10" t="s">
        <v>2487</v>
      </c>
      <c r="D1764" s="10" t="s">
        <v>2898</v>
      </c>
      <c r="E1764" s="10" t="s">
        <v>2389</v>
      </c>
      <c r="F1764" s="10" t="s">
        <v>3054</v>
      </c>
      <c r="G1764" s="10" t="str">
        <f t="shared" si="114"/>
        <v>mfr, user_org</v>
      </c>
      <c r="H1764" s="10" t="s">
        <v>2384</v>
      </c>
      <c r="I1764" s="10"/>
      <c r="J1764" s="10">
        <f t="shared" si="113"/>
        <v>0</v>
      </c>
      <c r="K1764" s="10"/>
      <c r="L1764" s="10"/>
      <c r="M1764" s="10">
        <f t="shared" si="112"/>
        <v>1</v>
      </c>
      <c r="N1764" s="10"/>
      <c r="O1764" s="10"/>
      <c r="P1764" s="5" t="s">
        <v>5</v>
      </c>
      <c r="R1764" s="10"/>
    </row>
    <row r="1765" spans="1:18" ht="20" customHeight="1" x14ac:dyDescent="0.2">
      <c r="A1765" s="10">
        <f t="shared" si="109"/>
        <v>1462</v>
      </c>
      <c r="B1765" s="10">
        <f>A377</f>
        <v>74</v>
      </c>
      <c r="C1765" s="10" t="s">
        <v>2488</v>
      </c>
      <c r="D1765" s="10" t="s">
        <v>2898</v>
      </c>
      <c r="E1765" s="10" t="s">
        <v>2390</v>
      </c>
      <c r="F1765" s="10" t="s">
        <v>3054</v>
      </c>
      <c r="G1765" s="10" t="str">
        <f t="shared" si="114"/>
        <v>mfr, user_org</v>
      </c>
      <c r="H1765" s="10" t="s">
        <v>2384</v>
      </c>
      <c r="I1765" s="10"/>
      <c r="J1765" s="10">
        <f t="shared" si="113"/>
        <v>0</v>
      </c>
      <c r="K1765" s="10"/>
      <c r="L1765" s="10"/>
      <c r="M1765" s="10">
        <f t="shared" si="112"/>
        <v>1</v>
      </c>
      <c r="N1765" s="10"/>
      <c r="O1765" s="10"/>
      <c r="P1765" s="5" t="s">
        <v>5</v>
      </c>
      <c r="R1765" s="10"/>
    </row>
    <row r="1766" spans="1:18" ht="20" customHeight="1" x14ac:dyDescent="0.2">
      <c r="A1766" s="10">
        <f t="shared" si="109"/>
        <v>1463</v>
      </c>
      <c r="B1766" s="10">
        <f>A388</f>
        <v>85</v>
      </c>
      <c r="C1766" s="10" t="s">
        <v>2489</v>
      </c>
      <c r="D1766" s="10" t="s">
        <v>2898</v>
      </c>
      <c r="E1766" s="10" t="s">
        <v>2390</v>
      </c>
      <c r="F1766" s="10" t="s">
        <v>3054</v>
      </c>
      <c r="G1766" s="10" t="str">
        <f t="shared" si="114"/>
        <v>mfr, user_org</v>
      </c>
      <c r="H1766" s="10" t="s">
        <v>2384</v>
      </c>
      <c r="I1766" s="10"/>
      <c r="J1766" s="10">
        <f t="shared" si="113"/>
        <v>0</v>
      </c>
      <c r="K1766" s="10"/>
      <c r="L1766" s="10"/>
      <c r="M1766" s="10">
        <f t="shared" si="112"/>
        <v>1</v>
      </c>
      <c r="N1766" s="10"/>
      <c r="O1766" s="10"/>
      <c r="P1766" s="5" t="s">
        <v>5</v>
      </c>
      <c r="R1766" s="10"/>
    </row>
    <row r="1767" spans="1:18" ht="20" customHeight="1" x14ac:dyDescent="0.2">
      <c r="A1767" s="10">
        <f t="shared" si="109"/>
        <v>1464</v>
      </c>
      <c r="B1767" s="10" t="s">
        <v>11</v>
      </c>
      <c r="C1767" s="10" t="s">
        <v>2490</v>
      </c>
      <c r="D1767" s="10" t="s">
        <v>2898</v>
      </c>
      <c r="E1767" s="10" t="s">
        <v>2391</v>
      </c>
      <c r="F1767" s="10" t="s">
        <v>3054</v>
      </c>
      <c r="G1767" s="10" t="str">
        <f t="shared" si="114"/>
        <v>mfr, user_org</v>
      </c>
      <c r="H1767" s="10" t="s">
        <v>2384</v>
      </c>
      <c r="I1767" s="10"/>
      <c r="J1767" s="10">
        <f t="shared" si="113"/>
        <v>1</v>
      </c>
      <c r="K1767" s="10"/>
      <c r="L1767" s="10"/>
      <c r="M1767" s="10">
        <f t="shared" si="112"/>
        <v>1</v>
      </c>
      <c r="N1767" s="10"/>
      <c r="O1767" s="10"/>
      <c r="P1767" s="5" t="s">
        <v>5</v>
      </c>
      <c r="Q1767" s="10">
        <v>1</v>
      </c>
      <c r="R1767" s="10"/>
    </row>
    <row r="1768" spans="1:18" ht="20" customHeight="1" x14ac:dyDescent="0.2">
      <c r="A1768" s="10">
        <f t="shared" si="109"/>
        <v>1465</v>
      </c>
      <c r="B1768" s="10">
        <f>A446</f>
        <v>143</v>
      </c>
      <c r="C1768" s="10" t="s">
        <v>2491</v>
      </c>
      <c r="D1768" s="10" t="s">
        <v>2898</v>
      </c>
      <c r="E1768" s="10" t="s">
        <v>2392</v>
      </c>
      <c r="F1768" s="10" t="s">
        <v>3054</v>
      </c>
      <c r="G1768" s="10" t="str">
        <f t="shared" si="114"/>
        <v>mfr, user_org</v>
      </c>
      <c r="H1768" s="10" t="s">
        <v>2384</v>
      </c>
      <c r="I1768" s="10"/>
      <c r="J1768" s="10">
        <f t="shared" si="113"/>
        <v>0</v>
      </c>
      <c r="K1768" s="10"/>
      <c r="L1768" s="10"/>
      <c r="M1768" s="10">
        <f t="shared" si="112"/>
        <v>1</v>
      </c>
      <c r="N1768" s="10"/>
      <c r="O1768" s="10"/>
      <c r="P1768" s="5" t="s">
        <v>6</v>
      </c>
      <c r="R1768" s="10"/>
    </row>
    <row r="1769" spans="1:18" ht="20" customHeight="1" x14ac:dyDescent="0.2">
      <c r="A1769" s="10">
        <f t="shared" si="109"/>
        <v>1466</v>
      </c>
      <c r="B1769" s="10" t="s">
        <v>478</v>
      </c>
      <c r="C1769" s="10" t="s">
        <v>2492</v>
      </c>
      <c r="D1769" s="10" t="s">
        <v>2898</v>
      </c>
      <c r="E1769" s="10" t="s">
        <v>2392</v>
      </c>
      <c r="F1769" s="10" t="s">
        <v>3054</v>
      </c>
      <c r="G1769" s="10" t="str">
        <f t="shared" si="114"/>
        <v>mfr, user_org</v>
      </c>
      <c r="H1769" s="10" t="s">
        <v>2384</v>
      </c>
      <c r="I1769" s="10"/>
      <c r="J1769" s="10">
        <f t="shared" si="113"/>
        <v>1</v>
      </c>
      <c r="K1769" s="10"/>
      <c r="L1769" s="10"/>
      <c r="M1769" s="10">
        <f t="shared" si="112"/>
        <v>1</v>
      </c>
      <c r="N1769" s="10"/>
      <c r="O1769" s="10"/>
      <c r="P1769" s="5" t="s">
        <v>6</v>
      </c>
      <c r="R1769" s="10"/>
    </row>
    <row r="1770" spans="1:18" ht="20" customHeight="1" x14ac:dyDescent="0.2">
      <c r="A1770" s="10">
        <f t="shared" si="109"/>
        <v>1467</v>
      </c>
      <c r="B1770" s="10">
        <f>A825</f>
        <v>522</v>
      </c>
      <c r="C1770" s="10" t="s">
        <v>2472</v>
      </c>
      <c r="D1770" s="10" t="s">
        <v>2898</v>
      </c>
      <c r="E1770" s="10" t="s">
        <v>2472</v>
      </c>
      <c r="F1770" s="10" t="s">
        <v>3054</v>
      </c>
      <c r="G1770" s="10" t="str">
        <f t="shared" si="114"/>
        <v>mfr, user_org</v>
      </c>
      <c r="H1770" s="10" t="s">
        <v>2393</v>
      </c>
      <c r="I1770" s="10"/>
      <c r="J1770" s="10">
        <f t="shared" si="113"/>
        <v>0</v>
      </c>
      <c r="K1770" s="10"/>
      <c r="L1770" s="10"/>
      <c r="M1770" s="10">
        <f t="shared" si="112"/>
        <v>1</v>
      </c>
      <c r="N1770" s="10"/>
      <c r="O1770" s="10"/>
      <c r="P1770" s="5" t="s">
        <v>5</v>
      </c>
      <c r="R1770" s="10"/>
    </row>
    <row r="1771" spans="1:18" ht="20" customHeight="1" x14ac:dyDescent="0.2">
      <c r="A1771" s="10">
        <f t="shared" si="109"/>
        <v>1468</v>
      </c>
      <c r="B1771" s="10" t="s">
        <v>3257</v>
      </c>
      <c r="C1771" s="10" t="s">
        <v>2473</v>
      </c>
      <c r="D1771" s="10" t="s">
        <v>2898</v>
      </c>
      <c r="E1771" s="10" t="s">
        <v>2473</v>
      </c>
      <c r="F1771" s="10" t="s">
        <v>3054</v>
      </c>
      <c r="G1771" s="10" t="str">
        <f t="shared" si="114"/>
        <v>mfr, user_org</v>
      </c>
      <c r="H1771" s="10" t="s">
        <v>2393</v>
      </c>
      <c r="I1771" s="10"/>
      <c r="J1771" s="10">
        <f t="shared" si="113"/>
        <v>1</v>
      </c>
      <c r="K1771" s="10"/>
      <c r="L1771" s="10"/>
      <c r="M1771" s="10">
        <f t="shared" si="112"/>
        <v>1</v>
      </c>
      <c r="N1771" s="10"/>
      <c r="O1771" s="10"/>
      <c r="P1771" s="5" t="s">
        <v>5</v>
      </c>
      <c r="Q1771" s="10">
        <v>1</v>
      </c>
      <c r="R1771" s="10"/>
    </row>
    <row r="1772" spans="1:18" ht="20" customHeight="1" x14ac:dyDescent="0.2">
      <c r="A1772" s="10">
        <f t="shared" si="109"/>
        <v>1469</v>
      </c>
      <c r="B1772" s="10" t="s">
        <v>1140</v>
      </c>
      <c r="C1772" s="10" t="s">
        <v>2474</v>
      </c>
      <c r="D1772" s="10" t="s">
        <v>2898</v>
      </c>
      <c r="E1772" s="10" t="s">
        <v>2474</v>
      </c>
      <c r="F1772" s="10" t="s">
        <v>3054</v>
      </c>
      <c r="G1772" s="10" t="str">
        <f t="shared" si="114"/>
        <v>mfr, user_org</v>
      </c>
      <c r="H1772" s="10" t="s">
        <v>2393</v>
      </c>
      <c r="I1772" s="10"/>
      <c r="J1772" s="10">
        <f t="shared" si="113"/>
        <v>1</v>
      </c>
      <c r="K1772" s="10"/>
      <c r="L1772" s="10"/>
      <c r="M1772" s="10">
        <f t="shared" si="112"/>
        <v>1</v>
      </c>
      <c r="N1772" s="10"/>
      <c r="O1772" s="10"/>
      <c r="P1772" s="5" t="s">
        <v>6</v>
      </c>
      <c r="R1772" s="10"/>
    </row>
    <row r="1773" spans="1:18" ht="20" customHeight="1" x14ac:dyDescent="0.2">
      <c r="A1773" s="10">
        <f t="shared" si="109"/>
        <v>1470</v>
      </c>
      <c r="B1773" s="10">
        <f>A1350</f>
        <v>1047</v>
      </c>
      <c r="C1773" s="10" t="s">
        <v>2475</v>
      </c>
      <c r="D1773" s="10" t="s">
        <v>2898</v>
      </c>
      <c r="E1773" s="10" t="s">
        <v>2475</v>
      </c>
      <c r="F1773" s="10" t="s">
        <v>3054</v>
      </c>
      <c r="G1773" s="10" t="str">
        <f t="shared" si="114"/>
        <v>mfr, user_org</v>
      </c>
      <c r="H1773" s="10" t="s">
        <v>2393</v>
      </c>
      <c r="I1773" s="10"/>
      <c r="J1773" s="10">
        <f t="shared" si="113"/>
        <v>0</v>
      </c>
      <c r="K1773" s="10"/>
      <c r="L1773" s="10"/>
      <c r="M1773" s="10">
        <f t="shared" si="112"/>
        <v>1</v>
      </c>
      <c r="N1773" s="10"/>
      <c r="O1773" s="10"/>
      <c r="P1773" s="5" t="s">
        <v>5</v>
      </c>
      <c r="R1773" s="10"/>
    </row>
    <row r="1774" spans="1:18" ht="20" customHeight="1" x14ac:dyDescent="0.2">
      <c r="A1774" s="10">
        <f t="shared" si="109"/>
        <v>1471</v>
      </c>
      <c r="B1774" s="10">
        <f>A834</f>
        <v>531</v>
      </c>
      <c r="C1774" s="10" t="s">
        <v>2476</v>
      </c>
      <c r="D1774" s="10" t="s">
        <v>2898</v>
      </c>
      <c r="E1774" s="10" t="s">
        <v>2476</v>
      </c>
      <c r="F1774" s="10" t="s">
        <v>3054</v>
      </c>
      <c r="G1774" s="10" t="str">
        <f t="shared" si="114"/>
        <v>mfr, user_org</v>
      </c>
      <c r="H1774" s="10" t="s">
        <v>2393</v>
      </c>
      <c r="I1774" s="10"/>
      <c r="J1774" s="10">
        <f t="shared" si="113"/>
        <v>0</v>
      </c>
      <c r="K1774" s="10"/>
      <c r="L1774" s="10"/>
      <c r="M1774" s="10">
        <f t="shared" si="112"/>
        <v>1</v>
      </c>
      <c r="N1774" s="10"/>
      <c r="O1774" s="10"/>
      <c r="P1774" s="5" t="s">
        <v>6</v>
      </c>
      <c r="R1774" s="10"/>
    </row>
    <row r="1775" spans="1:18" ht="20" customHeight="1" x14ac:dyDescent="0.2">
      <c r="A1775" s="10">
        <f t="shared" si="109"/>
        <v>1472</v>
      </c>
      <c r="B1775" s="10" t="s">
        <v>1140</v>
      </c>
      <c r="C1775" s="10" t="s">
        <v>2477</v>
      </c>
      <c r="D1775" s="10" t="s">
        <v>2898</v>
      </c>
      <c r="E1775" s="10" t="s">
        <v>2477</v>
      </c>
      <c r="F1775" s="10" t="s">
        <v>3054</v>
      </c>
      <c r="G1775" s="10" t="str">
        <f t="shared" si="114"/>
        <v>mfr, user_org</v>
      </c>
      <c r="H1775" s="10" t="s">
        <v>2394</v>
      </c>
      <c r="I1775" s="10"/>
      <c r="J1775" s="10">
        <f t="shared" si="113"/>
        <v>1</v>
      </c>
      <c r="K1775" s="10"/>
      <c r="L1775" s="10"/>
      <c r="M1775" s="10">
        <f t="shared" si="112"/>
        <v>1</v>
      </c>
      <c r="N1775" s="10"/>
      <c r="O1775" s="10"/>
      <c r="P1775" s="5" t="s">
        <v>6</v>
      </c>
      <c r="R1775" s="10"/>
    </row>
    <row r="1776" spans="1:18" ht="20" customHeight="1" x14ac:dyDescent="0.2">
      <c r="A1776" s="10">
        <f t="shared" si="109"/>
        <v>1473</v>
      </c>
      <c r="B1776" s="10" t="s">
        <v>79</v>
      </c>
      <c r="C1776" s="10" t="s">
        <v>2478</v>
      </c>
      <c r="D1776" s="10" t="s">
        <v>2898</v>
      </c>
      <c r="E1776" s="10" t="s">
        <v>2478</v>
      </c>
      <c r="F1776" s="10" t="s">
        <v>3054</v>
      </c>
      <c r="G1776" s="10" t="str">
        <f t="shared" si="114"/>
        <v>mfr, user_org</v>
      </c>
      <c r="H1776" s="10" t="s">
        <v>2394</v>
      </c>
      <c r="I1776" s="10"/>
      <c r="J1776" s="10">
        <f t="shared" si="113"/>
        <v>1</v>
      </c>
      <c r="K1776" s="10"/>
      <c r="L1776" s="10"/>
      <c r="M1776" s="10">
        <f t="shared" si="112"/>
        <v>1</v>
      </c>
      <c r="N1776" s="10"/>
      <c r="O1776" s="10"/>
      <c r="P1776" s="5" t="s">
        <v>6</v>
      </c>
      <c r="R1776" s="10"/>
    </row>
    <row r="1777" spans="1:18" ht="20" customHeight="1" x14ac:dyDescent="0.2">
      <c r="A1777" s="10">
        <f t="shared" ref="A1777:A1823" si="115">A1776+1</f>
        <v>1474</v>
      </c>
      <c r="B1777" s="10">
        <f>A601</f>
        <v>298</v>
      </c>
      <c r="C1777" s="10" t="s">
        <v>2395</v>
      </c>
      <c r="D1777" s="10" t="s">
        <v>2898</v>
      </c>
      <c r="E1777" s="10" t="s">
        <v>2395</v>
      </c>
      <c r="F1777" s="10" t="s">
        <v>3054</v>
      </c>
      <c r="G1777" s="10" t="str">
        <f t="shared" si="114"/>
        <v>mfr, user_org</v>
      </c>
      <c r="H1777" s="10" t="s">
        <v>2394</v>
      </c>
      <c r="I1777" s="10"/>
      <c r="J1777" s="10">
        <f t="shared" si="113"/>
        <v>0</v>
      </c>
      <c r="K1777" s="10"/>
      <c r="L1777" s="10"/>
      <c r="M1777" s="10">
        <f t="shared" si="112"/>
        <v>1</v>
      </c>
      <c r="N1777" s="10"/>
      <c r="O1777" s="10"/>
      <c r="P1777" s="5" t="s">
        <v>5</v>
      </c>
      <c r="R1777" s="10"/>
    </row>
    <row r="1778" spans="1:18" ht="20" customHeight="1" x14ac:dyDescent="0.2">
      <c r="A1778" s="10">
        <f t="shared" si="115"/>
        <v>1475</v>
      </c>
      <c r="B1778" s="10">
        <f>A397</f>
        <v>94</v>
      </c>
      <c r="C1778" s="10" t="s">
        <v>2425</v>
      </c>
      <c r="D1778" s="10" t="s">
        <v>2898</v>
      </c>
      <c r="E1778" s="10" t="s">
        <v>2396</v>
      </c>
      <c r="F1778" s="10" t="s">
        <v>3054</v>
      </c>
      <c r="G1778" s="10" t="str">
        <f t="shared" si="114"/>
        <v>mfr, user_org</v>
      </c>
      <c r="H1778" s="10" t="s">
        <v>2394</v>
      </c>
      <c r="I1778" s="10"/>
      <c r="J1778" s="10">
        <f t="shared" si="113"/>
        <v>0</v>
      </c>
      <c r="K1778" s="10"/>
      <c r="L1778" s="10"/>
      <c r="M1778" s="10">
        <f t="shared" si="112"/>
        <v>1</v>
      </c>
      <c r="N1778" s="10"/>
      <c r="O1778" s="10"/>
      <c r="P1778" s="5" t="s">
        <v>5</v>
      </c>
      <c r="R1778" s="10"/>
    </row>
    <row r="1779" spans="1:18" ht="20" customHeight="1" x14ac:dyDescent="0.2">
      <c r="A1779" s="10">
        <f t="shared" si="115"/>
        <v>1476</v>
      </c>
      <c r="B1779" s="10">
        <f>A451</f>
        <v>148</v>
      </c>
      <c r="C1779" s="10" t="s">
        <v>2426</v>
      </c>
      <c r="D1779" s="10" t="s">
        <v>2898</v>
      </c>
      <c r="E1779" s="10" t="s">
        <v>2396</v>
      </c>
      <c r="F1779" s="10" t="s">
        <v>3054</v>
      </c>
      <c r="G1779" s="10" t="str">
        <f t="shared" si="114"/>
        <v>mfr, user_org</v>
      </c>
      <c r="H1779" s="10" t="s">
        <v>2394</v>
      </c>
      <c r="I1779" s="10"/>
      <c r="J1779" s="10">
        <f t="shared" si="113"/>
        <v>0</v>
      </c>
      <c r="K1779" s="10"/>
      <c r="L1779" s="10"/>
      <c r="M1779" s="10">
        <f t="shared" si="112"/>
        <v>1</v>
      </c>
      <c r="N1779" s="10"/>
      <c r="O1779" s="10"/>
      <c r="P1779" s="5" t="s">
        <v>5</v>
      </c>
      <c r="R1779" s="10"/>
    </row>
    <row r="1780" spans="1:18" ht="20" customHeight="1" x14ac:dyDescent="0.2">
      <c r="A1780" s="10">
        <f t="shared" si="115"/>
        <v>1477</v>
      </c>
      <c r="B1780" s="10" t="s">
        <v>3144</v>
      </c>
      <c r="C1780" s="10" t="s">
        <v>2397</v>
      </c>
      <c r="D1780" s="10" t="s">
        <v>2898</v>
      </c>
      <c r="E1780" s="10" t="s">
        <v>2397</v>
      </c>
      <c r="F1780" s="10" t="s">
        <v>3054</v>
      </c>
      <c r="G1780" s="10" t="str">
        <f t="shared" si="114"/>
        <v>mfr, user_org</v>
      </c>
      <c r="H1780" s="10" t="s">
        <v>2394</v>
      </c>
      <c r="I1780" s="10"/>
      <c r="J1780" s="10">
        <f t="shared" si="113"/>
        <v>1</v>
      </c>
      <c r="K1780" s="10"/>
      <c r="L1780" s="10"/>
      <c r="M1780" s="10">
        <f t="shared" si="112"/>
        <v>1</v>
      </c>
      <c r="N1780" s="10"/>
      <c r="O1780" s="10"/>
      <c r="P1780" s="5" t="s">
        <v>5</v>
      </c>
      <c r="Q1780" s="10">
        <v>1</v>
      </c>
      <c r="R1780" s="10"/>
    </row>
    <row r="1781" spans="1:18" ht="20" customHeight="1" x14ac:dyDescent="0.2">
      <c r="A1781" s="10">
        <f t="shared" si="115"/>
        <v>1478</v>
      </c>
      <c r="B1781" s="10">
        <f>A1739</f>
        <v>1436</v>
      </c>
      <c r="C1781" s="10" t="s">
        <v>2471</v>
      </c>
      <c r="D1781" s="10" t="s">
        <v>2898</v>
      </c>
      <c r="E1781" s="10" t="s">
        <v>2471</v>
      </c>
      <c r="F1781" s="10" t="s">
        <v>3054</v>
      </c>
      <c r="G1781" s="10" t="str">
        <f t="shared" si="114"/>
        <v>mfr, user_org</v>
      </c>
      <c r="H1781" s="10" t="s">
        <v>2394</v>
      </c>
      <c r="I1781" s="10"/>
      <c r="J1781" s="10">
        <f t="shared" si="113"/>
        <v>0</v>
      </c>
      <c r="K1781" s="10"/>
      <c r="L1781" s="10"/>
      <c r="M1781" s="10">
        <f t="shared" si="112"/>
        <v>1</v>
      </c>
      <c r="N1781" s="10"/>
      <c r="O1781" s="10"/>
      <c r="P1781" s="5" t="s">
        <v>5</v>
      </c>
      <c r="R1781" s="10"/>
    </row>
    <row r="1782" spans="1:18" ht="20" customHeight="1" x14ac:dyDescent="0.2">
      <c r="A1782" s="10">
        <f t="shared" si="115"/>
        <v>1479</v>
      </c>
      <c r="B1782" s="10" t="s">
        <v>3277</v>
      </c>
      <c r="C1782" s="10" t="s">
        <v>2427</v>
      </c>
      <c r="D1782" s="10" t="s">
        <v>2898</v>
      </c>
      <c r="E1782" s="10" t="s">
        <v>2427</v>
      </c>
      <c r="F1782" s="10" t="s">
        <v>3054</v>
      </c>
      <c r="G1782" s="10" t="str">
        <f t="shared" si="114"/>
        <v>mfr, user_org</v>
      </c>
      <c r="H1782" s="10" t="s">
        <v>2398</v>
      </c>
      <c r="I1782" s="10"/>
      <c r="J1782" s="10">
        <f t="shared" si="113"/>
        <v>1</v>
      </c>
      <c r="K1782" s="10"/>
      <c r="L1782" s="10"/>
      <c r="M1782" s="10">
        <f t="shared" si="112"/>
        <v>1</v>
      </c>
      <c r="N1782" s="10"/>
      <c r="O1782" s="10"/>
      <c r="P1782" s="5" t="s">
        <v>6</v>
      </c>
      <c r="R1782" s="10"/>
    </row>
    <row r="1783" spans="1:18" ht="20" customHeight="1" x14ac:dyDescent="0.2">
      <c r="A1783" s="10">
        <f t="shared" si="115"/>
        <v>1480</v>
      </c>
      <c r="B1783" s="10">
        <f>A427</f>
        <v>124</v>
      </c>
      <c r="C1783" s="10" t="s">
        <v>2470</v>
      </c>
      <c r="D1783" s="10" t="s">
        <v>2898</v>
      </c>
      <c r="E1783" s="10" t="s">
        <v>2428</v>
      </c>
      <c r="F1783" s="10" t="s">
        <v>3054</v>
      </c>
      <c r="G1783" s="10" t="str">
        <f t="shared" si="114"/>
        <v>mfr, user_org</v>
      </c>
      <c r="H1783" s="10" t="s">
        <v>2398</v>
      </c>
      <c r="I1783" s="10"/>
      <c r="J1783" s="10">
        <f t="shared" si="113"/>
        <v>0</v>
      </c>
      <c r="K1783" s="10"/>
      <c r="L1783" s="10"/>
      <c r="M1783" s="10">
        <f t="shared" si="112"/>
        <v>1</v>
      </c>
      <c r="N1783" s="10"/>
      <c r="O1783" s="10"/>
      <c r="P1783" s="5" t="s">
        <v>5</v>
      </c>
      <c r="R1783" s="10"/>
    </row>
    <row r="1784" spans="1:18" ht="20" customHeight="1" x14ac:dyDescent="0.2">
      <c r="A1784" s="10">
        <f t="shared" si="115"/>
        <v>1481</v>
      </c>
      <c r="B1784" s="10">
        <f>A1030</f>
        <v>727</v>
      </c>
      <c r="C1784" s="10" t="s">
        <v>2431</v>
      </c>
      <c r="D1784" s="10" t="s">
        <v>2898</v>
      </c>
      <c r="E1784" s="10" t="s">
        <v>2431</v>
      </c>
      <c r="F1784" s="10" t="s">
        <v>3054</v>
      </c>
      <c r="G1784" s="10" t="str">
        <f t="shared" si="114"/>
        <v>mfr, user_org</v>
      </c>
      <c r="H1784" s="10" t="s">
        <v>2398</v>
      </c>
      <c r="I1784" s="10"/>
      <c r="J1784" s="10">
        <f t="shared" si="113"/>
        <v>0</v>
      </c>
      <c r="K1784" s="10"/>
      <c r="L1784" s="10"/>
      <c r="M1784" s="10">
        <f t="shared" si="112"/>
        <v>1</v>
      </c>
      <c r="N1784" s="10"/>
      <c r="O1784" s="10"/>
      <c r="P1784" s="5" t="s">
        <v>5</v>
      </c>
      <c r="R1784" s="10"/>
    </row>
    <row r="1785" spans="1:18" ht="20" customHeight="1" x14ac:dyDescent="0.2">
      <c r="A1785" s="10">
        <f t="shared" si="115"/>
        <v>1482</v>
      </c>
      <c r="B1785" s="10" t="s">
        <v>3205</v>
      </c>
      <c r="C1785" s="10" t="s">
        <v>2432</v>
      </c>
      <c r="D1785" s="10" t="s">
        <v>2898</v>
      </c>
      <c r="E1785" s="10" t="s">
        <v>2432</v>
      </c>
      <c r="F1785" s="10" t="s">
        <v>3054</v>
      </c>
      <c r="G1785" s="10" t="str">
        <f t="shared" si="114"/>
        <v>mfr, user_org</v>
      </c>
      <c r="H1785" s="10" t="s">
        <v>2398</v>
      </c>
      <c r="I1785" s="10"/>
      <c r="J1785" s="10">
        <f t="shared" si="113"/>
        <v>1</v>
      </c>
      <c r="K1785" s="10"/>
      <c r="L1785" s="10"/>
      <c r="M1785" s="10">
        <f t="shared" si="112"/>
        <v>1</v>
      </c>
      <c r="N1785" s="10"/>
      <c r="O1785" s="10"/>
      <c r="P1785" s="5" t="s">
        <v>5</v>
      </c>
      <c r="Q1785" s="10">
        <v>1</v>
      </c>
      <c r="R1785" s="10"/>
    </row>
    <row r="1786" spans="1:18" ht="20" customHeight="1" x14ac:dyDescent="0.2">
      <c r="A1786" s="10">
        <f t="shared" si="115"/>
        <v>1483</v>
      </c>
      <c r="B1786" s="10">
        <f>B1651</f>
        <v>254</v>
      </c>
      <c r="C1786" s="10" t="s">
        <v>2433</v>
      </c>
      <c r="D1786" s="10" t="s">
        <v>2898</v>
      </c>
      <c r="E1786" s="10" t="s">
        <v>2433</v>
      </c>
      <c r="F1786" s="10" t="s">
        <v>3054</v>
      </c>
      <c r="G1786" s="10" t="str">
        <f t="shared" si="114"/>
        <v>mfr, user_org</v>
      </c>
      <c r="H1786" s="10" t="s">
        <v>2398</v>
      </c>
      <c r="I1786" s="10"/>
      <c r="J1786" s="10">
        <f t="shared" si="113"/>
        <v>0</v>
      </c>
      <c r="K1786" s="10"/>
      <c r="L1786" s="10"/>
      <c r="M1786" s="10">
        <f t="shared" si="112"/>
        <v>1</v>
      </c>
      <c r="N1786" s="10"/>
      <c r="O1786" s="10"/>
      <c r="P1786" s="5" t="s">
        <v>5</v>
      </c>
      <c r="R1786" s="10"/>
    </row>
    <row r="1787" spans="1:18" ht="20" customHeight="1" x14ac:dyDescent="0.2">
      <c r="A1787" s="10">
        <f t="shared" si="115"/>
        <v>1484</v>
      </c>
      <c r="B1787" s="10" t="s">
        <v>9</v>
      </c>
      <c r="C1787" s="10" t="s">
        <v>2437</v>
      </c>
      <c r="D1787" s="10" t="s">
        <v>2898</v>
      </c>
      <c r="E1787" s="10" t="s">
        <v>2436</v>
      </c>
      <c r="F1787" s="10" t="s">
        <v>3054</v>
      </c>
      <c r="G1787" s="10" t="str">
        <f t="shared" si="114"/>
        <v>mfr, user_org</v>
      </c>
      <c r="H1787" s="10" t="s">
        <v>2398</v>
      </c>
      <c r="I1787" s="10"/>
      <c r="J1787" s="10">
        <f t="shared" si="113"/>
        <v>1</v>
      </c>
      <c r="K1787" s="10"/>
      <c r="L1787" s="10"/>
      <c r="M1787" s="10">
        <f t="shared" si="112"/>
        <v>1</v>
      </c>
      <c r="N1787" s="10"/>
      <c r="O1787" s="10"/>
      <c r="P1787" s="5" t="s">
        <v>5</v>
      </c>
      <c r="Q1787" s="10">
        <v>1</v>
      </c>
      <c r="R1787" s="10"/>
    </row>
    <row r="1788" spans="1:18" ht="20" customHeight="1" x14ac:dyDescent="0.2">
      <c r="A1788" s="10">
        <f t="shared" si="115"/>
        <v>1485</v>
      </c>
      <c r="B1788" s="10"/>
      <c r="C1788" s="10" t="s">
        <v>2434</v>
      </c>
      <c r="D1788" s="10" t="s">
        <v>2898</v>
      </c>
      <c r="E1788" s="10" t="s">
        <v>2434</v>
      </c>
      <c r="F1788" s="10" t="s">
        <v>3054</v>
      </c>
      <c r="G1788" s="10" t="str">
        <f t="shared" si="114"/>
        <v>mfr, user_org</v>
      </c>
      <c r="H1788" s="10" t="s">
        <v>2398</v>
      </c>
      <c r="I1788" s="10"/>
      <c r="J1788" s="10">
        <f t="shared" si="113"/>
        <v>0</v>
      </c>
      <c r="K1788" s="10"/>
      <c r="L1788" s="10"/>
      <c r="M1788" s="10">
        <f t="shared" si="112"/>
        <v>0</v>
      </c>
      <c r="N1788" s="10"/>
      <c r="O1788" s="10"/>
      <c r="Q1788" s="10"/>
      <c r="R1788" s="10"/>
    </row>
    <row r="1789" spans="1:18" ht="20" customHeight="1" x14ac:dyDescent="0.2">
      <c r="A1789" s="10">
        <f t="shared" si="115"/>
        <v>1486</v>
      </c>
      <c r="B1789" s="10" t="s">
        <v>3264</v>
      </c>
      <c r="C1789" s="10" t="s">
        <v>2435</v>
      </c>
      <c r="D1789" s="10" t="s">
        <v>2898</v>
      </c>
      <c r="E1789" s="10" t="s">
        <v>2435</v>
      </c>
      <c r="F1789" s="10" t="s">
        <v>3054</v>
      </c>
      <c r="G1789" s="10" t="str">
        <f t="shared" si="114"/>
        <v>mfr, user_org</v>
      </c>
      <c r="H1789" s="10" t="s">
        <v>2398</v>
      </c>
      <c r="I1789" s="10"/>
      <c r="J1789" s="10">
        <f t="shared" si="113"/>
        <v>1</v>
      </c>
      <c r="K1789" s="10"/>
      <c r="L1789" s="10"/>
      <c r="M1789" s="10">
        <f t="shared" si="112"/>
        <v>1</v>
      </c>
      <c r="N1789" s="10"/>
      <c r="O1789" s="10"/>
      <c r="P1789" s="5" t="s">
        <v>5</v>
      </c>
      <c r="Q1789" s="10">
        <v>0</v>
      </c>
      <c r="R1789" s="10"/>
    </row>
    <row r="1790" spans="1:18" ht="20" customHeight="1" x14ac:dyDescent="0.2">
      <c r="A1790" s="10">
        <f t="shared" si="115"/>
        <v>1487</v>
      </c>
      <c r="B1790" s="10">
        <f>A394</f>
        <v>91</v>
      </c>
      <c r="C1790" s="10" t="s">
        <v>2439</v>
      </c>
      <c r="D1790" s="10" t="s">
        <v>2898</v>
      </c>
      <c r="E1790" s="10" t="s">
        <v>2439</v>
      </c>
      <c r="F1790" s="10" t="s">
        <v>3054</v>
      </c>
      <c r="G1790" s="10" t="str">
        <f t="shared" si="114"/>
        <v>mfr, user_org</v>
      </c>
      <c r="H1790" s="10" t="s">
        <v>2399</v>
      </c>
      <c r="I1790" s="10"/>
      <c r="J1790" s="10">
        <f t="shared" si="113"/>
        <v>0</v>
      </c>
      <c r="K1790" s="10"/>
      <c r="L1790" s="10"/>
      <c r="M1790" s="10">
        <f t="shared" si="112"/>
        <v>1</v>
      </c>
      <c r="N1790" s="10"/>
      <c r="O1790" s="10"/>
      <c r="P1790" s="5" t="s">
        <v>5</v>
      </c>
      <c r="R1790" s="10"/>
    </row>
    <row r="1791" spans="1:18" ht="20" customHeight="1" x14ac:dyDescent="0.2">
      <c r="A1791" s="10">
        <f t="shared" si="115"/>
        <v>1488</v>
      </c>
      <c r="B1791" s="10">
        <f>A457</f>
        <v>154</v>
      </c>
      <c r="C1791" s="10" t="s">
        <v>2400</v>
      </c>
      <c r="D1791" s="10" t="s">
        <v>2898</v>
      </c>
      <c r="E1791" s="10" t="s">
        <v>2400</v>
      </c>
      <c r="F1791" s="10" t="s">
        <v>3054</v>
      </c>
      <c r="G1791" s="10" t="str">
        <f t="shared" si="114"/>
        <v>mfr, user_org</v>
      </c>
      <c r="H1791" s="10" t="s">
        <v>2399</v>
      </c>
      <c r="I1791" s="10"/>
      <c r="J1791" s="10">
        <f t="shared" si="113"/>
        <v>0</v>
      </c>
      <c r="K1791" s="10"/>
      <c r="L1791" s="10"/>
      <c r="M1791" s="10">
        <f t="shared" si="112"/>
        <v>1</v>
      </c>
      <c r="N1791" s="10"/>
      <c r="O1791" s="10"/>
      <c r="P1791" s="5" t="s">
        <v>5</v>
      </c>
      <c r="R1791" s="10"/>
    </row>
    <row r="1792" spans="1:18" ht="20" customHeight="1" x14ac:dyDescent="0.2">
      <c r="A1792" s="10">
        <f t="shared" si="115"/>
        <v>1489</v>
      </c>
      <c r="B1792" s="10" t="s">
        <v>1121</v>
      </c>
      <c r="C1792" s="10" t="s">
        <v>2440</v>
      </c>
      <c r="D1792" s="10" t="s">
        <v>2898</v>
      </c>
      <c r="E1792" s="10" t="s">
        <v>2440</v>
      </c>
      <c r="F1792" s="10" t="s">
        <v>3054</v>
      </c>
      <c r="G1792" s="10" t="str">
        <f t="shared" si="114"/>
        <v>mfr, user_org</v>
      </c>
      <c r="H1792" s="10" t="s">
        <v>2399</v>
      </c>
      <c r="I1792" s="10"/>
      <c r="J1792" s="10">
        <f t="shared" si="113"/>
        <v>1</v>
      </c>
      <c r="K1792" s="10"/>
      <c r="L1792" s="10"/>
      <c r="M1792" s="10">
        <f t="shared" si="112"/>
        <v>1</v>
      </c>
      <c r="N1792" s="10"/>
      <c r="O1792" s="10"/>
      <c r="P1792" s="5" t="s">
        <v>6</v>
      </c>
      <c r="R1792" s="10"/>
    </row>
    <row r="1793" spans="1:18" ht="20" customHeight="1" x14ac:dyDescent="0.2">
      <c r="A1793" s="10">
        <f t="shared" si="115"/>
        <v>1490</v>
      </c>
      <c r="B1793" s="10" t="s">
        <v>1121</v>
      </c>
      <c r="C1793" s="10" t="s">
        <v>2441</v>
      </c>
      <c r="D1793" s="10" t="s">
        <v>2898</v>
      </c>
      <c r="E1793" s="10" t="s">
        <v>2441</v>
      </c>
      <c r="F1793" s="10" t="s">
        <v>3054</v>
      </c>
      <c r="G1793" s="10" t="str">
        <f t="shared" si="114"/>
        <v>mfr, user_org</v>
      </c>
      <c r="H1793" s="10" t="s">
        <v>2399</v>
      </c>
      <c r="I1793" s="10"/>
      <c r="J1793" s="10">
        <f t="shared" si="113"/>
        <v>1</v>
      </c>
      <c r="K1793" s="10"/>
      <c r="L1793" s="10"/>
      <c r="M1793" s="10">
        <f t="shared" si="112"/>
        <v>1</v>
      </c>
      <c r="N1793" s="10"/>
      <c r="O1793" s="10"/>
      <c r="P1793" s="5" t="s">
        <v>6</v>
      </c>
      <c r="R1793" s="10"/>
    </row>
    <row r="1794" spans="1:18" ht="20" customHeight="1" x14ac:dyDescent="0.2">
      <c r="A1794" s="10">
        <f t="shared" si="115"/>
        <v>1491</v>
      </c>
      <c r="B1794" s="10">
        <f>A1749</f>
        <v>1446</v>
      </c>
      <c r="C1794" s="10" t="s">
        <v>2442</v>
      </c>
      <c r="D1794" s="10" t="s">
        <v>2898</v>
      </c>
      <c r="E1794" s="10" t="s">
        <v>2442</v>
      </c>
      <c r="F1794" s="10" t="s">
        <v>3054</v>
      </c>
      <c r="G1794" s="10" t="str">
        <f t="shared" si="114"/>
        <v>mfr, user_org</v>
      </c>
      <c r="H1794" s="10" t="s">
        <v>2399</v>
      </c>
      <c r="I1794" s="10"/>
      <c r="J1794" s="10">
        <f t="shared" si="113"/>
        <v>0</v>
      </c>
      <c r="K1794" s="10"/>
      <c r="L1794" s="10"/>
      <c r="M1794" s="10">
        <f t="shared" si="112"/>
        <v>1</v>
      </c>
      <c r="N1794" s="10"/>
      <c r="O1794" s="10"/>
      <c r="P1794" s="5" t="s">
        <v>6</v>
      </c>
      <c r="R1794" s="10"/>
    </row>
    <row r="1795" spans="1:18" ht="20" customHeight="1" x14ac:dyDescent="0.2">
      <c r="A1795" s="10">
        <f t="shared" si="115"/>
        <v>1492</v>
      </c>
      <c r="B1795" s="10" t="s">
        <v>1121</v>
      </c>
      <c r="C1795" s="10" t="s">
        <v>2443</v>
      </c>
      <c r="D1795" s="10" t="s">
        <v>2898</v>
      </c>
      <c r="E1795" s="10" t="s">
        <v>2443</v>
      </c>
      <c r="F1795" s="10" t="s">
        <v>3054</v>
      </c>
      <c r="G1795" s="10" t="str">
        <f t="shared" si="114"/>
        <v>mfr, user_org</v>
      </c>
      <c r="H1795" s="10" t="s">
        <v>2399</v>
      </c>
      <c r="I1795" s="10"/>
      <c r="J1795" s="10">
        <f t="shared" si="113"/>
        <v>1</v>
      </c>
      <c r="K1795" s="10"/>
      <c r="L1795" s="10"/>
      <c r="M1795" s="10">
        <f t="shared" si="112"/>
        <v>1</v>
      </c>
      <c r="N1795" s="10"/>
      <c r="O1795" s="10"/>
      <c r="P1795" s="5" t="s">
        <v>6</v>
      </c>
      <c r="R1795" s="10"/>
    </row>
    <row r="1796" spans="1:18" ht="20" customHeight="1" x14ac:dyDescent="0.2">
      <c r="A1796" s="10">
        <f t="shared" si="115"/>
        <v>1493</v>
      </c>
      <c r="B1796" s="10">
        <f>A691</f>
        <v>388</v>
      </c>
      <c r="C1796" s="10" t="s">
        <v>2444</v>
      </c>
      <c r="D1796" s="10" t="s">
        <v>2898</v>
      </c>
      <c r="E1796" s="10" t="s">
        <v>2444</v>
      </c>
      <c r="F1796" s="10" t="s">
        <v>3054</v>
      </c>
      <c r="G1796" s="10" t="str">
        <f t="shared" si="114"/>
        <v>mfr, user_org</v>
      </c>
      <c r="H1796" s="10" t="s">
        <v>2399</v>
      </c>
      <c r="I1796" s="10"/>
      <c r="J1796" s="10">
        <f t="shared" si="113"/>
        <v>0</v>
      </c>
      <c r="K1796" s="10"/>
      <c r="L1796" s="10"/>
      <c r="M1796" s="10">
        <f t="shared" si="112"/>
        <v>1</v>
      </c>
      <c r="N1796" s="10"/>
      <c r="O1796" s="10"/>
      <c r="P1796" s="5" t="s">
        <v>5</v>
      </c>
      <c r="R1796" s="10"/>
    </row>
    <row r="1797" spans="1:18" ht="20" customHeight="1" x14ac:dyDescent="0.2">
      <c r="A1797" s="10">
        <f t="shared" si="115"/>
        <v>1494</v>
      </c>
      <c r="B1797" s="10" t="s">
        <v>3426</v>
      </c>
      <c r="C1797" s="10" t="s">
        <v>2445</v>
      </c>
      <c r="D1797" s="10" t="s">
        <v>2898</v>
      </c>
      <c r="E1797" s="10" t="s">
        <v>2445</v>
      </c>
      <c r="F1797" s="10" t="s">
        <v>3054</v>
      </c>
      <c r="G1797" s="10" t="str">
        <f t="shared" si="114"/>
        <v>mfr, user_org</v>
      </c>
      <c r="H1797" s="10" t="s">
        <v>2399</v>
      </c>
      <c r="I1797" s="10"/>
      <c r="J1797" s="10">
        <f t="shared" si="113"/>
        <v>1</v>
      </c>
      <c r="K1797" s="10"/>
      <c r="L1797" s="10"/>
      <c r="M1797" s="10">
        <f t="shared" si="112"/>
        <v>1</v>
      </c>
      <c r="N1797" s="10"/>
      <c r="O1797" s="10"/>
      <c r="P1797" s="5" t="s">
        <v>6</v>
      </c>
      <c r="R1797" s="10"/>
    </row>
    <row r="1798" spans="1:18" ht="20" customHeight="1" x14ac:dyDescent="0.2">
      <c r="A1798" s="10">
        <f t="shared" si="115"/>
        <v>1495</v>
      </c>
      <c r="B1798" s="10">
        <f>A341</f>
        <v>38</v>
      </c>
      <c r="C1798" s="10" t="s">
        <v>2446</v>
      </c>
      <c r="D1798" s="10" t="s">
        <v>2898</v>
      </c>
      <c r="E1798" s="10" t="s">
        <v>2446</v>
      </c>
      <c r="F1798" s="10" t="s">
        <v>3054</v>
      </c>
      <c r="G1798" s="10" t="str">
        <f t="shared" si="114"/>
        <v>mfr, user_org</v>
      </c>
      <c r="H1798" s="10" t="s">
        <v>2399</v>
      </c>
      <c r="I1798" s="10"/>
      <c r="J1798" s="10">
        <f t="shared" si="113"/>
        <v>0</v>
      </c>
      <c r="K1798" s="10"/>
      <c r="L1798" s="10"/>
      <c r="M1798" s="10">
        <f t="shared" si="112"/>
        <v>1</v>
      </c>
      <c r="N1798" s="10"/>
      <c r="O1798" s="10"/>
      <c r="P1798" s="5" t="s">
        <v>5</v>
      </c>
      <c r="R1798" s="10"/>
    </row>
    <row r="1799" spans="1:18" ht="20" customHeight="1" x14ac:dyDescent="0.2">
      <c r="A1799" s="10">
        <f t="shared" si="115"/>
        <v>1496</v>
      </c>
      <c r="B1799" s="10" t="s">
        <v>1121</v>
      </c>
      <c r="C1799" s="10" t="s">
        <v>2447</v>
      </c>
      <c r="D1799" s="10" t="s">
        <v>2898</v>
      </c>
      <c r="E1799" s="10" t="s">
        <v>2447</v>
      </c>
      <c r="F1799" s="10" t="s">
        <v>3054</v>
      </c>
      <c r="G1799" s="10" t="str">
        <f t="shared" si="114"/>
        <v>mfr, user_org</v>
      </c>
      <c r="H1799" s="10" t="s">
        <v>2399</v>
      </c>
      <c r="I1799" s="10"/>
      <c r="J1799" s="10">
        <f t="shared" si="113"/>
        <v>1</v>
      </c>
      <c r="K1799" s="10"/>
      <c r="L1799" s="10"/>
      <c r="M1799" s="10">
        <f t="shared" si="112"/>
        <v>1</v>
      </c>
      <c r="N1799" s="10"/>
      <c r="O1799" s="10"/>
      <c r="P1799" s="5" t="s">
        <v>6</v>
      </c>
      <c r="R1799" s="10"/>
    </row>
    <row r="1800" spans="1:18" ht="20" customHeight="1" x14ac:dyDescent="0.2">
      <c r="A1800" s="10">
        <f t="shared" si="115"/>
        <v>1497</v>
      </c>
      <c r="B1800" s="10" t="s">
        <v>60</v>
      </c>
      <c r="C1800" s="10" t="s">
        <v>2402</v>
      </c>
      <c r="D1800" s="10" t="s">
        <v>2898</v>
      </c>
      <c r="E1800" s="10" t="s">
        <v>2402</v>
      </c>
      <c r="F1800" s="10" t="s">
        <v>3054</v>
      </c>
      <c r="G1800" s="10" t="str">
        <f t="shared" si="114"/>
        <v>mfr, user_org</v>
      </c>
      <c r="H1800" s="10" t="s">
        <v>2401</v>
      </c>
      <c r="I1800" s="10"/>
      <c r="J1800" s="10">
        <f t="shared" si="113"/>
        <v>1</v>
      </c>
      <c r="K1800" s="10"/>
      <c r="L1800" s="10"/>
      <c r="M1800" s="10">
        <f t="shared" si="112"/>
        <v>1</v>
      </c>
      <c r="N1800" s="10"/>
      <c r="O1800" s="10"/>
      <c r="P1800" s="5" t="s">
        <v>6</v>
      </c>
      <c r="R1800" s="10"/>
    </row>
    <row r="1801" spans="1:18" ht="20" customHeight="1" x14ac:dyDescent="0.2">
      <c r="A1801" s="10">
        <f t="shared" si="115"/>
        <v>1498</v>
      </c>
      <c r="B1801" s="10">
        <f>A435</f>
        <v>132</v>
      </c>
      <c r="C1801" s="10" t="s">
        <v>2403</v>
      </c>
      <c r="D1801" s="10" t="s">
        <v>2898</v>
      </c>
      <c r="E1801" s="10" t="s">
        <v>2403</v>
      </c>
      <c r="F1801" s="10" t="s">
        <v>3054</v>
      </c>
      <c r="G1801" s="10" t="str">
        <f t="shared" si="114"/>
        <v>mfr, user_org</v>
      </c>
      <c r="H1801" s="10" t="s">
        <v>2401</v>
      </c>
      <c r="I1801" s="10"/>
      <c r="J1801" s="10">
        <f t="shared" si="113"/>
        <v>0</v>
      </c>
      <c r="K1801" s="10"/>
      <c r="L1801" s="10"/>
      <c r="M1801" s="10">
        <f t="shared" si="112"/>
        <v>1</v>
      </c>
      <c r="N1801" s="10"/>
      <c r="O1801" s="10"/>
      <c r="P1801" s="5" t="s">
        <v>6</v>
      </c>
      <c r="R1801" s="10"/>
    </row>
    <row r="1802" spans="1:18" ht="20" customHeight="1" x14ac:dyDescent="0.2">
      <c r="A1802" s="10">
        <f t="shared" si="115"/>
        <v>1499</v>
      </c>
      <c r="B1802" s="10" t="s">
        <v>59</v>
      </c>
      <c r="C1802" s="10" t="s">
        <v>2405</v>
      </c>
      <c r="D1802" s="10" t="s">
        <v>2898</v>
      </c>
      <c r="E1802" s="10" t="s">
        <v>2405</v>
      </c>
      <c r="F1802" s="10" t="s">
        <v>3054</v>
      </c>
      <c r="G1802" s="10" t="str">
        <f t="shared" si="114"/>
        <v>mfr, user_org</v>
      </c>
      <c r="H1802" s="10" t="s">
        <v>2401</v>
      </c>
      <c r="I1802" s="10"/>
      <c r="J1802" s="10">
        <f t="shared" si="113"/>
        <v>1</v>
      </c>
      <c r="K1802" s="10"/>
      <c r="L1802" s="10"/>
      <c r="M1802" s="10">
        <f t="shared" si="112"/>
        <v>1</v>
      </c>
      <c r="N1802" s="10"/>
      <c r="O1802" s="10"/>
      <c r="P1802" s="5" t="s">
        <v>6</v>
      </c>
      <c r="R1802" s="10"/>
    </row>
    <row r="1803" spans="1:18" ht="20" customHeight="1" x14ac:dyDescent="0.2">
      <c r="A1803" s="10">
        <f t="shared" si="115"/>
        <v>1500</v>
      </c>
      <c r="B1803" s="10">
        <f>A446</f>
        <v>143</v>
      </c>
      <c r="C1803" s="10" t="s">
        <v>2404</v>
      </c>
      <c r="D1803" s="10" t="s">
        <v>2898</v>
      </c>
      <c r="E1803" s="10" t="s">
        <v>2404</v>
      </c>
      <c r="F1803" s="10" t="s">
        <v>3054</v>
      </c>
      <c r="G1803" s="10" t="str">
        <f t="shared" si="114"/>
        <v>mfr, user_org</v>
      </c>
      <c r="H1803" s="10" t="s">
        <v>2401</v>
      </c>
      <c r="I1803" s="10"/>
      <c r="J1803" s="10">
        <f t="shared" si="113"/>
        <v>0</v>
      </c>
      <c r="K1803" s="10"/>
      <c r="L1803" s="10"/>
      <c r="M1803" s="10">
        <f t="shared" si="112"/>
        <v>1</v>
      </c>
      <c r="N1803" s="10"/>
      <c r="O1803" s="10"/>
      <c r="P1803" s="5" t="s">
        <v>6</v>
      </c>
      <c r="R1803" s="10"/>
    </row>
    <row r="1804" spans="1:18" ht="20" customHeight="1" x14ac:dyDescent="0.2">
      <c r="A1804" s="10">
        <f t="shared" si="115"/>
        <v>1501</v>
      </c>
      <c r="B1804" s="10" t="s">
        <v>60</v>
      </c>
      <c r="C1804" s="10" t="s">
        <v>2449</v>
      </c>
      <c r="D1804" s="10" t="s">
        <v>2898</v>
      </c>
      <c r="E1804" s="10" t="s">
        <v>2406</v>
      </c>
      <c r="F1804" s="10" t="s">
        <v>3054</v>
      </c>
      <c r="G1804" s="10" t="str">
        <f t="shared" si="114"/>
        <v>mfr, user_org</v>
      </c>
      <c r="H1804" s="10" t="s">
        <v>2401</v>
      </c>
      <c r="I1804" s="10"/>
      <c r="J1804" s="10">
        <f t="shared" si="113"/>
        <v>1</v>
      </c>
      <c r="K1804" s="10"/>
      <c r="L1804" s="10"/>
      <c r="M1804" s="10">
        <f t="shared" si="112"/>
        <v>1</v>
      </c>
      <c r="N1804" s="10"/>
      <c r="O1804" s="10"/>
      <c r="P1804" s="5" t="s">
        <v>6</v>
      </c>
      <c r="R1804" s="10"/>
    </row>
    <row r="1805" spans="1:18" ht="20" customHeight="1" x14ac:dyDescent="0.2">
      <c r="A1805" s="10">
        <f t="shared" si="115"/>
        <v>1502</v>
      </c>
      <c r="B1805" s="10">
        <f>A1735</f>
        <v>1432</v>
      </c>
      <c r="C1805" s="10" t="s">
        <v>2407</v>
      </c>
      <c r="D1805" s="10" t="s">
        <v>2898</v>
      </c>
      <c r="E1805" s="10" t="s">
        <v>2407</v>
      </c>
      <c r="F1805" s="10" t="s">
        <v>3054</v>
      </c>
      <c r="G1805" s="10" t="str">
        <f t="shared" si="114"/>
        <v>mfr, user_org</v>
      </c>
      <c r="H1805" s="10" t="s">
        <v>2401</v>
      </c>
      <c r="I1805" s="10"/>
      <c r="J1805" s="10">
        <f t="shared" si="113"/>
        <v>0</v>
      </c>
      <c r="K1805" s="10"/>
      <c r="L1805" s="10"/>
      <c r="M1805" s="10">
        <f t="shared" si="112"/>
        <v>1</v>
      </c>
      <c r="N1805" s="10"/>
      <c r="O1805" s="10"/>
      <c r="P1805" s="5" t="s">
        <v>6</v>
      </c>
      <c r="R1805" s="10"/>
    </row>
    <row r="1806" spans="1:18" ht="20" customHeight="1" x14ac:dyDescent="0.2">
      <c r="A1806" s="10">
        <f t="shared" si="115"/>
        <v>1503</v>
      </c>
      <c r="B1806" s="10" t="s">
        <v>2423</v>
      </c>
      <c r="C1806" s="10" t="s">
        <v>2419</v>
      </c>
      <c r="D1806" s="10" t="s">
        <v>2898</v>
      </c>
      <c r="E1806" s="10" t="s">
        <v>2419</v>
      </c>
      <c r="F1806" s="10" t="s">
        <v>3054</v>
      </c>
      <c r="G1806" s="10" t="str">
        <f t="shared" si="114"/>
        <v>mfr, user_org</v>
      </c>
      <c r="H1806" s="10" t="s">
        <v>2408</v>
      </c>
      <c r="I1806" s="10"/>
      <c r="J1806" s="10">
        <f t="shared" si="113"/>
        <v>1</v>
      </c>
      <c r="K1806" s="10"/>
      <c r="L1806" s="10"/>
      <c r="M1806" s="10">
        <f t="shared" si="112"/>
        <v>1</v>
      </c>
      <c r="N1806" s="10"/>
      <c r="O1806" s="10"/>
      <c r="P1806" s="5" t="s">
        <v>6</v>
      </c>
      <c r="R1806" s="10"/>
    </row>
    <row r="1807" spans="1:18" ht="20" customHeight="1" x14ac:dyDescent="0.2">
      <c r="A1807" s="10">
        <f t="shared" si="115"/>
        <v>1504</v>
      </c>
      <c r="B1807" s="10" t="s">
        <v>2423</v>
      </c>
      <c r="C1807" s="10" t="s">
        <v>2409</v>
      </c>
      <c r="D1807" s="10" t="s">
        <v>2898</v>
      </c>
      <c r="E1807" s="10" t="s">
        <v>2409</v>
      </c>
      <c r="F1807" s="10" t="s">
        <v>3054</v>
      </c>
      <c r="G1807" s="10" t="str">
        <f t="shared" si="114"/>
        <v>mfr, user_org</v>
      </c>
      <c r="H1807" s="10" t="s">
        <v>2408</v>
      </c>
      <c r="I1807" s="10"/>
      <c r="J1807" s="10">
        <f t="shared" si="113"/>
        <v>1</v>
      </c>
      <c r="K1807" s="10"/>
      <c r="L1807" s="10"/>
      <c r="M1807" s="10">
        <f t="shared" si="112"/>
        <v>1</v>
      </c>
      <c r="N1807" s="10"/>
      <c r="O1807" s="10"/>
      <c r="P1807" s="5" t="s">
        <v>6</v>
      </c>
      <c r="R1807" s="10"/>
    </row>
    <row r="1808" spans="1:18" ht="20" customHeight="1" x14ac:dyDescent="0.2">
      <c r="A1808" s="10">
        <f t="shared" si="115"/>
        <v>1505</v>
      </c>
      <c r="B1808" s="10" t="s">
        <v>2423</v>
      </c>
      <c r="C1808" s="10" t="s">
        <v>2410</v>
      </c>
      <c r="D1808" s="10" t="s">
        <v>2898</v>
      </c>
      <c r="E1808" s="10" t="s">
        <v>2424</v>
      </c>
      <c r="F1808" s="10" t="s">
        <v>3054</v>
      </c>
      <c r="G1808" s="10" t="str">
        <f t="shared" si="114"/>
        <v>mfr, user_org</v>
      </c>
      <c r="H1808" s="10" t="s">
        <v>2408</v>
      </c>
      <c r="I1808" s="10"/>
      <c r="J1808" s="10">
        <f t="shared" si="113"/>
        <v>1</v>
      </c>
      <c r="K1808" s="10"/>
      <c r="L1808" s="10"/>
      <c r="M1808" s="10">
        <f t="shared" si="112"/>
        <v>1</v>
      </c>
      <c r="N1808" s="10"/>
      <c r="O1808" s="10"/>
      <c r="P1808" s="5" t="s">
        <v>6</v>
      </c>
      <c r="R1808" s="10"/>
    </row>
    <row r="1809" spans="1:18" ht="20" customHeight="1" x14ac:dyDescent="0.2">
      <c r="A1809" s="10">
        <f t="shared" si="115"/>
        <v>1506</v>
      </c>
      <c r="B1809" s="10" t="s">
        <v>1151</v>
      </c>
      <c r="C1809" s="10" t="s">
        <v>2452</v>
      </c>
      <c r="D1809" s="10" t="s">
        <v>2898</v>
      </c>
      <c r="E1809" s="10" t="s">
        <v>2452</v>
      </c>
      <c r="F1809" s="10" t="s">
        <v>3054</v>
      </c>
      <c r="G1809" s="10" t="str">
        <f t="shared" si="114"/>
        <v>mfr, user_org</v>
      </c>
      <c r="H1809" s="10" t="s">
        <v>2411</v>
      </c>
      <c r="I1809" s="10"/>
      <c r="J1809" s="10">
        <f t="shared" si="113"/>
        <v>1</v>
      </c>
      <c r="K1809" s="10"/>
      <c r="L1809" s="10"/>
      <c r="M1809" s="10">
        <f t="shared" si="112"/>
        <v>1</v>
      </c>
      <c r="N1809" s="10"/>
      <c r="O1809" s="10"/>
      <c r="P1809" s="5" t="s">
        <v>6</v>
      </c>
      <c r="R1809" s="10"/>
    </row>
    <row r="1810" spans="1:18" ht="20" customHeight="1" x14ac:dyDescent="0.2">
      <c r="A1810" s="10">
        <f t="shared" si="115"/>
        <v>1507</v>
      </c>
      <c r="B1810" s="10">
        <f>A415</f>
        <v>112</v>
      </c>
      <c r="C1810" s="10" t="s">
        <v>2453</v>
      </c>
      <c r="D1810" s="10" t="s">
        <v>2898</v>
      </c>
      <c r="E1810" s="10" t="s">
        <v>2453</v>
      </c>
      <c r="F1810" s="10" t="s">
        <v>3054</v>
      </c>
      <c r="G1810" s="10" t="str">
        <f t="shared" si="114"/>
        <v>mfr, user_org</v>
      </c>
      <c r="H1810" s="10" t="s">
        <v>2411</v>
      </c>
      <c r="I1810" s="10"/>
      <c r="J1810" s="10">
        <f t="shared" si="113"/>
        <v>0</v>
      </c>
      <c r="K1810" s="10"/>
      <c r="L1810" s="10"/>
      <c r="M1810" s="10">
        <f t="shared" si="112"/>
        <v>1</v>
      </c>
      <c r="N1810" s="10"/>
      <c r="O1810" s="10"/>
      <c r="P1810" s="5" t="s">
        <v>6</v>
      </c>
      <c r="R1810" s="10"/>
    </row>
    <row r="1811" spans="1:18" ht="20" customHeight="1" x14ac:dyDescent="0.2">
      <c r="A1811" s="10">
        <f t="shared" si="115"/>
        <v>1508</v>
      </c>
      <c r="B1811" s="10" t="s">
        <v>79</v>
      </c>
      <c r="C1811" s="10" t="s">
        <v>2454</v>
      </c>
      <c r="D1811" s="10" t="s">
        <v>2898</v>
      </c>
      <c r="E1811" s="10" t="s">
        <v>2454</v>
      </c>
      <c r="F1811" s="10" t="s">
        <v>3054</v>
      </c>
      <c r="G1811" s="10" t="str">
        <f t="shared" si="114"/>
        <v>mfr, user_org</v>
      </c>
      <c r="H1811" s="10" t="s">
        <v>2411</v>
      </c>
      <c r="I1811" s="10"/>
      <c r="J1811" s="10">
        <f t="shared" si="113"/>
        <v>1</v>
      </c>
      <c r="K1811" s="10"/>
      <c r="L1811" s="10"/>
      <c r="M1811" s="10">
        <f t="shared" si="112"/>
        <v>1</v>
      </c>
      <c r="N1811" s="10"/>
      <c r="O1811" s="10"/>
      <c r="P1811" s="5" t="s">
        <v>6</v>
      </c>
      <c r="R1811" s="10"/>
    </row>
    <row r="1812" spans="1:18" ht="20" customHeight="1" x14ac:dyDescent="0.2">
      <c r="A1812" s="10">
        <f t="shared" si="115"/>
        <v>1509</v>
      </c>
      <c r="B1812" s="10">
        <f>A348</f>
        <v>45</v>
      </c>
      <c r="C1812" s="10" t="s">
        <v>2455</v>
      </c>
      <c r="D1812" s="10" t="s">
        <v>2898</v>
      </c>
      <c r="E1812" s="10" t="s">
        <v>2455</v>
      </c>
      <c r="F1812" s="10" t="s">
        <v>3054</v>
      </c>
      <c r="G1812" s="10" t="str">
        <f t="shared" si="114"/>
        <v>mfr, user_org</v>
      </c>
      <c r="H1812" s="10" t="s">
        <v>2411</v>
      </c>
      <c r="I1812" s="10"/>
      <c r="J1812" s="10">
        <f t="shared" si="113"/>
        <v>0</v>
      </c>
      <c r="K1812" s="10"/>
      <c r="L1812" s="10"/>
      <c r="M1812" s="10">
        <f t="shared" si="112"/>
        <v>1</v>
      </c>
      <c r="N1812" s="10"/>
      <c r="O1812" s="10"/>
      <c r="P1812" s="5" t="s">
        <v>5</v>
      </c>
      <c r="R1812" s="10"/>
    </row>
    <row r="1813" spans="1:18" ht="20" customHeight="1" x14ac:dyDescent="0.2">
      <c r="A1813" s="10">
        <f t="shared" si="115"/>
        <v>1510</v>
      </c>
      <c r="B1813" s="10">
        <f>A349</f>
        <v>46</v>
      </c>
      <c r="C1813" s="10" t="s">
        <v>2463</v>
      </c>
      <c r="D1813" s="10" t="s">
        <v>2898</v>
      </c>
      <c r="E1813" s="10" t="s">
        <v>2463</v>
      </c>
      <c r="F1813" s="10" t="s">
        <v>3054</v>
      </c>
      <c r="G1813" s="10" t="str">
        <f t="shared" si="114"/>
        <v>mfr, user_org</v>
      </c>
      <c r="H1813" s="10" t="s">
        <v>2412</v>
      </c>
      <c r="I1813" s="10"/>
      <c r="J1813" s="10">
        <f t="shared" si="113"/>
        <v>0</v>
      </c>
      <c r="K1813" s="10"/>
      <c r="L1813" s="10"/>
      <c r="M1813" s="10">
        <f t="shared" si="112"/>
        <v>1</v>
      </c>
      <c r="N1813" s="10"/>
      <c r="O1813" s="10"/>
      <c r="P1813" s="5" t="s">
        <v>5</v>
      </c>
      <c r="R1813" s="10"/>
    </row>
    <row r="1814" spans="1:18" ht="20" customHeight="1" x14ac:dyDescent="0.2">
      <c r="A1814" s="10">
        <f t="shared" si="115"/>
        <v>1511</v>
      </c>
      <c r="B1814" s="10">
        <f>A399</f>
        <v>96</v>
      </c>
      <c r="C1814" s="10" t="s">
        <v>2464</v>
      </c>
      <c r="D1814" s="10" t="s">
        <v>2898</v>
      </c>
      <c r="E1814" s="10" t="s">
        <v>2464</v>
      </c>
      <c r="F1814" s="10" t="s">
        <v>3054</v>
      </c>
      <c r="G1814" s="10" t="str">
        <f t="shared" si="114"/>
        <v>mfr, user_org</v>
      </c>
      <c r="H1814" s="10" t="s">
        <v>2412</v>
      </c>
      <c r="I1814" s="10"/>
      <c r="J1814" s="10">
        <f t="shared" si="113"/>
        <v>0</v>
      </c>
      <c r="K1814" s="10"/>
      <c r="L1814" s="10"/>
      <c r="M1814" s="10">
        <f t="shared" ref="M1814:M1876" si="116">IF(NOT(ISBLANK($B1814)),1,0)</f>
        <v>1</v>
      </c>
      <c r="N1814" s="10"/>
      <c r="O1814" s="10"/>
      <c r="P1814" s="5" t="s">
        <v>6</v>
      </c>
      <c r="R1814" s="10"/>
    </row>
    <row r="1815" spans="1:18" ht="20" customHeight="1" x14ac:dyDescent="0.2">
      <c r="A1815" s="10">
        <f t="shared" si="115"/>
        <v>1512</v>
      </c>
      <c r="B1815" s="10">
        <f>A399</f>
        <v>96</v>
      </c>
      <c r="C1815" s="10" t="s">
        <v>2465</v>
      </c>
      <c r="D1815" s="10" t="s">
        <v>2898</v>
      </c>
      <c r="E1815" s="10" t="s">
        <v>2465</v>
      </c>
      <c r="F1815" s="10" t="s">
        <v>3054</v>
      </c>
      <c r="G1815" s="10" t="str">
        <f t="shared" si="114"/>
        <v>mfr, user_org</v>
      </c>
      <c r="H1815" s="10" t="s">
        <v>2412</v>
      </c>
      <c r="I1815" s="10"/>
      <c r="J1815" s="10">
        <f t="shared" si="113"/>
        <v>0</v>
      </c>
      <c r="K1815" s="10"/>
      <c r="L1815" s="10"/>
      <c r="M1815" s="10">
        <f t="shared" si="116"/>
        <v>1</v>
      </c>
      <c r="N1815" s="10"/>
      <c r="O1815" s="10"/>
      <c r="P1815" s="5" t="s">
        <v>6</v>
      </c>
      <c r="R1815" s="10"/>
    </row>
    <row r="1816" spans="1:18" ht="20" customHeight="1" x14ac:dyDescent="0.2">
      <c r="A1816" s="10">
        <f t="shared" si="115"/>
        <v>1513</v>
      </c>
      <c r="B1816" s="10" t="s">
        <v>3279</v>
      </c>
      <c r="C1816" s="10" t="s">
        <v>2466</v>
      </c>
      <c r="D1816" s="10" t="s">
        <v>2898</v>
      </c>
      <c r="E1816" s="10" t="s">
        <v>2466</v>
      </c>
      <c r="F1816" s="10" t="s">
        <v>3054</v>
      </c>
      <c r="G1816" s="10" t="str">
        <f t="shared" si="114"/>
        <v>mfr, user_org</v>
      </c>
      <c r="H1816" s="10" t="s">
        <v>2412</v>
      </c>
      <c r="I1816" s="10"/>
      <c r="J1816" s="10">
        <f t="shared" si="113"/>
        <v>1</v>
      </c>
      <c r="K1816" s="10"/>
      <c r="L1816" s="10"/>
      <c r="M1816" s="10">
        <f t="shared" si="116"/>
        <v>1</v>
      </c>
      <c r="N1816" s="10"/>
      <c r="O1816" s="10"/>
      <c r="P1816" s="5" t="s">
        <v>6</v>
      </c>
      <c r="R1816" s="10"/>
    </row>
    <row r="1817" spans="1:18" ht="20" customHeight="1" x14ac:dyDescent="0.2">
      <c r="A1817" s="10">
        <f t="shared" si="115"/>
        <v>1514</v>
      </c>
      <c r="B1817" s="10">
        <f>A401</f>
        <v>98</v>
      </c>
      <c r="C1817" s="10" t="s">
        <v>2413</v>
      </c>
      <c r="D1817" s="10" t="s">
        <v>2898</v>
      </c>
      <c r="E1817" s="10" t="s">
        <v>2413</v>
      </c>
      <c r="F1817" s="10" t="s">
        <v>3054</v>
      </c>
      <c r="G1817" s="10" t="str">
        <f t="shared" si="114"/>
        <v>mfr, user_org</v>
      </c>
      <c r="H1817" s="10" t="s">
        <v>2412</v>
      </c>
      <c r="I1817" s="10"/>
      <c r="J1817" s="10">
        <f t="shared" si="113"/>
        <v>0</v>
      </c>
      <c r="K1817" s="10"/>
      <c r="L1817" s="10"/>
      <c r="M1817" s="10">
        <f t="shared" si="116"/>
        <v>1</v>
      </c>
      <c r="N1817" s="10"/>
      <c r="O1817" s="10"/>
      <c r="P1817" s="5" t="s">
        <v>5</v>
      </c>
      <c r="R1817" s="10"/>
    </row>
    <row r="1818" spans="1:18" ht="20" customHeight="1" x14ac:dyDescent="0.2">
      <c r="A1818" s="10">
        <f t="shared" si="115"/>
        <v>1515</v>
      </c>
      <c r="B1818" s="62" t="s">
        <v>3277</v>
      </c>
      <c r="C1818" s="10" t="s">
        <v>2467</v>
      </c>
      <c r="D1818" s="10" t="s">
        <v>2898</v>
      </c>
      <c r="E1818" s="10" t="s">
        <v>2467</v>
      </c>
      <c r="F1818" s="10" t="s">
        <v>3054</v>
      </c>
      <c r="G1818" s="10" t="str">
        <f t="shared" si="114"/>
        <v>mfr, user_org</v>
      </c>
      <c r="H1818" s="10" t="s">
        <v>2412</v>
      </c>
      <c r="I1818" s="10"/>
      <c r="J1818" s="10">
        <f t="shared" si="113"/>
        <v>1</v>
      </c>
      <c r="K1818" s="10"/>
      <c r="L1818" s="10"/>
      <c r="M1818" s="10">
        <f t="shared" si="116"/>
        <v>1</v>
      </c>
      <c r="N1818" s="10"/>
      <c r="O1818" s="10"/>
      <c r="P1818" s="5" t="s">
        <v>6</v>
      </c>
      <c r="R1818" s="10"/>
    </row>
    <row r="1819" spans="1:18" ht="20" customHeight="1" x14ac:dyDescent="0.2">
      <c r="A1819" s="10">
        <f t="shared" si="115"/>
        <v>1516</v>
      </c>
      <c r="B1819" s="10" t="s">
        <v>3470</v>
      </c>
      <c r="C1819" s="10" t="s">
        <v>2468</v>
      </c>
      <c r="D1819" s="10" t="s">
        <v>2898</v>
      </c>
      <c r="E1819" s="10" t="s">
        <v>2468</v>
      </c>
      <c r="F1819" s="10" t="s">
        <v>3054</v>
      </c>
      <c r="G1819" s="10" t="str">
        <f t="shared" si="114"/>
        <v>mfr, user_org</v>
      </c>
      <c r="H1819" s="10" t="s">
        <v>2412</v>
      </c>
      <c r="I1819" s="10"/>
      <c r="J1819" s="10">
        <f t="shared" si="113"/>
        <v>1</v>
      </c>
      <c r="K1819" s="10"/>
      <c r="L1819" s="10"/>
      <c r="M1819" s="10">
        <f t="shared" si="116"/>
        <v>1</v>
      </c>
      <c r="N1819" s="10"/>
      <c r="O1819" s="10"/>
      <c r="P1819" s="5" t="s">
        <v>6</v>
      </c>
      <c r="R1819" s="10"/>
    </row>
    <row r="1820" spans="1:18" ht="20" customHeight="1" x14ac:dyDescent="0.2">
      <c r="A1820" s="10">
        <f t="shared" si="115"/>
        <v>1517</v>
      </c>
      <c r="B1820" s="10" t="s">
        <v>3344</v>
      </c>
      <c r="C1820" s="10" t="s">
        <v>2456</v>
      </c>
      <c r="D1820" s="10" t="s">
        <v>2898</v>
      </c>
      <c r="E1820" s="10" t="s">
        <v>2456</v>
      </c>
      <c r="F1820" s="10" t="s">
        <v>3054</v>
      </c>
      <c r="G1820" s="10" t="str">
        <f t="shared" si="114"/>
        <v>mfr, user_org</v>
      </c>
      <c r="H1820" s="10" t="s">
        <v>2414</v>
      </c>
      <c r="I1820" s="10"/>
      <c r="J1820" s="10">
        <f t="shared" si="113"/>
        <v>1</v>
      </c>
      <c r="K1820" s="10"/>
      <c r="L1820" s="10"/>
      <c r="M1820" s="10">
        <f t="shared" si="116"/>
        <v>1</v>
      </c>
      <c r="N1820" s="10"/>
      <c r="O1820" s="10"/>
      <c r="P1820" s="5" t="s">
        <v>6</v>
      </c>
      <c r="R1820" s="10"/>
    </row>
    <row r="1821" spans="1:18" ht="20" customHeight="1" x14ac:dyDescent="0.2">
      <c r="A1821" s="10">
        <f t="shared" si="115"/>
        <v>1518</v>
      </c>
      <c r="B1821" s="10" t="s">
        <v>3351</v>
      </c>
      <c r="C1821" s="10" t="s">
        <v>2457</v>
      </c>
      <c r="D1821" s="10" t="s">
        <v>2898</v>
      </c>
      <c r="E1821" s="10" t="s">
        <v>2457</v>
      </c>
      <c r="F1821" s="10" t="s">
        <v>3054</v>
      </c>
      <c r="G1821" s="10" t="str">
        <f t="shared" ref="G1821:G1831" si="117">G1820</f>
        <v>mfr, user_org</v>
      </c>
      <c r="H1821" s="10" t="s">
        <v>2414</v>
      </c>
      <c r="I1821" s="10"/>
      <c r="J1821" s="10">
        <f t="shared" si="113"/>
        <v>1</v>
      </c>
      <c r="K1821" s="10"/>
      <c r="L1821" s="10"/>
      <c r="M1821" s="10">
        <f t="shared" si="116"/>
        <v>1</v>
      </c>
      <c r="N1821" s="10"/>
      <c r="O1821" s="10"/>
      <c r="P1821" s="5" t="s">
        <v>6</v>
      </c>
      <c r="R1821" s="10"/>
    </row>
    <row r="1822" spans="1:18" ht="20" customHeight="1" x14ac:dyDescent="0.2">
      <c r="A1822" s="10">
        <f t="shared" si="115"/>
        <v>1519</v>
      </c>
      <c r="B1822" s="10" t="s">
        <v>3351</v>
      </c>
      <c r="C1822" s="10" t="s">
        <v>2458</v>
      </c>
      <c r="D1822" s="10" t="s">
        <v>2898</v>
      </c>
      <c r="E1822" s="10" t="s">
        <v>2458</v>
      </c>
      <c r="F1822" s="10" t="s">
        <v>3054</v>
      </c>
      <c r="G1822" s="10" t="str">
        <f t="shared" si="117"/>
        <v>mfr, user_org</v>
      </c>
      <c r="H1822" s="10" t="s">
        <v>2414</v>
      </c>
      <c r="I1822" s="10"/>
      <c r="J1822" s="10">
        <f t="shared" si="113"/>
        <v>1</v>
      </c>
      <c r="K1822" s="10"/>
      <c r="L1822" s="10"/>
      <c r="M1822" s="10">
        <f t="shared" si="116"/>
        <v>1</v>
      </c>
      <c r="N1822" s="10"/>
      <c r="O1822" s="10"/>
      <c r="P1822" s="5" t="s">
        <v>6</v>
      </c>
      <c r="R1822" s="10"/>
    </row>
    <row r="1823" spans="1:18" ht="20" customHeight="1" x14ac:dyDescent="0.2">
      <c r="A1823" s="10">
        <f t="shared" si="115"/>
        <v>1520</v>
      </c>
      <c r="B1823" s="10">
        <f>A388</f>
        <v>85</v>
      </c>
      <c r="C1823" s="10" t="s">
        <v>2459</v>
      </c>
      <c r="D1823" s="10" t="s">
        <v>2898</v>
      </c>
      <c r="E1823" s="10" t="s">
        <v>2459</v>
      </c>
      <c r="F1823" s="10" t="s">
        <v>3054</v>
      </c>
      <c r="G1823" s="10" t="str">
        <f t="shared" si="117"/>
        <v>mfr, user_org</v>
      </c>
      <c r="H1823" s="10" t="s">
        <v>2414</v>
      </c>
      <c r="I1823" s="10"/>
      <c r="J1823" s="10">
        <f t="shared" ref="J1823:J1876" si="118">IF(OR(ISNUMBER($B1823),ISBLANK($B1823)),0,1)</f>
        <v>0</v>
      </c>
      <c r="K1823" s="10"/>
      <c r="L1823" s="10"/>
      <c r="M1823" s="10">
        <f t="shared" si="116"/>
        <v>1</v>
      </c>
      <c r="N1823" s="10"/>
      <c r="O1823" s="10"/>
      <c r="P1823" s="5" t="s">
        <v>5</v>
      </c>
      <c r="R1823" s="10"/>
    </row>
    <row r="1824" spans="1:18" ht="20" customHeight="1" x14ac:dyDescent="0.2">
      <c r="A1824" s="10">
        <f t="shared" ref="A1824:A1826" si="119">A1823+1</f>
        <v>1521</v>
      </c>
      <c r="B1824" s="10" t="s">
        <v>9</v>
      </c>
      <c r="C1824" s="10" t="s">
        <v>2460</v>
      </c>
      <c r="D1824" s="10" t="s">
        <v>2898</v>
      </c>
      <c r="E1824" s="10" t="s">
        <v>2460</v>
      </c>
      <c r="F1824" s="10" t="s">
        <v>3054</v>
      </c>
      <c r="G1824" s="10" t="str">
        <f t="shared" si="117"/>
        <v>mfr, user_org</v>
      </c>
      <c r="H1824" s="10" t="s">
        <v>2414</v>
      </c>
      <c r="I1824" s="10"/>
      <c r="J1824" s="10">
        <f t="shared" si="118"/>
        <v>1</v>
      </c>
      <c r="K1824" s="10"/>
      <c r="L1824" s="10"/>
      <c r="M1824" s="10">
        <f t="shared" si="116"/>
        <v>1</v>
      </c>
      <c r="N1824" s="10"/>
      <c r="O1824" s="10"/>
      <c r="P1824" s="5" t="s">
        <v>5</v>
      </c>
      <c r="Q1824" s="10">
        <v>1</v>
      </c>
      <c r="R1824" s="10"/>
    </row>
    <row r="1825" spans="1:18" ht="20" customHeight="1" x14ac:dyDescent="0.2">
      <c r="A1825" s="10">
        <f t="shared" si="119"/>
        <v>1522</v>
      </c>
      <c r="B1825" s="10" t="s">
        <v>84</v>
      </c>
      <c r="C1825" s="10" t="s">
        <v>2461</v>
      </c>
      <c r="D1825" s="10" t="s">
        <v>2898</v>
      </c>
      <c r="E1825" s="10" t="s">
        <v>2461</v>
      </c>
      <c r="F1825" s="10" t="s">
        <v>3054</v>
      </c>
      <c r="G1825" s="10" t="str">
        <f t="shared" si="117"/>
        <v>mfr, user_org</v>
      </c>
      <c r="H1825" s="10" t="s">
        <v>2414</v>
      </c>
      <c r="I1825" s="10"/>
      <c r="J1825" s="10">
        <f t="shared" si="118"/>
        <v>1</v>
      </c>
      <c r="K1825" s="10"/>
      <c r="L1825" s="10"/>
      <c r="M1825" s="10">
        <f t="shared" si="116"/>
        <v>1</v>
      </c>
      <c r="N1825" s="10"/>
      <c r="O1825" s="10"/>
      <c r="P1825" s="5" t="s">
        <v>6</v>
      </c>
      <c r="R1825" s="10"/>
    </row>
    <row r="1826" spans="1:18" ht="20" customHeight="1" x14ac:dyDescent="0.2">
      <c r="A1826" s="10">
        <f t="shared" si="119"/>
        <v>1523</v>
      </c>
      <c r="B1826" s="10" t="s">
        <v>3104</v>
      </c>
      <c r="C1826" s="10" t="s">
        <v>3107</v>
      </c>
      <c r="D1826" s="10" t="s">
        <v>2898</v>
      </c>
      <c r="E1826" s="10" t="s">
        <v>2415</v>
      </c>
      <c r="F1826" s="10" t="s">
        <v>3054</v>
      </c>
      <c r="G1826" s="10" t="str">
        <f t="shared" si="117"/>
        <v>mfr, user_org</v>
      </c>
      <c r="H1826" s="10" t="s">
        <v>2414</v>
      </c>
      <c r="I1826" s="10"/>
      <c r="J1826" s="10">
        <f t="shared" si="118"/>
        <v>1</v>
      </c>
      <c r="K1826" s="10"/>
      <c r="L1826" s="10"/>
      <c r="M1826" s="10">
        <f t="shared" si="116"/>
        <v>1</v>
      </c>
      <c r="N1826" s="10"/>
      <c r="O1826" s="10"/>
      <c r="P1826" s="5" t="s">
        <v>6</v>
      </c>
      <c r="R1826" s="10"/>
    </row>
    <row r="1827" spans="1:18" ht="20" customHeight="1" x14ac:dyDescent="0.2">
      <c r="A1827" s="10">
        <f t="shared" ref="A1827:A1876" si="120">A1826+1</f>
        <v>1524</v>
      </c>
      <c r="B1827" s="10" t="s">
        <v>3346</v>
      </c>
      <c r="C1827" s="10" t="s">
        <v>3352</v>
      </c>
      <c r="D1827" s="10" t="s">
        <v>2898</v>
      </c>
      <c r="E1827" s="10" t="s">
        <v>2462</v>
      </c>
      <c r="F1827" s="10" t="s">
        <v>3054</v>
      </c>
      <c r="G1827" s="10" t="str">
        <f t="shared" si="117"/>
        <v>mfr, user_org</v>
      </c>
      <c r="H1827" s="10" t="s">
        <v>2414</v>
      </c>
      <c r="I1827" s="10"/>
      <c r="J1827" s="10">
        <f t="shared" si="118"/>
        <v>1</v>
      </c>
      <c r="K1827" s="10"/>
      <c r="L1827" s="10"/>
      <c r="M1827" s="10">
        <f t="shared" si="116"/>
        <v>1</v>
      </c>
      <c r="N1827" s="10"/>
      <c r="O1827" s="10"/>
      <c r="P1827" s="5" t="s">
        <v>6</v>
      </c>
      <c r="R1827" s="10"/>
    </row>
    <row r="1828" spans="1:18" ht="20" customHeight="1" x14ac:dyDescent="0.2">
      <c r="A1828" s="10">
        <f t="shared" si="120"/>
        <v>1525</v>
      </c>
      <c r="B1828" s="10">
        <f>A359</f>
        <v>56</v>
      </c>
      <c r="C1828" s="10" t="s">
        <v>2416</v>
      </c>
      <c r="D1828" s="10" t="s">
        <v>2898</v>
      </c>
      <c r="E1828" s="10" t="s">
        <v>2416</v>
      </c>
      <c r="F1828" s="10" t="s">
        <v>3054</v>
      </c>
      <c r="G1828" s="10" t="str">
        <f t="shared" si="117"/>
        <v>mfr, user_org</v>
      </c>
      <c r="H1828" s="10" t="s">
        <v>2414</v>
      </c>
      <c r="I1828" s="10"/>
      <c r="J1828" s="10">
        <f t="shared" si="118"/>
        <v>0</v>
      </c>
      <c r="K1828" s="10"/>
      <c r="L1828" s="10"/>
      <c r="M1828" s="10">
        <f t="shared" si="116"/>
        <v>1</v>
      </c>
      <c r="N1828" s="10"/>
      <c r="O1828" s="10"/>
      <c r="P1828" s="5" t="s">
        <v>6</v>
      </c>
      <c r="R1828" s="10"/>
    </row>
    <row r="1829" spans="1:18" ht="20" customHeight="1" x14ac:dyDescent="0.2">
      <c r="A1829" s="10">
        <f t="shared" si="120"/>
        <v>1526</v>
      </c>
      <c r="B1829" s="10">
        <f>A381</f>
        <v>78</v>
      </c>
      <c r="C1829" s="10" t="s">
        <v>2450</v>
      </c>
      <c r="D1829" s="10" t="s">
        <v>2898</v>
      </c>
      <c r="E1829" s="10" t="s">
        <v>2450</v>
      </c>
      <c r="F1829" s="10" t="s">
        <v>3054</v>
      </c>
      <c r="G1829" s="10" t="str">
        <f t="shared" si="117"/>
        <v>mfr, user_org</v>
      </c>
      <c r="H1829" s="10" t="s">
        <v>2417</v>
      </c>
      <c r="I1829" s="10"/>
      <c r="J1829" s="10">
        <f t="shared" si="118"/>
        <v>0</v>
      </c>
      <c r="K1829" s="10"/>
      <c r="L1829" s="10"/>
      <c r="M1829" s="10">
        <f t="shared" si="116"/>
        <v>1</v>
      </c>
      <c r="N1829" s="10"/>
      <c r="O1829" s="10"/>
      <c r="P1829" s="5" t="s">
        <v>6</v>
      </c>
      <c r="R1829" s="10"/>
    </row>
    <row r="1830" spans="1:18" ht="20" customHeight="1" x14ac:dyDescent="0.2">
      <c r="A1830" s="10">
        <f t="shared" si="120"/>
        <v>1527</v>
      </c>
      <c r="B1830" s="10" t="s">
        <v>451</v>
      </c>
      <c r="C1830" s="10" t="s">
        <v>2451</v>
      </c>
      <c r="D1830" s="10" t="s">
        <v>2898</v>
      </c>
      <c r="E1830" s="10" t="s">
        <v>2451</v>
      </c>
      <c r="F1830" s="10" t="s">
        <v>3054</v>
      </c>
      <c r="G1830" s="10" t="str">
        <f t="shared" si="117"/>
        <v>mfr, user_org</v>
      </c>
      <c r="H1830" s="10" t="s">
        <v>2417</v>
      </c>
      <c r="I1830" s="10"/>
      <c r="J1830" s="10">
        <f t="shared" si="118"/>
        <v>1</v>
      </c>
      <c r="K1830" s="10"/>
      <c r="L1830" s="10"/>
      <c r="M1830" s="10">
        <f t="shared" si="116"/>
        <v>1</v>
      </c>
      <c r="N1830" s="10"/>
      <c r="O1830" s="10"/>
      <c r="P1830" s="5" t="s">
        <v>6</v>
      </c>
      <c r="R1830" s="10"/>
    </row>
    <row r="1831" spans="1:18" ht="20" customHeight="1" x14ac:dyDescent="0.2">
      <c r="A1831" s="10">
        <f t="shared" si="120"/>
        <v>1528</v>
      </c>
      <c r="B1831" s="10">
        <f>A310</f>
        <v>7</v>
      </c>
      <c r="C1831" s="10" t="s">
        <v>2418</v>
      </c>
      <c r="D1831" s="10" t="s">
        <v>2898</v>
      </c>
      <c r="E1831" s="10" t="s">
        <v>2418</v>
      </c>
      <c r="F1831" s="10" t="s">
        <v>3054</v>
      </c>
      <c r="G1831" s="10" t="str">
        <f t="shared" si="117"/>
        <v>mfr, user_org</v>
      </c>
      <c r="H1831" s="10" t="s">
        <v>2417</v>
      </c>
      <c r="I1831" s="10"/>
      <c r="J1831" s="10">
        <f t="shared" si="118"/>
        <v>0</v>
      </c>
      <c r="K1831" s="10">
        <f>SUM(J1756:J1831)</f>
        <v>37</v>
      </c>
      <c r="L1831" s="10">
        <f>SUM(K$2:K1831)</f>
        <v>942</v>
      </c>
      <c r="M1831" s="10">
        <f t="shared" si="116"/>
        <v>1</v>
      </c>
      <c r="N1831" s="10">
        <f>SUM(M1756:M1831)</f>
        <v>75</v>
      </c>
      <c r="O1831" s="10">
        <f>SUM(N$2:N1831)</f>
        <v>1468</v>
      </c>
      <c r="P1831" s="5" t="s">
        <v>6</v>
      </c>
      <c r="R1831" s="10"/>
    </row>
    <row r="1832" spans="1:18" ht="20" customHeight="1" x14ac:dyDescent="0.2">
      <c r="A1832" s="10">
        <f t="shared" si="120"/>
        <v>1529</v>
      </c>
      <c r="B1832" s="10">
        <f>A415</f>
        <v>112</v>
      </c>
      <c r="C1832" s="10" t="s">
        <v>2500</v>
      </c>
      <c r="D1832" s="10" t="s">
        <v>2494</v>
      </c>
      <c r="E1832" s="10" t="s">
        <v>2495</v>
      </c>
      <c r="F1832" s="10" t="s">
        <v>2702</v>
      </c>
      <c r="G1832" s="10" t="str">
        <f>'gl list'!D25</f>
        <v>mfr</v>
      </c>
      <c r="H1832" s="10" t="s">
        <v>2497</v>
      </c>
      <c r="I1832" s="10"/>
      <c r="J1832" s="10">
        <f t="shared" si="118"/>
        <v>0</v>
      </c>
      <c r="K1832" s="10"/>
      <c r="L1832" s="10"/>
      <c r="M1832" s="10">
        <f t="shared" si="116"/>
        <v>1</v>
      </c>
      <c r="N1832" s="10"/>
      <c r="O1832" s="10"/>
      <c r="P1832" s="5" t="s">
        <v>6</v>
      </c>
      <c r="R1832" s="10"/>
    </row>
    <row r="1833" spans="1:18" ht="20" customHeight="1" x14ac:dyDescent="0.2">
      <c r="A1833" s="10">
        <f t="shared" si="120"/>
        <v>1530</v>
      </c>
      <c r="B1833" s="10">
        <f>A1044</f>
        <v>741</v>
      </c>
      <c r="C1833" s="10" t="s">
        <v>2501</v>
      </c>
      <c r="D1833" s="10" t="s">
        <v>2494</v>
      </c>
      <c r="E1833" s="10" t="s">
        <v>2496</v>
      </c>
      <c r="F1833" s="10" t="s">
        <v>2702</v>
      </c>
      <c r="G1833" s="10" t="str">
        <f>G1832</f>
        <v>mfr</v>
      </c>
      <c r="H1833" s="10" t="s">
        <v>2497</v>
      </c>
      <c r="I1833" s="10"/>
      <c r="J1833" s="10">
        <f t="shared" si="118"/>
        <v>0</v>
      </c>
      <c r="K1833" s="10"/>
      <c r="L1833" s="10"/>
      <c r="M1833" s="10">
        <f t="shared" si="116"/>
        <v>1</v>
      </c>
      <c r="N1833" s="10"/>
      <c r="O1833" s="10"/>
      <c r="P1833" s="5" t="s">
        <v>6</v>
      </c>
      <c r="R1833" s="10"/>
    </row>
    <row r="1834" spans="1:18" ht="20" customHeight="1" x14ac:dyDescent="0.2">
      <c r="A1834" s="10">
        <f t="shared" si="120"/>
        <v>1531</v>
      </c>
      <c r="B1834" s="10">
        <f>A463</f>
        <v>160</v>
      </c>
      <c r="C1834" s="10" t="s">
        <v>2502</v>
      </c>
      <c r="D1834" s="10" t="s">
        <v>2494</v>
      </c>
      <c r="E1834" s="10" t="s">
        <v>2496</v>
      </c>
      <c r="F1834" s="10" t="s">
        <v>2702</v>
      </c>
      <c r="G1834" s="10" t="str">
        <f t="shared" ref="G1834:G1876" si="121">G1833</f>
        <v>mfr</v>
      </c>
      <c r="H1834" s="10" t="s">
        <v>2497</v>
      </c>
      <c r="I1834" s="10"/>
      <c r="J1834" s="10">
        <f t="shared" si="118"/>
        <v>0</v>
      </c>
      <c r="K1834" s="10"/>
      <c r="L1834" s="10"/>
      <c r="M1834" s="10">
        <f t="shared" si="116"/>
        <v>1</v>
      </c>
      <c r="N1834" s="10"/>
      <c r="O1834" s="10"/>
      <c r="P1834" s="5" t="s">
        <v>6</v>
      </c>
      <c r="R1834" s="10"/>
    </row>
    <row r="1835" spans="1:18" ht="20" customHeight="1" x14ac:dyDescent="0.2">
      <c r="A1835" s="10">
        <f t="shared" si="120"/>
        <v>1532</v>
      </c>
      <c r="B1835" s="10">
        <f>A1045</f>
        <v>742</v>
      </c>
      <c r="C1835" s="10" t="s">
        <v>2503</v>
      </c>
      <c r="D1835" s="10" t="s">
        <v>2494</v>
      </c>
      <c r="E1835" s="10" t="s">
        <v>2496</v>
      </c>
      <c r="F1835" s="10" t="s">
        <v>2702</v>
      </c>
      <c r="G1835" s="10" t="str">
        <f t="shared" si="121"/>
        <v>mfr</v>
      </c>
      <c r="H1835" s="10" t="s">
        <v>2497</v>
      </c>
      <c r="I1835" s="10"/>
      <c r="J1835" s="10">
        <f t="shared" si="118"/>
        <v>0</v>
      </c>
      <c r="K1835" s="10"/>
      <c r="L1835" s="10"/>
      <c r="M1835" s="10">
        <f t="shared" si="116"/>
        <v>1</v>
      </c>
      <c r="N1835" s="10"/>
      <c r="O1835" s="10"/>
      <c r="P1835" s="5" t="s">
        <v>6</v>
      </c>
      <c r="R1835" s="10"/>
    </row>
    <row r="1836" spans="1:18" ht="20" customHeight="1" x14ac:dyDescent="0.2">
      <c r="A1836" s="10">
        <f t="shared" si="120"/>
        <v>1533</v>
      </c>
      <c r="B1836" s="10">
        <f>A1393</f>
        <v>1090</v>
      </c>
      <c r="C1836" s="10" t="s">
        <v>2577</v>
      </c>
      <c r="D1836" s="10" t="s">
        <v>2494</v>
      </c>
      <c r="E1836" s="10" t="s">
        <v>2499</v>
      </c>
      <c r="F1836" s="10" t="s">
        <v>2702</v>
      </c>
      <c r="G1836" s="10" t="str">
        <f t="shared" si="121"/>
        <v>mfr</v>
      </c>
      <c r="H1836" s="10" t="s">
        <v>2498</v>
      </c>
      <c r="I1836" s="10"/>
      <c r="J1836" s="10">
        <f t="shared" si="118"/>
        <v>0</v>
      </c>
      <c r="K1836" s="10"/>
      <c r="L1836" s="10"/>
      <c r="M1836" s="10">
        <f t="shared" si="116"/>
        <v>1</v>
      </c>
      <c r="N1836" s="10"/>
      <c r="O1836" s="10"/>
      <c r="P1836" s="5" t="s">
        <v>5</v>
      </c>
      <c r="R1836" s="10"/>
    </row>
    <row r="1837" spans="1:18" ht="20" customHeight="1" x14ac:dyDescent="0.2">
      <c r="A1837" s="10">
        <f t="shared" si="120"/>
        <v>1534</v>
      </c>
      <c r="B1837" s="10">
        <f>A1163</f>
        <v>860</v>
      </c>
      <c r="C1837" s="10" t="s">
        <v>2578</v>
      </c>
      <c r="D1837" s="10" t="s">
        <v>2494</v>
      </c>
      <c r="E1837" s="10" t="s">
        <v>2499</v>
      </c>
      <c r="F1837" s="10" t="s">
        <v>2702</v>
      </c>
      <c r="G1837" s="10" t="str">
        <f t="shared" si="121"/>
        <v>mfr</v>
      </c>
      <c r="H1837" s="10" t="s">
        <v>2498</v>
      </c>
      <c r="I1837" s="10"/>
      <c r="J1837" s="10">
        <f t="shared" si="118"/>
        <v>0</v>
      </c>
      <c r="K1837" s="10"/>
      <c r="L1837" s="10"/>
      <c r="M1837" s="10">
        <f t="shared" si="116"/>
        <v>1</v>
      </c>
      <c r="N1837" s="10"/>
      <c r="O1837" s="10"/>
      <c r="P1837" s="5" t="s">
        <v>5</v>
      </c>
      <c r="R1837" s="10"/>
    </row>
    <row r="1838" spans="1:18" ht="20" customHeight="1" x14ac:dyDescent="0.2">
      <c r="A1838" s="10">
        <f t="shared" si="120"/>
        <v>1535</v>
      </c>
      <c r="B1838" s="10">
        <f>A428</f>
        <v>125</v>
      </c>
      <c r="C1838" s="10" t="s">
        <v>2550</v>
      </c>
      <c r="D1838" s="10" t="s">
        <v>2494</v>
      </c>
      <c r="E1838" s="10" t="s">
        <v>2504</v>
      </c>
      <c r="F1838" s="10" t="s">
        <v>2702</v>
      </c>
      <c r="G1838" s="10" t="str">
        <f t="shared" si="121"/>
        <v>mfr</v>
      </c>
      <c r="H1838" s="10" t="s">
        <v>2498</v>
      </c>
      <c r="I1838" s="10"/>
      <c r="J1838" s="10">
        <f t="shared" si="118"/>
        <v>0</v>
      </c>
      <c r="K1838" s="10"/>
      <c r="L1838" s="10"/>
      <c r="M1838" s="10">
        <f t="shared" si="116"/>
        <v>1</v>
      </c>
      <c r="N1838" s="10"/>
      <c r="O1838" s="10"/>
      <c r="P1838" s="5" t="s">
        <v>5</v>
      </c>
      <c r="R1838" s="10"/>
    </row>
    <row r="1839" spans="1:18" ht="20" customHeight="1" x14ac:dyDescent="0.2">
      <c r="A1839" s="10">
        <f t="shared" si="120"/>
        <v>1536</v>
      </c>
      <c r="B1839" s="10" t="s">
        <v>3180</v>
      </c>
      <c r="C1839" s="10" t="s">
        <v>2579</v>
      </c>
      <c r="D1839" s="10" t="s">
        <v>2494</v>
      </c>
      <c r="E1839" s="10" t="s">
        <v>2504</v>
      </c>
      <c r="F1839" s="10" t="s">
        <v>2702</v>
      </c>
      <c r="G1839" s="10" t="str">
        <f t="shared" si="121"/>
        <v>mfr</v>
      </c>
      <c r="H1839" s="10" t="s">
        <v>2498</v>
      </c>
      <c r="I1839" s="10"/>
      <c r="J1839" s="10">
        <f t="shared" si="118"/>
        <v>1</v>
      </c>
      <c r="K1839" s="10"/>
      <c r="L1839" s="10"/>
      <c r="M1839" s="10">
        <f t="shared" si="116"/>
        <v>1</v>
      </c>
      <c r="N1839" s="10"/>
      <c r="O1839" s="10"/>
      <c r="P1839" s="5" t="s">
        <v>5</v>
      </c>
      <c r="Q1839" s="10">
        <v>1</v>
      </c>
      <c r="R1839" s="10"/>
    </row>
    <row r="1840" spans="1:18" ht="20" customHeight="1" x14ac:dyDescent="0.2">
      <c r="A1840" s="10">
        <f t="shared" si="120"/>
        <v>1537</v>
      </c>
      <c r="B1840" s="10" t="s">
        <v>3260</v>
      </c>
      <c r="C1840" s="10" t="s">
        <v>2574</v>
      </c>
      <c r="D1840" s="10" t="s">
        <v>2494</v>
      </c>
      <c r="E1840" s="10" t="s">
        <v>2505</v>
      </c>
      <c r="F1840" s="10" t="s">
        <v>2702</v>
      </c>
      <c r="G1840" s="10" t="str">
        <f t="shared" si="121"/>
        <v>mfr</v>
      </c>
      <c r="H1840" s="10" t="s">
        <v>2498</v>
      </c>
      <c r="I1840" s="10"/>
      <c r="J1840" s="10">
        <f t="shared" si="118"/>
        <v>1</v>
      </c>
      <c r="K1840" s="10"/>
      <c r="L1840" s="10"/>
      <c r="M1840" s="10">
        <f t="shared" si="116"/>
        <v>1</v>
      </c>
      <c r="N1840" s="10"/>
      <c r="O1840" s="10"/>
      <c r="P1840" s="5" t="s">
        <v>5</v>
      </c>
      <c r="Q1840" s="10">
        <v>1</v>
      </c>
      <c r="R1840" s="10"/>
    </row>
    <row r="1841" spans="1:18" ht="20" customHeight="1" x14ac:dyDescent="0.2">
      <c r="A1841" s="10">
        <f t="shared" si="120"/>
        <v>1538</v>
      </c>
      <c r="B1841" s="10">
        <f>A558</f>
        <v>255</v>
      </c>
      <c r="C1841" s="10" t="s">
        <v>2551</v>
      </c>
      <c r="D1841" s="10" t="s">
        <v>2494</v>
      </c>
      <c r="E1841" s="10" t="s">
        <v>2506</v>
      </c>
      <c r="F1841" s="10" t="s">
        <v>2702</v>
      </c>
      <c r="G1841" s="10" t="str">
        <f t="shared" si="121"/>
        <v>mfr</v>
      </c>
      <c r="H1841" s="10" t="s">
        <v>2498</v>
      </c>
      <c r="I1841" s="10"/>
      <c r="J1841" s="10">
        <f t="shared" si="118"/>
        <v>0</v>
      </c>
      <c r="K1841" s="10"/>
      <c r="L1841" s="10"/>
      <c r="M1841" s="10">
        <f t="shared" si="116"/>
        <v>1</v>
      </c>
      <c r="N1841" s="10"/>
      <c r="O1841" s="10"/>
      <c r="P1841" s="5" t="s">
        <v>5</v>
      </c>
      <c r="R1841" s="10"/>
    </row>
    <row r="1842" spans="1:18" ht="20" customHeight="1" x14ac:dyDescent="0.2">
      <c r="A1842" s="10">
        <f t="shared" si="120"/>
        <v>1539</v>
      </c>
      <c r="B1842" s="10" t="s">
        <v>111</v>
      </c>
      <c r="C1842" s="10" t="s">
        <v>2552</v>
      </c>
      <c r="D1842" s="10" t="s">
        <v>2494</v>
      </c>
      <c r="E1842" s="10" t="s">
        <v>2507</v>
      </c>
      <c r="F1842" s="10" t="s">
        <v>2702</v>
      </c>
      <c r="G1842" s="10" t="str">
        <f t="shared" si="121"/>
        <v>mfr</v>
      </c>
      <c r="H1842" s="10" t="s">
        <v>2498</v>
      </c>
      <c r="I1842" s="10"/>
      <c r="J1842" s="10">
        <f t="shared" si="118"/>
        <v>1</v>
      </c>
      <c r="K1842" s="10"/>
      <c r="L1842" s="10"/>
      <c r="M1842" s="10">
        <f t="shared" si="116"/>
        <v>1</v>
      </c>
      <c r="N1842" s="10"/>
      <c r="O1842" s="10"/>
      <c r="P1842" s="5" t="s">
        <v>5</v>
      </c>
      <c r="Q1842" s="10">
        <v>1</v>
      </c>
      <c r="R1842" s="10"/>
    </row>
    <row r="1843" spans="1:18" ht="20" customHeight="1" x14ac:dyDescent="0.2">
      <c r="A1843" s="10">
        <f t="shared" si="120"/>
        <v>1540</v>
      </c>
      <c r="B1843" s="10" t="s">
        <v>3218</v>
      </c>
      <c r="C1843" s="10" t="s">
        <v>2580</v>
      </c>
      <c r="D1843" s="10" t="s">
        <v>2494</v>
      </c>
      <c r="E1843" s="10" t="s">
        <v>2510</v>
      </c>
      <c r="F1843" s="10" t="s">
        <v>2702</v>
      </c>
      <c r="G1843" s="10" t="str">
        <f t="shared" si="121"/>
        <v>mfr</v>
      </c>
      <c r="H1843" s="10" t="s">
        <v>2521</v>
      </c>
      <c r="I1843" s="10"/>
      <c r="J1843" s="10">
        <f t="shared" si="118"/>
        <v>1</v>
      </c>
      <c r="K1843" s="10"/>
      <c r="L1843" s="10"/>
      <c r="M1843" s="10">
        <f t="shared" si="116"/>
        <v>1</v>
      </c>
      <c r="N1843" s="10"/>
      <c r="O1843" s="10"/>
      <c r="P1843" s="5" t="s">
        <v>5</v>
      </c>
      <c r="Q1843" s="10">
        <v>1</v>
      </c>
      <c r="R1843" s="10"/>
    </row>
    <row r="1844" spans="1:18" ht="20" customHeight="1" x14ac:dyDescent="0.2">
      <c r="A1844" s="10">
        <f t="shared" si="120"/>
        <v>1541</v>
      </c>
      <c r="B1844" s="10" t="s">
        <v>3153</v>
      </c>
      <c r="C1844" s="10" t="s">
        <v>2575</v>
      </c>
      <c r="D1844" s="10" t="s">
        <v>2494</v>
      </c>
      <c r="E1844" s="10" t="s">
        <v>2508</v>
      </c>
      <c r="F1844" s="10" t="s">
        <v>2702</v>
      </c>
      <c r="G1844" s="10" t="str">
        <f t="shared" si="121"/>
        <v>mfr</v>
      </c>
      <c r="H1844" s="10" t="s">
        <v>2521</v>
      </c>
      <c r="I1844" s="10"/>
      <c r="J1844" s="10">
        <f t="shared" si="118"/>
        <v>1</v>
      </c>
      <c r="K1844" s="10"/>
      <c r="L1844" s="10"/>
      <c r="M1844" s="10">
        <f t="shared" si="116"/>
        <v>1</v>
      </c>
      <c r="N1844" s="10"/>
      <c r="O1844" s="10"/>
      <c r="P1844" s="5" t="s">
        <v>5</v>
      </c>
      <c r="Q1844" s="10">
        <v>0</v>
      </c>
      <c r="R1844" s="10"/>
    </row>
    <row r="1845" spans="1:18" ht="20" customHeight="1" x14ac:dyDescent="0.2">
      <c r="A1845" s="10">
        <f t="shared" si="120"/>
        <v>1542</v>
      </c>
      <c r="B1845" s="10" t="s">
        <v>9</v>
      </c>
      <c r="C1845" s="10" t="s">
        <v>2559</v>
      </c>
      <c r="D1845" s="10" t="s">
        <v>2494</v>
      </c>
      <c r="E1845" s="10" t="s">
        <v>2509</v>
      </c>
      <c r="F1845" s="10" t="s">
        <v>2702</v>
      </c>
      <c r="G1845" s="10" t="str">
        <f t="shared" si="121"/>
        <v>mfr</v>
      </c>
      <c r="H1845" s="10" t="s">
        <v>2521</v>
      </c>
      <c r="I1845" s="10"/>
      <c r="J1845" s="10">
        <f t="shared" si="118"/>
        <v>1</v>
      </c>
      <c r="K1845" s="10"/>
      <c r="L1845" s="10"/>
      <c r="M1845" s="10">
        <f t="shared" si="116"/>
        <v>1</v>
      </c>
      <c r="N1845" s="10"/>
      <c r="O1845" s="10"/>
      <c r="P1845" s="5" t="s">
        <v>5</v>
      </c>
      <c r="Q1845" s="10">
        <v>1</v>
      </c>
      <c r="R1845" s="10"/>
    </row>
    <row r="1846" spans="1:18" ht="20" customHeight="1" x14ac:dyDescent="0.2">
      <c r="A1846" s="10">
        <f t="shared" si="120"/>
        <v>1543</v>
      </c>
      <c r="B1846" s="10" t="s">
        <v>3334</v>
      </c>
      <c r="C1846" s="10" t="s">
        <v>2513</v>
      </c>
      <c r="D1846" s="10" t="s">
        <v>2494</v>
      </c>
      <c r="E1846" s="10" t="s">
        <v>2511</v>
      </c>
      <c r="F1846" s="10" t="s">
        <v>3136</v>
      </c>
      <c r="G1846" s="10" t="str">
        <f t="shared" si="121"/>
        <v>mfr</v>
      </c>
      <c r="H1846" s="10" t="s">
        <v>2521</v>
      </c>
      <c r="I1846" s="10"/>
      <c r="J1846" s="10">
        <f t="shared" si="118"/>
        <v>1</v>
      </c>
      <c r="K1846" s="10"/>
      <c r="L1846" s="10"/>
      <c r="M1846" s="10">
        <f t="shared" si="116"/>
        <v>1</v>
      </c>
      <c r="N1846" s="10"/>
      <c r="O1846" s="10"/>
      <c r="P1846" s="5" t="s">
        <v>6</v>
      </c>
      <c r="R1846" s="10"/>
    </row>
    <row r="1847" spans="1:18" ht="20" customHeight="1" x14ac:dyDescent="0.2">
      <c r="A1847" s="10">
        <f t="shared" si="120"/>
        <v>1544</v>
      </c>
      <c r="B1847" s="10" t="s">
        <v>348</v>
      </c>
      <c r="C1847" s="10" t="s">
        <v>2581</v>
      </c>
      <c r="D1847" s="10" t="s">
        <v>2494</v>
      </c>
      <c r="E1847" s="10" t="s">
        <v>2512</v>
      </c>
      <c r="F1847" s="10" t="s">
        <v>2702</v>
      </c>
      <c r="G1847" s="10" t="str">
        <f t="shared" si="121"/>
        <v>mfr</v>
      </c>
      <c r="H1847" s="10" t="s">
        <v>2521</v>
      </c>
      <c r="I1847" s="10"/>
      <c r="J1847" s="10">
        <f t="shared" si="118"/>
        <v>1</v>
      </c>
      <c r="K1847" s="10"/>
      <c r="L1847" s="10"/>
      <c r="M1847" s="10">
        <f t="shared" si="116"/>
        <v>1</v>
      </c>
      <c r="N1847" s="10"/>
      <c r="O1847" s="10"/>
      <c r="P1847" s="5" t="s">
        <v>5</v>
      </c>
      <c r="Q1847" s="10">
        <v>1</v>
      </c>
      <c r="R1847" s="10"/>
    </row>
    <row r="1848" spans="1:18" ht="20" customHeight="1" x14ac:dyDescent="0.2">
      <c r="A1848" s="10">
        <f t="shared" si="120"/>
        <v>1545</v>
      </c>
      <c r="B1848" s="10" t="s">
        <v>84</v>
      </c>
      <c r="C1848" s="10" t="s">
        <v>2593</v>
      </c>
      <c r="D1848" s="10" t="s">
        <v>2494</v>
      </c>
      <c r="E1848" s="10" t="s">
        <v>2514</v>
      </c>
      <c r="F1848" s="10" t="s">
        <v>2702</v>
      </c>
      <c r="G1848" s="10" t="str">
        <f t="shared" si="121"/>
        <v>mfr</v>
      </c>
      <c r="H1848" s="10" t="s">
        <v>2521</v>
      </c>
      <c r="I1848" s="10"/>
      <c r="J1848" s="10">
        <f t="shared" si="118"/>
        <v>1</v>
      </c>
      <c r="K1848" s="10"/>
      <c r="L1848" s="10"/>
      <c r="M1848" s="10">
        <f t="shared" si="116"/>
        <v>1</v>
      </c>
      <c r="N1848" s="10"/>
      <c r="O1848" s="10"/>
      <c r="P1848" s="5" t="s">
        <v>6</v>
      </c>
      <c r="R1848" s="10"/>
    </row>
    <row r="1849" spans="1:18" ht="20" customHeight="1" x14ac:dyDescent="0.2">
      <c r="A1849" s="10">
        <f t="shared" si="120"/>
        <v>1546</v>
      </c>
      <c r="B1849" s="10" t="s">
        <v>3334</v>
      </c>
      <c r="C1849" s="10" t="s">
        <v>2516</v>
      </c>
      <c r="D1849" s="10" t="s">
        <v>2494</v>
      </c>
      <c r="E1849" s="10" t="s">
        <v>2515</v>
      </c>
      <c r="F1849" s="10" t="s">
        <v>2702</v>
      </c>
      <c r="G1849" s="10" t="str">
        <f t="shared" si="121"/>
        <v>mfr</v>
      </c>
      <c r="H1849" s="10" t="s">
        <v>2521</v>
      </c>
      <c r="I1849" s="10"/>
      <c r="J1849" s="10">
        <f t="shared" si="118"/>
        <v>1</v>
      </c>
      <c r="K1849" s="10"/>
      <c r="L1849" s="10"/>
      <c r="M1849" s="10">
        <f t="shared" si="116"/>
        <v>1</v>
      </c>
      <c r="N1849" s="10"/>
      <c r="O1849" s="10"/>
      <c r="P1849" s="5" t="s">
        <v>6</v>
      </c>
      <c r="R1849" s="10"/>
    </row>
    <row r="1850" spans="1:18" ht="20" customHeight="1" x14ac:dyDescent="0.2">
      <c r="A1850" s="10">
        <f t="shared" si="120"/>
        <v>1547</v>
      </c>
      <c r="B1850" s="10">
        <f>A348</f>
        <v>45</v>
      </c>
      <c r="C1850" s="10" t="s">
        <v>2518</v>
      </c>
      <c r="D1850" s="10" t="s">
        <v>2494</v>
      </c>
      <c r="E1850" s="10" t="s">
        <v>2517</v>
      </c>
      <c r="F1850" s="10" t="s">
        <v>2702</v>
      </c>
      <c r="G1850" s="10" t="str">
        <f t="shared" si="121"/>
        <v>mfr</v>
      </c>
      <c r="H1850" s="10" t="s">
        <v>2521</v>
      </c>
      <c r="I1850" s="10"/>
      <c r="J1850" s="10">
        <f t="shared" si="118"/>
        <v>0</v>
      </c>
      <c r="K1850" s="10"/>
      <c r="L1850" s="10"/>
      <c r="M1850" s="10">
        <f t="shared" si="116"/>
        <v>1</v>
      </c>
      <c r="N1850" s="10"/>
      <c r="O1850" s="10"/>
      <c r="P1850" s="5" t="s">
        <v>5</v>
      </c>
      <c r="R1850" s="10"/>
    </row>
    <row r="1851" spans="1:18" ht="20" customHeight="1" x14ac:dyDescent="0.2">
      <c r="A1851" s="10">
        <f t="shared" si="120"/>
        <v>1548</v>
      </c>
      <c r="B1851" s="10">
        <f>A1655</f>
        <v>1352</v>
      </c>
      <c r="C1851" s="10" t="s">
        <v>2583</v>
      </c>
      <c r="D1851" s="10" t="s">
        <v>2494</v>
      </c>
      <c r="E1851" s="10" t="s">
        <v>2519</v>
      </c>
      <c r="F1851" s="10" t="s">
        <v>2702</v>
      </c>
      <c r="G1851" s="10" t="str">
        <f t="shared" si="121"/>
        <v>mfr</v>
      </c>
      <c r="H1851" s="10" t="s">
        <v>2521</v>
      </c>
      <c r="I1851" s="10"/>
      <c r="J1851" s="10">
        <f t="shared" si="118"/>
        <v>0</v>
      </c>
      <c r="K1851" s="10"/>
      <c r="L1851" s="10"/>
      <c r="M1851" s="10">
        <f t="shared" si="116"/>
        <v>1</v>
      </c>
      <c r="N1851" s="10"/>
      <c r="O1851" s="10"/>
      <c r="P1851" s="5" t="s">
        <v>5</v>
      </c>
      <c r="R1851" s="10"/>
    </row>
    <row r="1852" spans="1:18" ht="20" customHeight="1" x14ac:dyDescent="0.2">
      <c r="A1852" s="10">
        <f t="shared" si="120"/>
        <v>1549</v>
      </c>
      <c r="B1852" s="10">
        <f>A1030</f>
        <v>727</v>
      </c>
      <c r="C1852" s="10" t="s">
        <v>2576</v>
      </c>
      <c r="D1852" s="10" t="s">
        <v>2494</v>
      </c>
      <c r="E1852" s="10" t="s">
        <v>2520</v>
      </c>
      <c r="F1852" s="10" t="s">
        <v>2702</v>
      </c>
      <c r="G1852" s="10" t="str">
        <f t="shared" si="121"/>
        <v>mfr</v>
      </c>
      <c r="H1852" s="10" t="s">
        <v>2521</v>
      </c>
      <c r="I1852" s="10"/>
      <c r="J1852" s="10">
        <f t="shared" si="118"/>
        <v>0</v>
      </c>
      <c r="K1852" s="10"/>
      <c r="L1852" s="10"/>
      <c r="M1852" s="10">
        <f t="shared" si="116"/>
        <v>1</v>
      </c>
      <c r="N1852" s="10"/>
      <c r="O1852" s="10"/>
      <c r="P1852" s="5" t="s">
        <v>5</v>
      </c>
      <c r="R1852" s="10"/>
    </row>
    <row r="1853" spans="1:18" ht="20" customHeight="1" x14ac:dyDescent="0.2">
      <c r="A1853" s="10">
        <f t="shared" si="120"/>
        <v>1550</v>
      </c>
      <c r="B1853" s="10">
        <f>taxonomy!A427</f>
        <v>124</v>
      </c>
      <c r="C1853" s="10" t="s">
        <v>2592</v>
      </c>
      <c r="D1853" s="10" t="s">
        <v>2494</v>
      </c>
      <c r="E1853" s="10" t="s">
        <v>2591</v>
      </c>
      <c r="F1853" s="10" t="s">
        <v>2702</v>
      </c>
      <c r="G1853" s="10" t="str">
        <f t="shared" si="121"/>
        <v>mfr</v>
      </c>
      <c r="H1853" s="10" t="s">
        <v>2521</v>
      </c>
      <c r="I1853" s="10"/>
      <c r="J1853" s="10">
        <f t="shared" si="118"/>
        <v>0</v>
      </c>
      <c r="K1853" s="10"/>
      <c r="L1853" s="10"/>
      <c r="M1853" s="10">
        <f t="shared" si="116"/>
        <v>1</v>
      </c>
      <c r="N1853" s="10"/>
      <c r="O1853" s="10"/>
      <c r="P1853" s="5" t="s">
        <v>5</v>
      </c>
      <c r="R1853" s="10"/>
    </row>
    <row r="1854" spans="1:18" ht="20" customHeight="1" x14ac:dyDescent="0.2">
      <c r="A1854" s="10">
        <f t="shared" si="120"/>
        <v>1551</v>
      </c>
      <c r="B1854" s="10">
        <f>A374</f>
        <v>71</v>
      </c>
      <c r="C1854" s="10" t="s">
        <v>2553</v>
      </c>
      <c r="D1854" s="10" t="s">
        <v>2494</v>
      </c>
      <c r="E1854" s="10" t="s">
        <v>2524</v>
      </c>
      <c r="F1854" s="10" t="s">
        <v>2702</v>
      </c>
      <c r="G1854" s="10" t="str">
        <f t="shared" si="121"/>
        <v>mfr</v>
      </c>
      <c r="H1854" s="10" t="s">
        <v>2523</v>
      </c>
      <c r="I1854" s="10"/>
      <c r="J1854" s="10">
        <f t="shared" si="118"/>
        <v>0</v>
      </c>
      <c r="K1854" s="10"/>
      <c r="L1854" s="10"/>
      <c r="M1854" s="10">
        <f t="shared" si="116"/>
        <v>1</v>
      </c>
      <c r="N1854" s="10"/>
      <c r="O1854" s="10"/>
      <c r="P1854" s="5" t="s">
        <v>6</v>
      </c>
      <c r="R1854" s="10"/>
    </row>
    <row r="1855" spans="1:18" ht="20" customHeight="1" x14ac:dyDescent="0.2">
      <c r="A1855" s="10">
        <f t="shared" si="120"/>
        <v>1552</v>
      </c>
      <c r="B1855" s="10">
        <f>A1246</f>
        <v>943</v>
      </c>
      <c r="C1855" s="10" t="s">
        <v>2554</v>
      </c>
      <c r="D1855" s="10" t="s">
        <v>2494</v>
      </c>
      <c r="E1855" s="10" t="s">
        <v>2522</v>
      </c>
      <c r="F1855" s="10" t="s">
        <v>2702</v>
      </c>
      <c r="G1855" s="10" t="str">
        <f t="shared" si="121"/>
        <v>mfr</v>
      </c>
      <c r="H1855" s="10" t="s">
        <v>2523</v>
      </c>
      <c r="I1855" s="10"/>
      <c r="J1855" s="10">
        <f t="shared" si="118"/>
        <v>0</v>
      </c>
      <c r="K1855" s="10"/>
      <c r="L1855" s="10"/>
      <c r="M1855" s="10">
        <f t="shared" si="116"/>
        <v>1</v>
      </c>
      <c r="N1855" s="10"/>
      <c r="O1855" s="10"/>
      <c r="P1855" s="5" t="s">
        <v>6</v>
      </c>
      <c r="R1855" s="10"/>
    </row>
    <row r="1856" spans="1:18" ht="20" customHeight="1" x14ac:dyDescent="0.2">
      <c r="A1856" s="10">
        <f t="shared" si="120"/>
        <v>1553</v>
      </c>
      <c r="B1856" s="10">
        <f>A492</f>
        <v>189</v>
      </c>
      <c r="C1856" s="10" t="s">
        <v>2526</v>
      </c>
      <c r="D1856" s="10" t="s">
        <v>2494</v>
      </c>
      <c r="E1856" s="10" t="s">
        <v>2526</v>
      </c>
      <c r="F1856" s="10" t="s">
        <v>2702</v>
      </c>
      <c r="G1856" s="10" t="str">
        <f t="shared" si="121"/>
        <v>mfr</v>
      </c>
      <c r="H1856" s="10" t="s">
        <v>2525</v>
      </c>
      <c r="I1856" s="10"/>
      <c r="J1856" s="10">
        <f t="shared" si="118"/>
        <v>0</v>
      </c>
      <c r="K1856" s="10"/>
      <c r="L1856" s="10"/>
      <c r="M1856" s="10">
        <f t="shared" si="116"/>
        <v>1</v>
      </c>
      <c r="N1856" s="10"/>
      <c r="O1856" s="10"/>
      <c r="P1856" s="5" t="s">
        <v>6</v>
      </c>
      <c r="R1856" s="10"/>
    </row>
    <row r="1857" spans="1:18" ht="20" customHeight="1" x14ac:dyDescent="0.2">
      <c r="A1857" s="10">
        <f t="shared" si="120"/>
        <v>1554</v>
      </c>
      <c r="B1857" s="10">
        <f>A1383</f>
        <v>1080</v>
      </c>
      <c r="C1857" s="10" t="s">
        <v>2527</v>
      </c>
      <c r="D1857" s="10" t="s">
        <v>2494</v>
      </c>
      <c r="E1857" s="10" t="s">
        <v>2527</v>
      </c>
      <c r="F1857" s="10" t="s">
        <v>2702</v>
      </c>
      <c r="G1857" s="10" t="str">
        <f t="shared" si="121"/>
        <v>mfr</v>
      </c>
      <c r="H1857" s="10" t="s">
        <v>2525</v>
      </c>
      <c r="I1857" s="10"/>
      <c r="J1857" s="10">
        <f t="shared" si="118"/>
        <v>0</v>
      </c>
      <c r="K1857" s="10"/>
      <c r="L1857" s="10"/>
      <c r="M1857" s="10">
        <f t="shared" si="116"/>
        <v>1</v>
      </c>
      <c r="N1857" s="10"/>
      <c r="O1857" s="10"/>
      <c r="P1857" s="5" t="s">
        <v>5</v>
      </c>
      <c r="R1857" s="10"/>
    </row>
    <row r="1858" spans="1:18" ht="20" customHeight="1" x14ac:dyDescent="0.2">
      <c r="A1858" s="10">
        <f t="shared" si="120"/>
        <v>1555</v>
      </c>
      <c r="B1858" s="10">
        <f>A588</f>
        <v>285</v>
      </c>
      <c r="C1858" s="10" t="s">
        <v>2557</v>
      </c>
      <c r="D1858" s="10" t="s">
        <v>2494</v>
      </c>
      <c r="E1858" s="10" t="s">
        <v>2556</v>
      </c>
      <c r="F1858" s="10" t="s">
        <v>2702</v>
      </c>
      <c r="G1858" s="10" t="str">
        <f t="shared" si="121"/>
        <v>mfr</v>
      </c>
      <c r="H1858" s="10" t="s">
        <v>2528</v>
      </c>
      <c r="I1858" s="10"/>
      <c r="J1858" s="10">
        <f t="shared" si="118"/>
        <v>0</v>
      </c>
      <c r="K1858" s="10"/>
      <c r="L1858" s="10"/>
      <c r="M1858" s="10">
        <f t="shared" si="116"/>
        <v>1</v>
      </c>
      <c r="N1858" s="10"/>
      <c r="O1858" s="10"/>
      <c r="P1858" s="5" t="s">
        <v>5</v>
      </c>
      <c r="R1858" s="10"/>
    </row>
    <row r="1859" spans="1:18" ht="20" customHeight="1" x14ac:dyDescent="0.2">
      <c r="A1859" s="10">
        <f t="shared" si="120"/>
        <v>1556</v>
      </c>
      <c r="B1859" s="10">
        <f>A336</f>
        <v>33</v>
      </c>
      <c r="C1859" s="10" t="s">
        <v>2584</v>
      </c>
      <c r="D1859" s="10" t="s">
        <v>2494</v>
      </c>
      <c r="E1859" s="10" t="s">
        <v>2556</v>
      </c>
      <c r="F1859" s="10" t="s">
        <v>2702</v>
      </c>
      <c r="G1859" s="10" t="str">
        <f t="shared" si="121"/>
        <v>mfr</v>
      </c>
      <c r="H1859" s="10" t="s">
        <v>2528</v>
      </c>
      <c r="I1859" s="10"/>
      <c r="J1859" s="10">
        <f t="shared" si="118"/>
        <v>0</v>
      </c>
      <c r="K1859" s="10"/>
      <c r="L1859" s="10"/>
      <c r="M1859" s="10">
        <f t="shared" si="116"/>
        <v>1</v>
      </c>
      <c r="N1859" s="10"/>
      <c r="O1859" s="10"/>
      <c r="P1859" s="5" t="s">
        <v>5</v>
      </c>
      <c r="R1859" s="10"/>
    </row>
    <row r="1860" spans="1:18" ht="20" customHeight="1" x14ac:dyDescent="0.2">
      <c r="A1860" s="10">
        <f t="shared" si="120"/>
        <v>1557</v>
      </c>
      <c r="B1860" s="10">
        <f>A457</f>
        <v>154</v>
      </c>
      <c r="C1860" s="10" t="s">
        <v>2555</v>
      </c>
      <c r="D1860" s="10" t="s">
        <v>2494</v>
      </c>
      <c r="E1860" s="10" t="s">
        <v>2555</v>
      </c>
      <c r="F1860" s="10" t="s">
        <v>2702</v>
      </c>
      <c r="G1860" s="10" t="str">
        <f t="shared" si="121"/>
        <v>mfr</v>
      </c>
      <c r="H1860" s="10" t="s">
        <v>2528</v>
      </c>
      <c r="I1860" s="10"/>
      <c r="J1860" s="10">
        <f t="shared" si="118"/>
        <v>0</v>
      </c>
      <c r="K1860" s="10"/>
      <c r="L1860" s="10"/>
      <c r="M1860" s="10">
        <f t="shared" si="116"/>
        <v>1</v>
      </c>
      <c r="N1860" s="10"/>
      <c r="O1860" s="10"/>
      <c r="P1860" s="5" t="s">
        <v>5</v>
      </c>
      <c r="R1860" s="10"/>
    </row>
    <row r="1861" spans="1:18" ht="20" customHeight="1" x14ac:dyDescent="0.2">
      <c r="A1861" s="10">
        <f t="shared" si="120"/>
        <v>1558</v>
      </c>
      <c r="B1861" s="10">
        <f>A1047</f>
        <v>744</v>
      </c>
      <c r="C1861" s="10" t="s">
        <v>2558</v>
      </c>
      <c r="D1861" s="10" t="s">
        <v>2494</v>
      </c>
      <c r="E1861" s="10" t="s">
        <v>2529</v>
      </c>
      <c r="F1861" s="10" t="s">
        <v>2702</v>
      </c>
      <c r="G1861" s="10" t="str">
        <f t="shared" si="121"/>
        <v>mfr</v>
      </c>
      <c r="H1861" s="10" t="s">
        <v>2528</v>
      </c>
      <c r="I1861" s="10"/>
      <c r="J1861" s="10">
        <f t="shared" si="118"/>
        <v>0</v>
      </c>
      <c r="K1861" s="10"/>
      <c r="L1861" s="10"/>
      <c r="M1861" s="10">
        <f t="shared" si="116"/>
        <v>1</v>
      </c>
      <c r="N1861" s="10"/>
      <c r="O1861" s="10"/>
      <c r="P1861" s="5" t="s">
        <v>6</v>
      </c>
      <c r="R1861" s="10"/>
    </row>
    <row r="1862" spans="1:18" ht="20" customHeight="1" x14ac:dyDescent="0.2">
      <c r="A1862" s="10">
        <f t="shared" si="120"/>
        <v>1559</v>
      </c>
      <c r="B1862" s="10" t="s">
        <v>3225</v>
      </c>
      <c r="C1862" s="10" t="s">
        <v>2561</v>
      </c>
      <c r="D1862" s="10" t="s">
        <v>2494</v>
      </c>
      <c r="E1862" s="10" t="s">
        <v>2531</v>
      </c>
      <c r="F1862" s="10" t="s">
        <v>2702</v>
      </c>
      <c r="G1862" s="10" t="str">
        <f t="shared" si="121"/>
        <v>mfr</v>
      </c>
      <c r="H1862" s="10" t="s">
        <v>2530</v>
      </c>
      <c r="I1862" s="10"/>
      <c r="J1862" s="10">
        <f t="shared" si="118"/>
        <v>1</v>
      </c>
      <c r="K1862" s="10"/>
      <c r="L1862" s="10"/>
      <c r="M1862" s="10">
        <f t="shared" si="116"/>
        <v>1</v>
      </c>
      <c r="N1862" s="10"/>
      <c r="O1862" s="10"/>
      <c r="P1862" s="5" t="s">
        <v>5</v>
      </c>
      <c r="Q1862" s="10">
        <v>0</v>
      </c>
      <c r="R1862" s="10"/>
    </row>
    <row r="1863" spans="1:18" ht="20" customHeight="1" x14ac:dyDescent="0.2">
      <c r="A1863" s="10">
        <f t="shared" si="120"/>
        <v>1560</v>
      </c>
      <c r="B1863" s="10" t="s">
        <v>59</v>
      </c>
      <c r="C1863" s="10" t="s">
        <v>2560</v>
      </c>
      <c r="D1863" s="10" t="s">
        <v>2494</v>
      </c>
      <c r="E1863" s="10" t="s">
        <v>2532</v>
      </c>
      <c r="F1863" s="10" t="s">
        <v>2702</v>
      </c>
      <c r="G1863" s="10" t="str">
        <f t="shared" si="121"/>
        <v>mfr</v>
      </c>
      <c r="H1863" s="10" t="s">
        <v>2533</v>
      </c>
      <c r="I1863" s="10"/>
      <c r="J1863" s="10">
        <f t="shared" si="118"/>
        <v>1</v>
      </c>
      <c r="K1863" s="10"/>
      <c r="L1863" s="10"/>
      <c r="M1863" s="10">
        <f t="shared" si="116"/>
        <v>1</v>
      </c>
      <c r="N1863" s="10"/>
      <c r="O1863" s="10"/>
      <c r="P1863" s="5" t="s">
        <v>6</v>
      </c>
      <c r="R1863" s="10"/>
    </row>
    <row r="1864" spans="1:18" ht="20" customHeight="1" x14ac:dyDescent="0.2">
      <c r="A1864" s="10">
        <f t="shared" si="120"/>
        <v>1561</v>
      </c>
      <c r="B1864" s="10">
        <f>A444</f>
        <v>141</v>
      </c>
      <c r="C1864" s="10" t="s">
        <v>2587</v>
      </c>
      <c r="D1864" s="10" t="s">
        <v>2494</v>
      </c>
      <c r="E1864" s="10" t="s">
        <v>2587</v>
      </c>
      <c r="F1864" s="10" t="s">
        <v>2702</v>
      </c>
      <c r="G1864" s="10" t="str">
        <f t="shared" si="121"/>
        <v>mfr</v>
      </c>
      <c r="H1864" s="10" t="s">
        <v>2533</v>
      </c>
      <c r="I1864" s="10"/>
      <c r="J1864" s="10">
        <f t="shared" si="118"/>
        <v>0</v>
      </c>
      <c r="K1864" s="10"/>
      <c r="L1864" s="10"/>
      <c r="M1864" s="10">
        <f t="shared" si="116"/>
        <v>1</v>
      </c>
      <c r="N1864" s="10"/>
      <c r="O1864" s="10"/>
      <c r="P1864" s="5" t="s">
        <v>6</v>
      </c>
      <c r="R1864" s="10"/>
    </row>
    <row r="1865" spans="1:18" ht="20" customHeight="1" x14ac:dyDescent="0.2">
      <c r="A1865" s="10">
        <f t="shared" si="120"/>
        <v>1562</v>
      </c>
      <c r="B1865" s="10">
        <f>A319</f>
        <v>16</v>
      </c>
      <c r="C1865" s="10" t="s">
        <v>2585</v>
      </c>
      <c r="D1865" s="10" t="s">
        <v>2494</v>
      </c>
      <c r="E1865" s="10" t="s">
        <v>2534</v>
      </c>
      <c r="F1865" s="10" t="s">
        <v>2702</v>
      </c>
      <c r="G1865" s="10" t="str">
        <f t="shared" si="121"/>
        <v>mfr</v>
      </c>
      <c r="H1865" s="10" t="s">
        <v>2533</v>
      </c>
      <c r="I1865" s="10"/>
      <c r="J1865" s="10">
        <f t="shared" si="118"/>
        <v>0</v>
      </c>
      <c r="K1865" s="10"/>
      <c r="L1865" s="10"/>
      <c r="M1865" s="10">
        <f t="shared" si="116"/>
        <v>1</v>
      </c>
      <c r="N1865" s="10"/>
      <c r="O1865" s="10"/>
      <c r="P1865" s="5" t="s">
        <v>6</v>
      </c>
      <c r="R1865" s="10"/>
    </row>
    <row r="1866" spans="1:18" ht="20" customHeight="1" x14ac:dyDescent="0.2">
      <c r="A1866" s="10">
        <f t="shared" si="120"/>
        <v>1563</v>
      </c>
      <c r="B1866" s="10">
        <f>A487</f>
        <v>184</v>
      </c>
      <c r="C1866" s="10" t="s">
        <v>2562</v>
      </c>
      <c r="D1866" s="10" t="s">
        <v>2494</v>
      </c>
      <c r="E1866" s="10" t="s">
        <v>2535</v>
      </c>
      <c r="F1866" s="10" t="s">
        <v>2702</v>
      </c>
      <c r="G1866" s="10" t="str">
        <f t="shared" si="121"/>
        <v>mfr</v>
      </c>
      <c r="H1866" s="10" t="s">
        <v>2536</v>
      </c>
      <c r="I1866" s="10"/>
      <c r="J1866" s="10">
        <f t="shared" si="118"/>
        <v>0</v>
      </c>
      <c r="K1866" s="10"/>
      <c r="L1866" s="10"/>
      <c r="M1866" s="10">
        <f t="shared" si="116"/>
        <v>1</v>
      </c>
      <c r="N1866" s="10"/>
      <c r="O1866" s="10"/>
      <c r="P1866" s="5" t="s">
        <v>6</v>
      </c>
      <c r="R1866" s="10"/>
    </row>
    <row r="1867" spans="1:18" ht="20" customHeight="1" x14ac:dyDescent="0.2">
      <c r="A1867" s="10">
        <f t="shared" si="120"/>
        <v>1564</v>
      </c>
      <c r="B1867" s="10">
        <f>A823</f>
        <v>520</v>
      </c>
      <c r="C1867" s="10" t="s">
        <v>2563</v>
      </c>
      <c r="D1867" s="10" t="s">
        <v>2494</v>
      </c>
      <c r="E1867" s="10" t="s">
        <v>2537</v>
      </c>
      <c r="F1867" s="10" t="s">
        <v>2702</v>
      </c>
      <c r="G1867" s="10" t="str">
        <f t="shared" si="121"/>
        <v>mfr</v>
      </c>
      <c r="H1867" s="10" t="s">
        <v>2538</v>
      </c>
      <c r="I1867" s="10"/>
      <c r="J1867" s="10">
        <f t="shared" si="118"/>
        <v>0</v>
      </c>
      <c r="K1867" s="10"/>
      <c r="L1867" s="10"/>
      <c r="M1867" s="10">
        <f t="shared" si="116"/>
        <v>1</v>
      </c>
      <c r="N1867" s="10"/>
      <c r="O1867" s="10"/>
      <c r="P1867" s="5" t="s">
        <v>5</v>
      </c>
      <c r="R1867" s="10"/>
    </row>
    <row r="1868" spans="1:18" ht="20" customHeight="1" x14ac:dyDescent="0.2">
      <c r="A1868" s="10">
        <f t="shared" si="120"/>
        <v>1565</v>
      </c>
      <c r="B1868" s="10" t="s">
        <v>1601</v>
      </c>
      <c r="C1868" s="10" t="s">
        <v>2564</v>
      </c>
      <c r="D1868" s="10" t="s">
        <v>2494</v>
      </c>
      <c r="E1868" s="10" t="s">
        <v>2539</v>
      </c>
      <c r="F1868" s="10" t="s">
        <v>2702</v>
      </c>
      <c r="G1868" s="10" t="str">
        <f t="shared" si="121"/>
        <v>mfr</v>
      </c>
      <c r="H1868" s="10" t="s">
        <v>2540</v>
      </c>
      <c r="I1868" s="10"/>
      <c r="J1868" s="10">
        <f t="shared" si="118"/>
        <v>1</v>
      </c>
      <c r="K1868" s="10"/>
      <c r="L1868" s="10"/>
      <c r="M1868" s="10">
        <f t="shared" si="116"/>
        <v>1</v>
      </c>
      <c r="N1868" s="10"/>
      <c r="O1868" s="10"/>
      <c r="P1868" s="5" t="s">
        <v>5</v>
      </c>
      <c r="Q1868" s="10">
        <v>1</v>
      </c>
      <c r="R1868" s="10"/>
    </row>
    <row r="1869" spans="1:18" ht="20" customHeight="1" x14ac:dyDescent="0.2">
      <c r="A1869" s="10">
        <f t="shared" si="120"/>
        <v>1566</v>
      </c>
      <c r="B1869" s="10">
        <f>B1746</f>
        <v>75</v>
      </c>
      <c r="C1869" s="10" t="s">
        <v>2567</v>
      </c>
      <c r="D1869" s="10" t="s">
        <v>2494</v>
      </c>
      <c r="E1869" s="10" t="s">
        <v>2541</v>
      </c>
      <c r="F1869" s="10" t="s">
        <v>2702</v>
      </c>
      <c r="G1869" s="10" t="str">
        <f t="shared" si="121"/>
        <v>mfr</v>
      </c>
      <c r="H1869" s="10" t="s">
        <v>2542</v>
      </c>
      <c r="I1869" s="10"/>
      <c r="J1869" s="10">
        <f t="shared" si="118"/>
        <v>0</v>
      </c>
      <c r="K1869" s="10"/>
      <c r="L1869" s="10"/>
      <c r="M1869" s="10">
        <f t="shared" si="116"/>
        <v>1</v>
      </c>
      <c r="N1869" s="10"/>
      <c r="O1869" s="10"/>
      <c r="P1869" s="5" t="s">
        <v>6</v>
      </c>
      <c r="R1869" s="10"/>
    </row>
    <row r="1870" spans="1:18" ht="20" customHeight="1" x14ac:dyDescent="0.2">
      <c r="A1870" s="10">
        <f t="shared" si="120"/>
        <v>1567</v>
      </c>
      <c r="B1870" s="10">
        <f>A845</f>
        <v>542</v>
      </c>
      <c r="C1870" s="10" t="s">
        <v>2588</v>
      </c>
      <c r="D1870" s="10" t="s">
        <v>2494</v>
      </c>
      <c r="E1870" s="10" t="s">
        <v>2586</v>
      </c>
      <c r="F1870" s="10" t="s">
        <v>2702</v>
      </c>
      <c r="G1870" s="10" t="str">
        <f t="shared" si="121"/>
        <v>mfr</v>
      </c>
      <c r="H1870" s="10" t="s">
        <v>2544</v>
      </c>
      <c r="I1870" s="10"/>
      <c r="J1870" s="10">
        <f t="shared" si="118"/>
        <v>0</v>
      </c>
      <c r="K1870" s="10"/>
      <c r="L1870" s="10"/>
      <c r="M1870" s="10">
        <f t="shared" si="116"/>
        <v>1</v>
      </c>
      <c r="N1870" s="10"/>
      <c r="O1870" s="10"/>
      <c r="P1870" s="5" t="s">
        <v>6</v>
      </c>
      <c r="R1870" s="10"/>
    </row>
    <row r="1871" spans="1:18" ht="20" customHeight="1" x14ac:dyDescent="0.2">
      <c r="A1871" s="10">
        <f t="shared" si="120"/>
        <v>1568</v>
      </c>
      <c r="B1871" s="10">
        <f>A467</f>
        <v>164</v>
      </c>
      <c r="C1871" s="10" t="s">
        <v>2568</v>
      </c>
      <c r="D1871" s="10" t="s">
        <v>2494</v>
      </c>
      <c r="E1871" s="10" t="s">
        <v>2543</v>
      </c>
      <c r="F1871" s="10" t="s">
        <v>2702</v>
      </c>
      <c r="G1871" s="10" t="str">
        <f t="shared" si="121"/>
        <v>mfr</v>
      </c>
      <c r="H1871" s="10" t="s">
        <v>2544</v>
      </c>
      <c r="I1871" s="10"/>
      <c r="J1871" s="10"/>
      <c r="K1871" s="10"/>
      <c r="L1871" s="10"/>
      <c r="M1871" s="10">
        <f t="shared" si="116"/>
        <v>1</v>
      </c>
      <c r="N1871" s="10"/>
      <c r="O1871" s="10"/>
      <c r="R1871" s="10"/>
    </row>
    <row r="1872" spans="1:18" ht="20" customHeight="1" x14ac:dyDescent="0.2">
      <c r="A1872" s="10">
        <f t="shared" si="120"/>
        <v>1569</v>
      </c>
      <c r="B1872" s="10">
        <f>A1044</f>
        <v>741</v>
      </c>
      <c r="C1872" s="10" t="s">
        <v>2572</v>
      </c>
      <c r="D1872" s="10" t="s">
        <v>2494</v>
      </c>
      <c r="E1872" s="10" t="s">
        <v>2545</v>
      </c>
      <c r="F1872" s="10" t="s">
        <v>2702</v>
      </c>
      <c r="G1872" s="10" t="str">
        <f t="shared" si="121"/>
        <v>mfr</v>
      </c>
      <c r="H1872" s="10" t="s">
        <v>2547</v>
      </c>
      <c r="I1872" s="10"/>
      <c r="J1872" s="10">
        <f t="shared" si="118"/>
        <v>0</v>
      </c>
      <c r="K1872" s="10"/>
      <c r="L1872" s="10"/>
      <c r="M1872" s="10">
        <f t="shared" si="116"/>
        <v>1</v>
      </c>
      <c r="N1872" s="10"/>
      <c r="O1872" s="10"/>
      <c r="P1872" s="5" t="s">
        <v>6</v>
      </c>
      <c r="R1872" s="10"/>
    </row>
    <row r="1873" spans="1:18" ht="20" customHeight="1" x14ac:dyDescent="0.2">
      <c r="A1873" s="10">
        <f t="shared" si="120"/>
        <v>1570</v>
      </c>
      <c r="B1873" s="10" t="s">
        <v>3333</v>
      </c>
      <c r="C1873" s="10" t="s">
        <v>2589</v>
      </c>
      <c r="D1873" s="10" t="s">
        <v>2494</v>
      </c>
      <c r="E1873" s="10" t="s">
        <v>2546</v>
      </c>
      <c r="F1873" s="10" t="s">
        <v>2702</v>
      </c>
      <c r="G1873" s="10" t="str">
        <f t="shared" si="121"/>
        <v>mfr</v>
      </c>
      <c r="H1873" s="10" t="s">
        <v>2547</v>
      </c>
      <c r="I1873" s="10"/>
      <c r="J1873" s="10">
        <f t="shared" si="118"/>
        <v>1</v>
      </c>
      <c r="K1873" s="10"/>
      <c r="L1873" s="10"/>
      <c r="M1873" s="10">
        <f t="shared" si="116"/>
        <v>1</v>
      </c>
      <c r="N1873" s="10"/>
      <c r="O1873" s="10"/>
      <c r="P1873" s="5" t="s">
        <v>6</v>
      </c>
      <c r="R1873" s="10"/>
    </row>
    <row r="1874" spans="1:18" ht="20" customHeight="1" x14ac:dyDescent="0.2">
      <c r="A1874" s="10">
        <f t="shared" si="120"/>
        <v>1571</v>
      </c>
      <c r="B1874" s="10">
        <f>A1447</f>
        <v>1144</v>
      </c>
      <c r="C1874" s="10" t="s">
        <v>2569</v>
      </c>
      <c r="D1874" s="10" t="s">
        <v>2494</v>
      </c>
      <c r="E1874" s="10" t="s">
        <v>2548</v>
      </c>
      <c r="F1874" s="10" t="s">
        <v>2702</v>
      </c>
      <c r="G1874" s="10" t="str">
        <f t="shared" si="121"/>
        <v>mfr</v>
      </c>
      <c r="H1874" s="10" t="s">
        <v>2549</v>
      </c>
      <c r="I1874" s="10"/>
      <c r="J1874" s="10">
        <f t="shared" si="118"/>
        <v>0</v>
      </c>
      <c r="K1874" s="10"/>
      <c r="L1874" s="10"/>
      <c r="M1874" s="10">
        <f t="shared" si="116"/>
        <v>1</v>
      </c>
      <c r="N1874" s="10"/>
      <c r="O1874" s="10"/>
      <c r="P1874" s="5" t="s">
        <v>6</v>
      </c>
      <c r="R1874" s="10"/>
    </row>
    <row r="1875" spans="1:18" ht="20" customHeight="1" x14ac:dyDescent="0.2">
      <c r="A1875" s="10">
        <f t="shared" si="120"/>
        <v>1572</v>
      </c>
      <c r="B1875" s="10" t="s">
        <v>2313</v>
      </c>
      <c r="C1875" s="10" t="s">
        <v>2570</v>
      </c>
      <c r="D1875" s="10" t="s">
        <v>2494</v>
      </c>
      <c r="E1875" s="10" t="s">
        <v>2548</v>
      </c>
      <c r="F1875" s="10" t="s">
        <v>2702</v>
      </c>
      <c r="G1875" s="10" t="str">
        <f t="shared" si="121"/>
        <v>mfr</v>
      </c>
      <c r="H1875" s="10" t="s">
        <v>2549</v>
      </c>
      <c r="I1875" s="10"/>
      <c r="J1875" s="10">
        <f t="shared" si="118"/>
        <v>1</v>
      </c>
      <c r="K1875" s="10"/>
      <c r="L1875" s="10"/>
      <c r="M1875" s="10">
        <f t="shared" si="116"/>
        <v>1</v>
      </c>
      <c r="N1875" s="10"/>
      <c r="O1875" s="10"/>
      <c r="P1875" s="5" t="s">
        <v>6</v>
      </c>
      <c r="R1875" s="10"/>
    </row>
    <row r="1876" spans="1:18" ht="20" customHeight="1" x14ac:dyDescent="0.2">
      <c r="A1876" s="10">
        <f t="shared" si="120"/>
        <v>1573</v>
      </c>
      <c r="B1876" s="10">
        <f>A1441</f>
        <v>1138</v>
      </c>
      <c r="C1876" s="10" t="s">
        <v>2571</v>
      </c>
      <c r="D1876" s="10" t="s">
        <v>2494</v>
      </c>
      <c r="E1876" s="10" t="s">
        <v>2548</v>
      </c>
      <c r="F1876" s="10" t="s">
        <v>2702</v>
      </c>
      <c r="G1876" s="10" t="str">
        <f t="shared" si="121"/>
        <v>mfr</v>
      </c>
      <c r="H1876" s="10" t="s">
        <v>2549</v>
      </c>
      <c r="I1876" s="10"/>
      <c r="J1876" s="10">
        <f t="shared" si="118"/>
        <v>0</v>
      </c>
      <c r="K1876" s="10">
        <f>SUM(J1832:J1876)</f>
        <v>15</v>
      </c>
      <c r="L1876" s="10">
        <f>SUM(K$2:K1876)</f>
        <v>957</v>
      </c>
      <c r="M1876" s="10">
        <f t="shared" si="116"/>
        <v>1</v>
      </c>
      <c r="N1876" s="10">
        <f>SUM(M1832:M1876)</f>
        <v>45</v>
      </c>
      <c r="O1876" s="10">
        <f>SUM(N$2:N1876)</f>
        <v>1513</v>
      </c>
      <c r="P1876" s="5" t="s">
        <v>6</v>
      </c>
      <c r="R1876" s="10"/>
    </row>
  </sheetData>
  <autoFilter ref="A1:V1876" xr:uid="{00000000-0001-0000-0000-000000000000}"/>
  <phoneticPr fontId="4" type="noConversion"/>
  <conditionalFormatting sqref="A1:A1048576">
    <cfRule type="duplicateValues" dxfId="27" priority="26"/>
  </conditionalFormatting>
  <conditionalFormatting sqref="A369">
    <cfRule type="duplicateValues" dxfId="26" priority="33"/>
  </conditionalFormatting>
  <conditionalFormatting sqref="B61">
    <cfRule type="duplicateValues" dxfId="25" priority="12"/>
  </conditionalFormatting>
  <conditionalFormatting sqref="B86">
    <cfRule type="duplicateValues" dxfId="24" priority="11"/>
  </conditionalFormatting>
  <conditionalFormatting sqref="B417">
    <cfRule type="duplicateValues" dxfId="23" priority="9"/>
  </conditionalFormatting>
  <conditionalFormatting sqref="B418">
    <cfRule type="duplicateValues" dxfId="22" priority="8"/>
  </conditionalFormatting>
  <conditionalFormatting sqref="B1514">
    <cfRule type="duplicateValues" dxfId="21" priority="7"/>
  </conditionalFormatting>
  <conditionalFormatting sqref="B1682">
    <cfRule type="duplicateValues" dxfId="20" priority="15"/>
  </conditionalFormatting>
  <conditionalFormatting sqref="B1683">
    <cfRule type="duplicateValues" dxfId="19" priority="14"/>
  </conditionalFormatting>
  <conditionalFormatting sqref="B1684">
    <cfRule type="duplicateValues" dxfId="18" priority="4"/>
  </conditionalFormatting>
  <conditionalFormatting sqref="B1685">
    <cfRule type="duplicateValues" dxfId="17" priority="3"/>
  </conditionalFormatting>
  <conditionalFormatting sqref="B1692">
    <cfRule type="duplicateValues" dxfId="16" priority="13"/>
  </conditionalFormatting>
  <conditionalFormatting sqref="B1695">
    <cfRule type="duplicateValues" dxfId="15" priority="6"/>
  </conditionalFormatting>
  <conditionalFormatting sqref="B1696">
    <cfRule type="duplicateValues" dxfId="14" priority="5"/>
  </conditionalFormatting>
  <conditionalFormatting sqref="C668">
    <cfRule type="duplicateValues" dxfId="13" priority="1"/>
  </conditionalFormatting>
  <conditionalFormatting sqref="E163:E1048576 E1:E160">
    <cfRule type="duplicateValues" dxfId="12" priority="27"/>
  </conditionalFormatting>
  <dataValidations count="1">
    <dataValidation type="custom" allowBlank="1" showInputMessage="1" showErrorMessage="1" prompt="Duplicate Keys - Duplicate key found. Each key must be unique." sqref="D262:D265 D118 D133:D138 D151:D153 D258:D260 D40:D41 D16:D18 D158 D7:D8 D1:D3 D114:D116 D144:D149" xr:uid="{00000000-0002-0000-0000-000002000000}">
      <formula1>COUNTIF($A$1:$A$302,D1)=1</formula1>
    </dataValidation>
  </dataValidations>
  <pageMargins left="0.75" right="0.75" top="1" bottom="1" header="0" footer="0"/>
  <pageSetup orientation="portrait" r:id="rId1"/>
  <ignoredErrors>
    <ignoredError sqref="B1138 B1536" 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4F48-DF5B-4FF8-A225-1700A0146019}">
  <dimension ref="A1:J27"/>
  <sheetViews>
    <sheetView topLeftCell="C1" workbookViewId="0">
      <selection activeCell="F35" sqref="F35"/>
    </sheetView>
  </sheetViews>
  <sheetFormatPr baseColWidth="10" defaultColWidth="8.83203125" defaultRowHeight="15" x14ac:dyDescent="0.2"/>
  <cols>
    <col min="2" max="2" width="12.1640625" bestFit="1" customWidth="1"/>
    <col min="3" max="3" width="11.33203125" customWidth="1"/>
    <col min="4" max="4" width="11" customWidth="1"/>
    <col min="5" max="5" width="7.5" style="23" bestFit="1" customWidth="1"/>
    <col min="6" max="6" width="13.83203125" customWidth="1"/>
    <col min="7" max="7" width="12.1640625" customWidth="1"/>
    <col min="8" max="8" width="10.33203125" customWidth="1"/>
    <col min="9" max="9" width="13.83203125" customWidth="1"/>
    <col min="10" max="10" width="11.1640625" bestFit="1" customWidth="1"/>
  </cols>
  <sheetData>
    <row r="1" spans="1:10" s="20" customFormat="1" ht="48" x14ac:dyDescent="0.2">
      <c r="A1" s="20" t="s">
        <v>2082</v>
      </c>
      <c r="B1" s="20" t="str">
        <f>taxonomy!$D$1</f>
        <v>references</v>
      </c>
      <c r="C1" s="20" t="str">
        <f>taxonomy!$K$1</f>
        <v># spec unq</v>
      </c>
      <c r="D1" s="20" t="str">
        <f>taxonomy!$L$1</f>
        <v># tree unq</v>
      </c>
      <c r="E1" s="22" t="s">
        <v>1790</v>
      </c>
      <c r="F1" s="20" t="s">
        <v>2565</v>
      </c>
      <c r="G1" s="20" t="str">
        <f>taxonomy!N1</f>
        <v># spec unq|dup</v>
      </c>
      <c r="H1" s="20" t="s">
        <v>1800</v>
      </c>
      <c r="I1" s="20" t="str">
        <f>taxonomy!O1</f>
        <v># tree unq|dup</v>
      </c>
      <c r="J1" s="20" t="s">
        <v>2469</v>
      </c>
    </row>
    <row r="2" spans="1:10" ht="16" x14ac:dyDescent="0.2">
      <c r="A2">
        <v>1</v>
      </c>
      <c r="B2" t="str">
        <f>taxonomy!$D$329</f>
        <v>GFCE-2019</v>
      </c>
      <c r="C2">
        <f>taxonomy!$K$329</f>
        <v>24</v>
      </c>
      <c r="D2">
        <f>taxonomy!$L$329</f>
        <v>24</v>
      </c>
      <c r="F2" s="19">
        <f>MEDIAN(G1:G$2)</f>
        <v>26</v>
      </c>
      <c r="G2">
        <f>taxonomy!N329</f>
        <v>26</v>
      </c>
      <c r="H2" t="b">
        <f t="shared" ref="H2:H25" si="0">AND(E2&lt;0.05,G2&gt;F2)</f>
        <v>0</v>
      </c>
      <c r="I2">
        <v>25</v>
      </c>
      <c r="J2" s="23">
        <f t="shared" ref="J2:J25" si="1">C2/G2</f>
        <v>0.92307692307692313</v>
      </c>
    </row>
    <row r="3" spans="1:10" ht="16" x14ac:dyDescent="0.2">
      <c r="A3">
        <f>A2+1</f>
        <v>2</v>
      </c>
      <c r="B3" t="str">
        <f>taxonomy!$D$372</f>
        <v>UK-2018</v>
      </c>
      <c r="C3">
        <f>taxonomy!$K$372</f>
        <v>28</v>
      </c>
      <c r="D3">
        <f>taxonomy!$L$372</f>
        <v>52</v>
      </c>
      <c r="E3" s="21">
        <f>(D3-D2)/D2</f>
        <v>1.1666666666666667</v>
      </c>
      <c r="F3" s="19">
        <f>MEDIAN(G$2:G2)</f>
        <v>26</v>
      </c>
      <c r="G3">
        <f>taxonomy!N372</f>
        <v>43</v>
      </c>
      <c r="H3" t="b">
        <f t="shared" si="0"/>
        <v>0</v>
      </c>
      <c r="I3">
        <f t="shared" ref="I3:I25" si="2">G3+I2</f>
        <v>68</v>
      </c>
      <c r="J3" s="23">
        <f t="shared" si="1"/>
        <v>0.65116279069767447</v>
      </c>
    </row>
    <row r="4" spans="1:10" ht="16" x14ac:dyDescent="0.2">
      <c r="A4">
        <f t="shared" ref="A4:A27" si="3">A3+1</f>
        <v>3</v>
      </c>
      <c r="B4" t="str">
        <f>taxonomy!$D$387</f>
        <v>TT-2017</v>
      </c>
      <c r="C4">
        <f>taxonomy!$K$387</f>
        <v>14</v>
      </c>
      <c r="D4">
        <f>taxonomy!$L$387</f>
        <v>66</v>
      </c>
      <c r="E4" s="21">
        <f t="shared" ref="E4:E22" si="4">(D4-D3)/D3</f>
        <v>0.26923076923076922</v>
      </c>
      <c r="F4" s="19">
        <f>MEDIAN(G$2:G3)</f>
        <v>34.5</v>
      </c>
      <c r="G4">
        <f>taxonomy!N387</f>
        <v>15</v>
      </c>
      <c r="H4" t="b">
        <f t="shared" si="0"/>
        <v>0</v>
      </c>
      <c r="I4">
        <f t="shared" si="2"/>
        <v>83</v>
      </c>
      <c r="J4" s="23">
        <f t="shared" si="1"/>
        <v>0.93333333333333335</v>
      </c>
    </row>
    <row r="5" spans="1:10" ht="16" x14ac:dyDescent="0.2">
      <c r="A5">
        <f t="shared" si="3"/>
        <v>4</v>
      </c>
      <c r="B5" t="str">
        <f>taxonomy!$D$449</f>
        <v>CSA-2016</v>
      </c>
      <c r="C5">
        <f>taxonomy!$K$449</f>
        <v>55</v>
      </c>
      <c r="D5">
        <f>taxonomy!$L$449</f>
        <v>121</v>
      </c>
      <c r="E5" s="21">
        <f t="shared" si="4"/>
        <v>0.83333333333333337</v>
      </c>
      <c r="F5" s="19">
        <f>MEDIAN(G$2:G4)</f>
        <v>26</v>
      </c>
      <c r="G5">
        <f>taxonomy!N449</f>
        <v>62</v>
      </c>
      <c r="H5" t="b">
        <f t="shared" si="0"/>
        <v>0</v>
      </c>
      <c r="I5">
        <f t="shared" si="2"/>
        <v>145</v>
      </c>
      <c r="J5" s="23">
        <f t="shared" si="1"/>
        <v>0.88709677419354838</v>
      </c>
    </row>
    <row r="6" spans="1:10" ht="16" x14ac:dyDescent="0.2">
      <c r="A6">
        <f t="shared" si="3"/>
        <v>5</v>
      </c>
      <c r="B6" t="str">
        <f>taxonomy!$D$486</f>
        <v>IEEE-2017</v>
      </c>
      <c r="C6">
        <f>taxonomy!$K$486</f>
        <v>34</v>
      </c>
      <c r="D6">
        <f>taxonomy!$L$486</f>
        <v>155</v>
      </c>
      <c r="E6" s="21">
        <f t="shared" si="4"/>
        <v>0.28099173553719009</v>
      </c>
      <c r="F6" s="19">
        <f>MEDIAN(G$2:G5)</f>
        <v>34.5</v>
      </c>
      <c r="G6">
        <f>taxonomy!N486</f>
        <v>37</v>
      </c>
      <c r="H6" t="b">
        <f t="shared" si="0"/>
        <v>0</v>
      </c>
      <c r="I6">
        <f t="shared" si="2"/>
        <v>182</v>
      </c>
      <c r="J6" s="23">
        <f t="shared" si="1"/>
        <v>0.91891891891891897</v>
      </c>
    </row>
    <row r="7" spans="1:10" ht="16" x14ac:dyDescent="0.2">
      <c r="A7">
        <f t="shared" si="3"/>
        <v>6</v>
      </c>
      <c r="B7" t="str">
        <f>taxonomy!$D$541</f>
        <v>CIS-2015</v>
      </c>
      <c r="C7">
        <f>taxonomy!$K$541</f>
        <v>35</v>
      </c>
      <c r="D7">
        <f>taxonomy!$L$541</f>
        <v>190</v>
      </c>
      <c r="E7" s="21">
        <f t="shared" si="4"/>
        <v>0.22580645161290322</v>
      </c>
      <c r="F7" s="19">
        <f>MEDIAN(G$2:G6)</f>
        <v>37</v>
      </c>
      <c r="G7">
        <f>taxonomy!N541</f>
        <v>55</v>
      </c>
      <c r="H7" t="b">
        <f t="shared" si="0"/>
        <v>0</v>
      </c>
      <c r="I7">
        <f t="shared" si="2"/>
        <v>237</v>
      </c>
      <c r="J7" s="23">
        <f t="shared" si="1"/>
        <v>0.63636363636363635</v>
      </c>
    </row>
    <row r="8" spans="1:10" ht="16" x14ac:dyDescent="0.2">
      <c r="A8">
        <f t="shared" si="3"/>
        <v>7</v>
      </c>
      <c r="B8" t="str">
        <f>taxonomy!$D$660</f>
        <v>ENISA-2017</v>
      </c>
      <c r="C8">
        <f>taxonomy!$K$660</f>
        <v>73</v>
      </c>
      <c r="D8">
        <f>taxonomy!$L$660</f>
        <v>263</v>
      </c>
      <c r="E8" s="21">
        <f t="shared" si="4"/>
        <v>0.38421052631578945</v>
      </c>
      <c r="F8" s="19">
        <f>MEDIAN(G$2:G7)</f>
        <v>40</v>
      </c>
      <c r="G8">
        <f>taxonomy!N660</f>
        <v>118</v>
      </c>
      <c r="H8" t="b">
        <f t="shared" si="0"/>
        <v>0</v>
      </c>
      <c r="I8">
        <f t="shared" si="2"/>
        <v>355</v>
      </c>
      <c r="J8" s="23">
        <f t="shared" si="1"/>
        <v>0.61864406779661019</v>
      </c>
    </row>
    <row r="9" spans="1:10" ht="16" x14ac:dyDescent="0.2">
      <c r="A9">
        <f t="shared" si="3"/>
        <v>8</v>
      </c>
      <c r="B9" t="str">
        <f>taxonomy!$D$672</f>
        <v>BG-20XX</v>
      </c>
      <c r="C9">
        <f>taxonomy!$K$672</f>
        <v>12</v>
      </c>
      <c r="D9">
        <f>taxonomy!$L$672</f>
        <v>275</v>
      </c>
      <c r="E9" s="21">
        <f t="shared" si="4"/>
        <v>4.5627376425855515E-2</v>
      </c>
      <c r="F9" s="19">
        <f>MEDIAN(G$2:G8)</f>
        <v>43</v>
      </c>
      <c r="G9">
        <f>taxonomy!N672</f>
        <v>12</v>
      </c>
      <c r="H9" t="b">
        <f t="shared" si="0"/>
        <v>0</v>
      </c>
      <c r="I9">
        <f t="shared" si="2"/>
        <v>367</v>
      </c>
      <c r="J9" s="23">
        <f t="shared" si="1"/>
        <v>1</v>
      </c>
    </row>
    <row r="10" spans="1:10" ht="16" x14ac:dyDescent="0.2">
      <c r="A10">
        <f t="shared" si="3"/>
        <v>9</v>
      </c>
      <c r="B10" t="str">
        <f>taxonomy!$D$680</f>
        <v>ITIC-20XX</v>
      </c>
      <c r="C10">
        <f>taxonomy!$K$680</f>
        <v>6</v>
      </c>
      <c r="D10">
        <f>taxonomy!$L$680</f>
        <v>281</v>
      </c>
      <c r="E10" s="21">
        <f t="shared" si="4"/>
        <v>2.181818181818182E-2</v>
      </c>
      <c r="F10" s="19">
        <f>MEDIAN(G$2:G9)</f>
        <v>40</v>
      </c>
      <c r="G10">
        <f>taxonomy!N680</f>
        <v>8</v>
      </c>
      <c r="H10" t="b">
        <f t="shared" si="0"/>
        <v>0</v>
      </c>
      <c r="I10">
        <f t="shared" si="2"/>
        <v>375</v>
      </c>
      <c r="J10" s="23">
        <f t="shared" si="1"/>
        <v>0.75</v>
      </c>
    </row>
    <row r="11" spans="1:10" ht="16" x14ac:dyDescent="0.2">
      <c r="A11">
        <f t="shared" si="3"/>
        <v>10</v>
      </c>
      <c r="B11" t="str">
        <f>taxonomy!$D$700</f>
        <v>OWASP-2018</v>
      </c>
      <c r="C11">
        <f>taxonomy!$K$700</f>
        <v>5</v>
      </c>
      <c r="D11">
        <f>taxonomy!$L$700</f>
        <v>286</v>
      </c>
      <c r="E11" s="21">
        <f t="shared" si="4"/>
        <v>1.7793594306049824E-2</v>
      </c>
      <c r="F11" s="19">
        <f>MEDIAN(G$2:G10)</f>
        <v>37</v>
      </c>
      <c r="G11">
        <f>taxonomy!N700</f>
        <v>20</v>
      </c>
      <c r="H11" t="b">
        <f t="shared" si="0"/>
        <v>0</v>
      </c>
      <c r="I11">
        <f t="shared" si="2"/>
        <v>395</v>
      </c>
      <c r="J11" s="23">
        <f t="shared" si="1"/>
        <v>0.25</v>
      </c>
    </row>
    <row r="12" spans="1:10" ht="16" x14ac:dyDescent="0.2">
      <c r="A12">
        <f t="shared" si="3"/>
        <v>11</v>
      </c>
      <c r="B12" t="str">
        <f>taxonomy!$D$721</f>
        <v>NIST-2021</v>
      </c>
      <c r="C12">
        <f>taxonomy!$K$721</f>
        <v>16</v>
      </c>
      <c r="D12">
        <f>taxonomy!$L$721</f>
        <v>302</v>
      </c>
      <c r="E12" s="21">
        <f>(D12-D11)/D11</f>
        <v>5.5944055944055944E-2</v>
      </c>
      <c r="F12" s="19">
        <f>MEDIAN(G$2:G11)</f>
        <v>31.5</v>
      </c>
      <c r="G12">
        <f>taxonomy!N721</f>
        <v>21</v>
      </c>
      <c r="H12" t="b">
        <f t="shared" si="0"/>
        <v>0</v>
      </c>
      <c r="I12">
        <f t="shared" si="2"/>
        <v>416</v>
      </c>
      <c r="J12" s="23">
        <f t="shared" si="1"/>
        <v>0.76190476190476186</v>
      </c>
    </row>
    <row r="13" spans="1:10" ht="16" x14ac:dyDescent="0.2">
      <c r="A13">
        <f t="shared" si="3"/>
        <v>12</v>
      </c>
      <c r="B13" t="str">
        <f>taxonomy!$D$734</f>
        <v>MSFT-2017</v>
      </c>
      <c r="C13">
        <f>taxonomy!$K$734</f>
        <v>8</v>
      </c>
      <c r="D13">
        <f>taxonomy!$L$734</f>
        <v>310</v>
      </c>
      <c r="E13" s="21">
        <f t="shared" si="4"/>
        <v>2.6490066225165563E-2</v>
      </c>
      <c r="F13" s="19">
        <f>MEDIAN(G$2:G12)</f>
        <v>26</v>
      </c>
      <c r="G13">
        <f>taxonomy!N734</f>
        <v>13</v>
      </c>
      <c r="H13" t="b">
        <f t="shared" si="0"/>
        <v>0</v>
      </c>
      <c r="I13">
        <f t="shared" si="2"/>
        <v>429</v>
      </c>
      <c r="J13" s="23">
        <f t="shared" si="1"/>
        <v>0.61538461538461542</v>
      </c>
    </row>
    <row r="14" spans="1:10" ht="16" x14ac:dyDescent="0.2">
      <c r="A14">
        <f t="shared" si="3"/>
        <v>13</v>
      </c>
      <c r="B14" t="str">
        <f>taxonomy!$D$960</f>
        <v>IIC-2019</v>
      </c>
      <c r="C14">
        <f>taxonomy!$K$960</f>
        <v>204</v>
      </c>
      <c r="D14">
        <f>taxonomy!$L$960</f>
        <v>514</v>
      </c>
      <c r="E14" s="21">
        <f t="shared" si="4"/>
        <v>0.65806451612903227</v>
      </c>
      <c r="F14" s="19">
        <f>MEDIAN(G$2:G13)</f>
        <v>23.5</v>
      </c>
      <c r="G14">
        <f>taxonomy!N960</f>
        <v>218</v>
      </c>
      <c r="H14" t="b">
        <f t="shared" si="0"/>
        <v>0</v>
      </c>
      <c r="I14">
        <f t="shared" si="2"/>
        <v>647</v>
      </c>
      <c r="J14" s="23">
        <f t="shared" si="1"/>
        <v>0.93577981651376152</v>
      </c>
    </row>
    <row r="15" spans="1:10" ht="16" x14ac:dyDescent="0.2">
      <c r="A15">
        <f t="shared" si="3"/>
        <v>14</v>
      </c>
      <c r="B15" t="str">
        <f>taxonomy!$D$975</f>
        <v>US-CoC-2017</v>
      </c>
      <c r="C15">
        <f>taxonomy!$K$975</f>
        <v>9</v>
      </c>
      <c r="D15">
        <f>taxonomy!$L$975</f>
        <v>523</v>
      </c>
      <c r="E15" s="21">
        <f t="shared" si="4"/>
        <v>1.7509727626459144E-2</v>
      </c>
      <c r="F15" s="19">
        <f>MEDIAN(G$2:G14)</f>
        <v>26</v>
      </c>
      <c r="G15">
        <f>taxonomy!N975</f>
        <v>15</v>
      </c>
      <c r="H15" t="b">
        <f t="shared" si="0"/>
        <v>0</v>
      </c>
      <c r="I15">
        <f t="shared" si="2"/>
        <v>662</v>
      </c>
      <c r="J15" s="23">
        <f t="shared" si="1"/>
        <v>0.6</v>
      </c>
    </row>
    <row r="16" spans="1:10" ht="16" x14ac:dyDescent="0.2">
      <c r="A16">
        <f t="shared" si="3"/>
        <v>15</v>
      </c>
      <c r="B16" t="str">
        <f>taxonomy!$D$996</f>
        <v>NZMI-2020</v>
      </c>
      <c r="C16">
        <f>taxonomy!$K$996</f>
        <v>8</v>
      </c>
      <c r="D16">
        <f>taxonomy!$L$996</f>
        <v>531</v>
      </c>
      <c r="E16" s="21">
        <f t="shared" si="4"/>
        <v>1.5296367112810707E-2</v>
      </c>
      <c r="F16" s="19">
        <f>MEDIAN(G$2:G15)</f>
        <v>23.5</v>
      </c>
      <c r="G16">
        <f>taxonomy!N996</f>
        <v>20</v>
      </c>
      <c r="H16" t="b">
        <f t="shared" si="0"/>
        <v>0</v>
      </c>
      <c r="I16">
        <f t="shared" si="2"/>
        <v>682</v>
      </c>
      <c r="J16" s="23">
        <f t="shared" si="1"/>
        <v>0.4</v>
      </c>
    </row>
    <row r="17" spans="1:10" ht="32" x14ac:dyDescent="0.2">
      <c r="A17">
        <f t="shared" si="3"/>
        <v>16</v>
      </c>
      <c r="B17" t="str">
        <f>taxonomy!$D$1245</f>
        <v>AUS-IoTA-2016</v>
      </c>
      <c r="C17">
        <f>taxonomy!$K$1245</f>
        <v>107</v>
      </c>
      <c r="D17">
        <f>taxonomy!$L$1245</f>
        <v>638</v>
      </c>
      <c r="E17" s="21">
        <f t="shared" si="4"/>
        <v>0.20150659133709981</v>
      </c>
      <c r="F17" s="19">
        <f>MEDIAN(G$2:G16)</f>
        <v>21</v>
      </c>
      <c r="G17">
        <f>taxonomy!N1245</f>
        <v>218</v>
      </c>
      <c r="H17" t="b">
        <f t="shared" si="0"/>
        <v>0</v>
      </c>
      <c r="I17">
        <f t="shared" si="2"/>
        <v>900</v>
      </c>
      <c r="J17" s="23">
        <f t="shared" si="1"/>
        <v>0.49082568807339449</v>
      </c>
    </row>
    <row r="18" spans="1:10" ht="32" x14ac:dyDescent="0.2">
      <c r="A18">
        <f t="shared" si="3"/>
        <v>17</v>
      </c>
      <c r="B18" t="str">
        <f>taxonomy!$D$1321</f>
        <v>JPN-ITPA-2017</v>
      </c>
      <c r="C18">
        <f>taxonomy!$K$1321</f>
        <v>52</v>
      </c>
      <c r="D18">
        <f>taxonomy!$L$1321</f>
        <v>690</v>
      </c>
      <c r="E18" s="21">
        <f t="shared" si="4"/>
        <v>8.1504702194357362E-2</v>
      </c>
      <c r="F18" s="19">
        <f>MEDIAN(G$2:G17)</f>
        <v>23.5</v>
      </c>
      <c r="G18">
        <f>taxonomy!N1321</f>
        <v>64</v>
      </c>
      <c r="H18" t="b">
        <f t="shared" si="0"/>
        <v>0</v>
      </c>
      <c r="I18">
        <f t="shared" si="2"/>
        <v>964</v>
      </c>
      <c r="J18" s="23">
        <f t="shared" si="1"/>
        <v>0.8125</v>
      </c>
    </row>
    <row r="19" spans="1:10" ht="16" x14ac:dyDescent="0.2">
      <c r="A19">
        <f t="shared" si="3"/>
        <v>18</v>
      </c>
      <c r="B19" s="19" t="s">
        <v>1757</v>
      </c>
      <c r="C19">
        <f>taxonomy!K1364</f>
        <v>9</v>
      </c>
      <c r="D19">
        <f>taxonomy!L1364</f>
        <v>699</v>
      </c>
      <c r="E19" s="24">
        <f t="shared" si="4"/>
        <v>1.3043478260869565E-2</v>
      </c>
      <c r="F19" s="19">
        <f>MEDIAN(G$2:G18)</f>
        <v>26</v>
      </c>
      <c r="G19">
        <f>taxonomy!N1364</f>
        <v>39</v>
      </c>
      <c r="H19" t="b">
        <f t="shared" si="0"/>
        <v>1</v>
      </c>
      <c r="I19">
        <f t="shared" si="2"/>
        <v>1003</v>
      </c>
      <c r="J19" s="23">
        <f t="shared" si="1"/>
        <v>0.23076923076923078</v>
      </c>
    </row>
    <row r="20" spans="1:10" ht="16" x14ac:dyDescent="0.2">
      <c r="A20">
        <f t="shared" si="3"/>
        <v>19</v>
      </c>
      <c r="B20" s="19" t="s">
        <v>1835</v>
      </c>
      <c r="C20">
        <f>taxonomy!K1398</f>
        <v>13</v>
      </c>
      <c r="D20">
        <f>taxonomy!L1398</f>
        <v>712</v>
      </c>
      <c r="E20" s="24">
        <f t="shared" si="4"/>
        <v>1.8597997138769671E-2</v>
      </c>
      <c r="F20" s="19">
        <f>MEDIAN(G$2:G19)</f>
        <v>31.5</v>
      </c>
      <c r="G20">
        <f>taxonomy!$N$1398</f>
        <v>34</v>
      </c>
      <c r="H20" t="b">
        <f t="shared" si="0"/>
        <v>1</v>
      </c>
      <c r="I20">
        <f t="shared" si="2"/>
        <v>1037</v>
      </c>
      <c r="J20" s="23">
        <f t="shared" si="1"/>
        <v>0.38235294117647056</v>
      </c>
    </row>
    <row r="21" spans="1:10" x14ac:dyDescent="0.2">
      <c r="A21">
        <f t="shared" si="3"/>
        <v>20</v>
      </c>
      <c r="B21" s="10" t="s">
        <v>1882</v>
      </c>
      <c r="C21">
        <f>taxonomy!K1420</f>
        <v>17</v>
      </c>
      <c r="D21">
        <f>taxonomy!L1420</f>
        <v>729</v>
      </c>
      <c r="E21" s="24">
        <f t="shared" si="4"/>
        <v>2.3876404494382022E-2</v>
      </c>
      <c r="F21" s="19">
        <f>MEDIAN(G$2:G20)</f>
        <v>34</v>
      </c>
      <c r="G21">
        <f>taxonomy!$N$1420</f>
        <v>23</v>
      </c>
      <c r="H21" t="b">
        <f t="shared" si="0"/>
        <v>0</v>
      </c>
      <c r="I21">
        <f t="shared" si="2"/>
        <v>1060</v>
      </c>
      <c r="J21" s="23">
        <f t="shared" si="1"/>
        <v>0.73913043478260865</v>
      </c>
    </row>
    <row r="22" spans="1:10" x14ac:dyDescent="0.2">
      <c r="A22">
        <f t="shared" si="3"/>
        <v>21</v>
      </c>
      <c r="B22" s="10" t="s">
        <v>1905</v>
      </c>
      <c r="C22">
        <f>taxonomy!K1434</f>
        <v>10</v>
      </c>
      <c r="D22">
        <f>taxonomy!L1434</f>
        <v>739</v>
      </c>
      <c r="E22" s="24">
        <f t="shared" si="4"/>
        <v>1.3717421124828532E-2</v>
      </c>
      <c r="F22" s="19">
        <f>MEDIAN(G$2:G21)</f>
        <v>30</v>
      </c>
      <c r="G22">
        <f>taxonomy!$N$1434</f>
        <v>14</v>
      </c>
      <c r="H22" t="b">
        <f t="shared" si="0"/>
        <v>0</v>
      </c>
      <c r="I22">
        <f t="shared" si="2"/>
        <v>1074</v>
      </c>
      <c r="J22" s="23">
        <f t="shared" si="1"/>
        <v>0.7142857142857143</v>
      </c>
    </row>
    <row r="23" spans="1:10" ht="16" x14ac:dyDescent="0.2">
      <c r="A23">
        <f t="shared" si="3"/>
        <v>22</v>
      </c>
      <c r="B23" t="s">
        <v>1919</v>
      </c>
      <c r="C23">
        <f>taxonomy!K1715</f>
        <v>151</v>
      </c>
      <c r="D23">
        <f>taxonomy!L1715</f>
        <v>890</v>
      </c>
      <c r="E23" s="24">
        <f>(D23-D22)/D22</f>
        <v>0.20433017591339647</v>
      </c>
      <c r="F23" s="19">
        <f>MEDIAN(G$2:G22)</f>
        <v>26</v>
      </c>
      <c r="G23">
        <f>taxonomy!$N$1715</f>
        <v>279</v>
      </c>
      <c r="H23" t="b">
        <f t="shared" si="0"/>
        <v>0</v>
      </c>
      <c r="I23">
        <f t="shared" si="2"/>
        <v>1353</v>
      </c>
      <c r="J23" s="23">
        <f t="shared" si="1"/>
        <v>0.54121863799283154</v>
      </c>
    </row>
    <row r="24" spans="1:10" x14ac:dyDescent="0.2">
      <c r="A24">
        <f t="shared" si="3"/>
        <v>23</v>
      </c>
      <c r="B24" s="10" t="s">
        <v>2371</v>
      </c>
      <c r="C24">
        <f>taxonomy!K1754</f>
        <v>15</v>
      </c>
      <c r="D24">
        <f>taxonomy!L1754</f>
        <v>905</v>
      </c>
      <c r="E24" s="24">
        <f>(D24-D23)/D23</f>
        <v>1.6853932584269662E-2</v>
      </c>
      <c r="F24" s="19">
        <f>MEDIAN(G$2:G23)</f>
        <v>30</v>
      </c>
      <c r="G24">
        <f>taxonomy!$N$1754</f>
        <v>39</v>
      </c>
      <c r="H24" t="b">
        <f t="shared" si="0"/>
        <v>1</v>
      </c>
      <c r="I24">
        <f t="shared" si="2"/>
        <v>1392</v>
      </c>
      <c r="J24" s="23">
        <f t="shared" si="1"/>
        <v>0.38461538461538464</v>
      </c>
    </row>
    <row r="25" spans="1:10" ht="16" x14ac:dyDescent="0.2">
      <c r="A25">
        <f t="shared" si="3"/>
        <v>24</v>
      </c>
      <c r="B25" t="s">
        <v>2383</v>
      </c>
      <c r="C25">
        <f>taxonomy!K1831</f>
        <v>37</v>
      </c>
      <c r="D25">
        <f>taxonomy!L1831</f>
        <v>942</v>
      </c>
      <c r="E25" s="24">
        <f>(D25-D24)/D24</f>
        <v>4.0883977900552489E-2</v>
      </c>
      <c r="F25" s="19">
        <f>MEDIAN(G$2:G24)</f>
        <v>34</v>
      </c>
      <c r="G25">
        <f>taxonomy!$N$1831</f>
        <v>75</v>
      </c>
      <c r="H25" t="b">
        <f t="shared" si="0"/>
        <v>1</v>
      </c>
      <c r="I25">
        <f t="shared" si="2"/>
        <v>1467</v>
      </c>
      <c r="J25" s="23">
        <f t="shared" si="1"/>
        <v>0.49333333333333335</v>
      </c>
    </row>
    <row r="26" spans="1:10" x14ac:dyDescent="0.2">
      <c r="A26">
        <f t="shared" si="3"/>
        <v>25</v>
      </c>
      <c r="B26" s="10" t="s">
        <v>2494</v>
      </c>
      <c r="C26">
        <f>taxonomy!K1876</f>
        <v>15</v>
      </c>
      <c r="D26">
        <f>taxonomy!L1876</f>
        <v>957</v>
      </c>
      <c r="E26" s="24">
        <f>(D26-D25)/D25</f>
        <v>1.5923566878980892E-2</v>
      </c>
      <c r="F26" s="19">
        <f>MEDIAN(G$2:G25)</f>
        <v>35.5</v>
      </c>
      <c r="G26">
        <f>taxonomy!$N$1876</f>
        <v>45</v>
      </c>
      <c r="H26" t="b">
        <f t="shared" ref="H26:H27" si="5">AND(E26&lt;0.05,G26&gt;F26)</f>
        <v>1</v>
      </c>
      <c r="I26">
        <f t="shared" ref="I26" si="6">G26+I25</f>
        <v>1512</v>
      </c>
      <c r="J26" s="23">
        <f t="shared" ref="J26" si="7">C26/G26</f>
        <v>0.33333333333333331</v>
      </c>
    </row>
    <row r="27" spans="1:10" ht="16" x14ac:dyDescent="0.2">
      <c r="A27">
        <f t="shared" si="3"/>
        <v>26</v>
      </c>
      <c r="B27" t="s">
        <v>2618</v>
      </c>
      <c r="C27" t="e">
        <f>taxonomy!#REF!</f>
        <v>#REF!</v>
      </c>
      <c r="D27" t="e">
        <f>taxonomy!#REF!</f>
        <v>#REF!</v>
      </c>
      <c r="E27" s="24" t="e">
        <f>(D27-D26)/D26</f>
        <v>#REF!</v>
      </c>
      <c r="F27" s="19">
        <f>MEDIAN(G$2:G26)</f>
        <v>37</v>
      </c>
      <c r="G27" t="e">
        <f>taxonomy!#REF!</f>
        <v>#REF!</v>
      </c>
      <c r="H27" t="e">
        <f t="shared" si="5"/>
        <v>#REF!</v>
      </c>
      <c r="I27" t="e">
        <f t="shared" ref="I27" si="8">G27+I26</f>
        <v>#REF!</v>
      </c>
      <c r="J27" s="23" t="e">
        <f t="shared" ref="J27" si="9">C27/G27</f>
        <v>#REF!</v>
      </c>
    </row>
  </sheetData>
  <conditionalFormatting sqref="E3:F27">
    <cfRule type="cellIs" dxfId="11" priority="217" operator="lessThan">
      <formula>0.05</formula>
    </cfRule>
  </conditionalFormatting>
  <conditionalFormatting sqref="G1:G1048576">
    <cfRule type="expression" dxfId="10" priority="218">
      <formula>G1&gt;=F1</formula>
    </cfRule>
  </conditionalFormatting>
  <conditionalFormatting sqref="H2:H27">
    <cfRule type="cellIs" dxfId="9" priority="5" operator="equal">
      <formula>TRUE</formula>
    </cfRule>
    <cfRule type="cellIs" dxfId="8" priority="11" operator="equal">
      <formula>FALSE</formula>
    </cfRule>
  </conditionalFormatting>
  <conditionalFormatting sqref="H1:XFD1048576 C26:J26 A1:G23 C24:G24 A24:A26 A25:G25 A27:G1048576">
    <cfRule type="containsBlanks" dxfId="7" priority="4">
      <formula>LEN(TRIM(A1))=0</formula>
    </cfRule>
  </conditionalFormatting>
  <conditionalFormatting sqref="J1:J27">
    <cfRule type="cellIs" dxfId="6" priority="1" operator="lessThan">
      <formula>0.5</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3641-2FDB-FA4B-8D9C-B53026BCF295}">
  <sheetPr filterMode="1"/>
  <dimension ref="A1:O144"/>
  <sheetViews>
    <sheetView zoomScale="119" zoomScaleNormal="130" workbookViewId="0">
      <pane ySplit="1" topLeftCell="A130" activePane="bottomLeft" state="frozen"/>
      <selection pane="bottomLeft" activeCell="C144" sqref="C144"/>
    </sheetView>
  </sheetViews>
  <sheetFormatPr baseColWidth="10" defaultColWidth="10.83203125" defaultRowHeight="23" customHeight="1" x14ac:dyDescent="0.2"/>
  <cols>
    <col min="1" max="1" width="10.83203125" style="27"/>
    <col min="2" max="2" width="15" style="27" customWidth="1"/>
    <col min="3" max="3" width="93.5" style="27" customWidth="1"/>
    <col min="4" max="4" width="29.5" style="27" customWidth="1"/>
    <col min="5" max="5" width="10.83203125" style="27" customWidth="1"/>
    <col min="6" max="6" width="9.83203125" style="27" customWidth="1"/>
    <col min="7" max="7" width="10.83203125" style="27" customWidth="1"/>
    <col min="8" max="8" width="52.83203125" style="27" customWidth="1"/>
    <col min="9" max="9" width="8.33203125" style="27" customWidth="1"/>
    <col min="10" max="10" width="79.33203125" style="27" customWidth="1"/>
    <col min="11" max="11" width="11.6640625" style="61" customWidth="1"/>
    <col min="12" max="13" width="10.83203125" style="27" customWidth="1"/>
    <col min="14" max="14" width="78.5" style="80" customWidth="1"/>
    <col min="15" max="15" width="65.5" style="80" customWidth="1"/>
    <col min="16" max="16384" width="10.83203125" style="27"/>
  </cols>
  <sheetData>
    <row r="1" spans="1:15" ht="23" customHeight="1" x14ac:dyDescent="0.2">
      <c r="A1" s="63" t="s">
        <v>2683</v>
      </c>
      <c r="B1" s="64" t="s">
        <v>2684</v>
      </c>
      <c r="C1" s="65" t="s">
        <v>2685</v>
      </c>
      <c r="D1" s="65" t="s">
        <v>2686</v>
      </c>
      <c r="E1" s="65" t="s">
        <v>2687</v>
      </c>
      <c r="F1" s="65" t="s">
        <v>2688</v>
      </c>
      <c r="G1" s="63" t="s">
        <v>2689</v>
      </c>
      <c r="H1" s="65" t="s">
        <v>2690</v>
      </c>
      <c r="I1" s="65" t="s">
        <v>2691</v>
      </c>
      <c r="J1" s="65" t="s">
        <v>2692</v>
      </c>
      <c r="K1" s="65" t="s">
        <v>2693</v>
      </c>
      <c r="L1" s="66">
        <f>SUM(L2:L200)</f>
        <v>882</v>
      </c>
      <c r="M1" s="27" t="s">
        <v>2694</v>
      </c>
      <c r="N1" s="80" t="s">
        <v>3533</v>
      </c>
      <c r="O1" s="80" t="s">
        <v>3552</v>
      </c>
    </row>
    <row r="2" spans="1:15" s="30" customFormat="1" ht="23" customHeight="1" x14ac:dyDescent="0.2">
      <c r="A2" s="30">
        <v>1</v>
      </c>
      <c r="B2" s="30" t="s">
        <v>131</v>
      </c>
      <c r="C2" s="30" t="s">
        <v>2838</v>
      </c>
      <c r="D2" s="30" t="s">
        <v>3132</v>
      </c>
      <c r="E2" s="30" t="s">
        <v>2839</v>
      </c>
      <c r="F2" s="30" t="s">
        <v>2840</v>
      </c>
      <c r="H2" s="30" t="s">
        <v>2841</v>
      </c>
      <c r="I2" s="30">
        <v>21</v>
      </c>
      <c r="J2" s="53" t="s">
        <v>2842</v>
      </c>
      <c r="K2" s="54">
        <v>0.47997074137800999</v>
      </c>
      <c r="L2" s="30">
        <v>1</v>
      </c>
      <c r="N2" s="78" t="s">
        <v>3534</v>
      </c>
      <c r="O2" s="78" t="s">
        <v>3557</v>
      </c>
    </row>
    <row r="3" spans="1:15" s="30" customFormat="1" ht="23" customHeight="1" x14ac:dyDescent="0.2">
      <c r="A3" s="30">
        <v>2</v>
      </c>
      <c r="B3" s="30" t="s">
        <v>2843</v>
      </c>
      <c r="C3" s="30" t="s">
        <v>2844</v>
      </c>
      <c r="D3" s="30" t="s">
        <v>3054</v>
      </c>
      <c r="E3" s="30" t="s">
        <v>2839</v>
      </c>
      <c r="F3" s="30" t="s">
        <v>2845</v>
      </c>
      <c r="H3" s="30" t="s">
        <v>2846</v>
      </c>
      <c r="I3" s="30">
        <v>21</v>
      </c>
      <c r="J3" s="55" t="s">
        <v>2847</v>
      </c>
      <c r="K3" s="54">
        <v>0.69733894270781671</v>
      </c>
      <c r="L3" s="30">
        <v>1</v>
      </c>
      <c r="N3" s="78" t="s">
        <v>3535</v>
      </c>
      <c r="O3" s="78" t="s">
        <v>3555</v>
      </c>
    </row>
    <row r="4" spans="1:15" s="30" customFormat="1" ht="23" customHeight="1" x14ac:dyDescent="0.2">
      <c r="A4" s="30">
        <v>3</v>
      </c>
      <c r="B4" s="30" t="s">
        <v>726</v>
      </c>
      <c r="C4" s="30" t="s">
        <v>3031</v>
      </c>
      <c r="D4" s="30" t="s">
        <v>3055</v>
      </c>
      <c r="E4" s="30" t="s">
        <v>2839</v>
      </c>
      <c r="F4" s="30" t="s">
        <v>3032</v>
      </c>
      <c r="H4" s="30" t="s">
        <v>3033</v>
      </c>
      <c r="I4" s="30">
        <v>3</v>
      </c>
      <c r="J4" s="55" t="s">
        <v>3034</v>
      </c>
      <c r="K4" s="54">
        <v>0.94489623733484107</v>
      </c>
      <c r="L4" s="30">
        <v>1</v>
      </c>
      <c r="N4" s="78" t="s">
        <v>3536</v>
      </c>
    </row>
    <row r="5" spans="1:15" s="36" customFormat="1" ht="23" customHeight="1" x14ac:dyDescent="0.2">
      <c r="A5" s="36">
        <v>4</v>
      </c>
      <c r="B5" s="36" t="s">
        <v>130</v>
      </c>
      <c r="C5" s="36" t="s">
        <v>2808</v>
      </c>
      <c r="D5" s="36" t="s">
        <v>2702</v>
      </c>
      <c r="E5" s="36" t="s">
        <v>1172</v>
      </c>
      <c r="F5" s="36" t="s">
        <v>2695</v>
      </c>
      <c r="H5" s="36" t="s">
        <v>2696</v>
      </c>
      <c r="I5" s="36">
        <v>24</v>
      </c>
      <c r="J5" s="39" t="s">
        <v>2809</v>
      </c>
      <c r="K5" s="38">
        <v>2.2501889862430513E-2</v>
      </c>
      <c r="L5" s="36">
        <v>1</v>
      </c>
      <c r="N5" s="79" t="s">
        <v>3537</v>
      </c>
      <c r="O5" s="79" t="s">
        <v>3554</v>
      </c>
    </row>
    <row r="6" spans="1:15" s="36" customFormat="1" ht="23" customHeight="1" x14ac:dyDescent="0.2">
      <c r="A6" s="36">
        <v>5</v>
      </c>
      <c r="B6" s="36" t="s">
        <v>499</v>
      </c>
      <c r="C6" s="36" t="s">
        <v>2708</v>
      </c>
      <c r="D6" s="36" t="s">
        <v>3135</v>
      </c>
      <c r="E6" s="36" t="s">
        <v>1172</v>
      </c>
      <c r="F6" s="36" t="s">
        <v>2698</v>
      </c>
      <c r="H6" s="37" t="s">
        <v>2699</v>
      </c>
      <c r="I6" s="37">
        <v>103</v>
      </c>
      <c r="J6" s="36" t="s">
        <v>2709</v>
      </c>
      <c r="K6" s="38">
        <v>2.4723351062750254E-2</v>
      </c>
      <c r="L6" s="36">
        <v>1</v>
      </c>
      <c r="N6" s="79" t="s">
        <v>3538</v>
      </c>
      <c r="O6" s="79" t="s">
        <v>3562</v>
      </c>
    </row>
    <row r="7" spans="1:15" s="36" customFormat="1" ht="23" customHeight="1" x14ac:dyDescent="0.2">
      <c r="A7" s="36">
        <v>6</v>
      </c>
      <c r="B7" s="36" t="s">
        <v>738</v>
      </c>
      <c r="C7" s="36" t="s">
        <v>2754</v>
      </c>
      <c r="D7" s="36" t="s">
        <v>3134</v>
      </c>
      <c r="E7" s="36" t="s">
        <v>1172</v>
      </c>
      <c r="F7" s="36" t="s">
        <v>2714</v>
      </c>
      <c r="H7" s="36" t="s">
        <v>2715</v>
      </c>
      <c r="I7" s="36">
        <v>47</v>
      </c>
      <c r="J7" s="35" t="s">
        <v>2755</v>
      </c>
      <c r="K7" s="38">
        <v>2.4825924636840413E-2</v>
      </c>
      <c r="L7" s="36">
        <v>1</v>
      </c>
      <c r="N7" s="79" t="s">
        <v>3539</v>
      </c>
      <c r="O7" s="79" t="s">
        <v>3562</v>
      </c>
    </row>
    <row r="8" spans="1:15" s="36" customFormat="1" ht="23" customHeight="1" x14ac:dyDescent="0.2">
      <c r="A8" s="36">
        <v>7</v>
      </c>
      <c r="B8" s="36" t="s">
        <v>1164</v>
      </c>
      <c r="C8" s="36" t="s">
        <v>2764</v>
      </c>
      <c r="D8" s="36" t="s">
        <v>3136</v>
      </c>
      <c r="E8" s="36" t="s">
        <v>1172</v>
      </c>
      <c r="F8" s="36" t="s">
        <v>2765</v>
      </c>
      <c r="H8" s="36" t="s">
        <v>2766</v>
      </c>
      <c r="I8" s="36">
        <v>43</v>
      </c>
      <c r="J8" s="39" t="s">
        <v>2767</v>
      </c>
      <c r="K8" s="38">
        <v>0.20541334509559639</v>
      </c>
      <c r="L8" s="36">
        <v>1</v>
      </c>
      <c r="N8" s="79" t="s">
        <v>3540</v>
      </c>
      <c r="O8" s="79" t="s">
        <v>3562</v>
      </c>
    </row>
    <row r="9" spans="1:15" s="36" customFormat="1" ht="23" customHeight="1" x14ac:dyDescent="0.2">
      <c r="A9" s="36">
        <v>8</v>
      </c>
      <c r="B9" s="36" t="s">
        <v>1604</v>
      </c>
      <c r="C9" s="36" t="s">
        <v>2710</v>
      </c>
      <c r="D9" s="36" t="s">
        <v>2702</v>
      </c>
      <c r="E9" s="36" t="s">
        <v>1172</v>
      </c>
      <c r="F9" s="36" t="s">
        <v>2711</v>
      </c>
      <c r="H9" s="36" t="s">
        <v>2712</v>
      </c>
      <c r="I9" s="36">
        <v>99</v>
      </c>
      <c r="J9" s="39" t="s">
        <v>2713</v>
      </c>
      <c r="K9" s="38">
        <v>0.20917371841042975</v>
      </c>
      <c r="L9" s="36">
        <v>1</v>
      </c>
      <c r="N9" s="79" t="s">
        <v>3536</v>
      </c>
    </row>
    <row r="10" spans="1:15" s="36" customFormat="1" ht="23" customHeight="1" x14ac:dyDescent="0.2">
      <c r="A10" s="36">
        <v>9</v>
      </c>
      <c r="B10" s="36" t="s">
        <v>1882</v>
      </c>
      <c r="C10" s="36" t="s">
        <v>2958</v>
      </c>
      <c r="D10" s="36" t="s">
        <v>3056</v>
      </c>
      <c r="E10" s="36" t="s">
        <v>1172</v>
      </c>
      <c r="F10" s="36" t="s">
        <v>2959</v>
      </c>
      <c r="H10" s="36" t="s">
        <v>2960</v>
      </c>
      <c r="I10" s="36">
        <v>10</v>
      </c>
      <c r="J10" s="39" t="s">
        <v>2961</v>
      </c>
      <c r="K10" s="38">
        <v>0.31220410759494255</v>
      </c>
      <c r="L10" s="36">
        <v>1</v>
      </c>
      <c r="N10" s="79" t="s">
        <v>3541</v>
      </c>
      <c r="O10" s="79" t="s">
        <v>3556</v>
      </c>
    </row>
    <row r="11" spans="1:15" s="36" customFormat="1" ht="23" customHeight="1" x14ac:dyDescent="0.2">
      <c r="A11" s="36">
        <v>10</v>
      </c>
      <c r="B11" s="36" t="s">
        <v>2371</v>
      </c>
      <c r="C11" s="36" t="s">
        <v>2858</v>
      </c>
      <c r="D11" s="36" t="s">
        <v>3057</v>
      </c>
      <c r="E11" s="36" t="s">
        <v>1172</v>
      </c>
      <c r="F11" s="36" t="s">
        <v>2859</v>
      </c>
      <c r="H11" s="36" t="s">
        <v>2860</v>
      </c>
      <c r="I11" s="36">
        <v>20</v>
      </c>
      <c r="J11" s="39" t="s">
        <v>2861</v>
      </c>
      <c r="K11" s="38">
        <v>0.41098676942920676</v>
      </c>
      <c r="L11" s="36">
        <v>1</v>
      </c>
      <c r="N11" s="79" t="s">
        <v>3542</v>
      </c>
      <c r="O11" s="79" t="s">
        <v>3562</v>
      </c>
    </row>
    <row r="12" spans="1:15" s="28" customFormat="1" ht="23" customHeight="1" x14ac:dyDescent="0.2">
      <c r="A12" s="46">
        <v>34</v>
      </c>
      <c r="B12" s="46" t="s">
        <v>216</v>
      </c>
      <c r="C12" s="46" t="s">
        <v>2733</v>
      </c>
      <c r="D12" s="46" t="s">
        <v>2702</v>
      </c>
      <c r="E12" s="46" t="s">
        <v>2717</v>
      </c>
      <c r="F12" s="46" t="s">
        <v>2734</v>
      </c>
      <c r="G12" s="40"/>
      <c r="H12" s="46" t="s">
        <v>2735</v>
      </c>
      <c r="I12" s="46">
        <v>63</v>
      </c>
      <c r="J12" s="47" t="s">
        <v>2736</v>
      </c>
      <c r="K12" s="48">
        <v>1.7175209316652951E-2</v>
      </c>
      <c r="L12" s="46">
        <v>1</v>
      </c>
      <c r="M12" s="46"/>
      <c r="N12" s="77" t="s">
        <v>3536</v>
      </c>
    </row>
    <row r="13" spans="1:15" s="28" customFormat="1" ht="23" customHeight="1" x14ac:dyDescent="0.2">
      <c r="A13" s="46">
        <v>35</v>
      </c>
      <c r="B13" s="46" t="s">
        <v>674</v>
      </c>
      <c r="C13" s="46" t="s">
        <v>2800</v>
      </c>
      <c r="D13" s="46" t="s">
        <v>3056</v>
      </c>
      <c r="E13" s="46" t="s">
        <v>2717</v>
      </c>
      <c r="F13" s="46" t="s">
        <v>2801</v>
      </c>
      <c r="G13" s="46"/>
      <c r="H13" s="46" t="s">
        <v>2802</v>
      </c>
      <c r="I13" s="46">
        <v>25</v>
      </c>
      <c r="J13" s="47" t="s">
        <v>2803</v>
      </c>
      <c r="K13" s="48">
        <v>4.527742603727869E-2</v>
      </c>
      <c r="L13" s="46">
        <v>1</v>
      </c>
      <c r="M13" s="46"/>
      <c r="N13" s="79" t="s">
        <v>3543</v>
      </c>
      <c r="O13" s="79" t="s">
        <v>3558</v>
      </c>
    </row>
    <row r="14" spans="1:15" s="28" customFormat="1" ht="23" customHeight="1" x14ac:dyDescent="0.2">
      <c r="A14" s="46">
        <v>36</v>
      </c>
      <c r="B14" s="46" t="s">
        <v>791</v>
      </c>
      <c r="C14" s="46" t="s">
        <v>2894</v>
      </c>
      <c r="D14" s="46" t="s">
        <v>3054</v>
      </c>
      <c r="E14" s="46" t="s">
        <v>2717</v>
      </c>
      <c r="F14" s="46" t="s">
        <v>2895</v>
      </c>
      <c r="G14" s="46"/>
      <c r="H14" s="46" t="s">
        <v>2896</v>
      </c>
      <c r="I14" s="46">
        <v>15</v>
      </c>
      <c r="J14" s="47" t="s">
        <v>2897</v>
      </c>
      <c r="K14" s="48">
        <v>5.1646227659709942E-2</v>
      </c>
      <c r="L14" s="46">
        <v>1</v>
      </c>
      <c r="M14" s="46"/>
      <c r="N14" s="79" t="s">
        <v>3544</v>
      </c>
      <c r="O14" s="79" t="s">
        <v>3559</v>
      </c>
    </row>
    <row r="15" spans="1:15" s="28" customFormat="1" ht="23" customHeight="1" x14ac:dyDescent="0.2">
      <c r="A15" s="46">
        <v>37</v>
      </c>
      <c r="B15" s="46" t="s">
        <v>1203</v>
      </c>
      <c r="C15" s="67" t="s">
        <v>2976</v>
      </c>
      <c r="D15" s="46" t="s">
        <v>3054</v>
      </c>
      <c r="E15" s="46" t="s">
        <v>2717</v>
      </c>
      <c r="F15" s="46" t="s">
        <v>2977</v>
      </c>
      <c r="G15" s="46"/>
      <c r="H15" s="46" t="s">
        <v>2978</v>
      </c>
      <c r="I15" s="46">
        <v>8</v>
      </c>
      <c r="J15" s="47" t="s">
        <v>2979</v>
      </c>
      <c r="K15" s="48">
        <v>6.5343844315265631E-2</v>
      </c>
      <c r="L15" s="46">
        <v>1</v>
      </c>
      <c r="M15" s="46"/>
      <c r="N15" s="77" t="s">
        <v>3536</v>
      </c>
    </row>
    <row r="16" spans="1:15" s="28" customFormat="1" ht="23" customHeight="1" x14ac:dyDescent="0.2">
      <c r="A16" s="46">
        <v>38</v>
      </c>
      <c r="B16" s="46" t="s">
        <v>1757</v>
      </c>
      <c r="C16" s="46" t="s">
        <v>2996</v>
      </c>
      <c r="D16" s="46" t="s">
        <v>3054</v>
      </c>
      <c r="E16" s="46" t="s">
        <v>2717</v>
      </c>
      <c r="F16" s="46" t="s">
        <v>2997</v>
      </c>
      <c r="G16" s="46"/>
      <c r="H16" s="46" t="s">
        <v>2998</v>
      </c>
      <c r="I16" s="46">
        <v>7</v>
      </c>
      <c r="J16" s="47" t="s">
        <v>2999</v>
      </c>
      <c r="K16" s="48">
        <v>6.6385556592037265E-2</v>
      </c>
      <c r="L16" s="46">
        <v>1</v>
      </c>
      <c r="M16" s="46"/>
      <c r="N16" s="79" t="s">
        <v>3545</v>
      </c>
      <c r="O16" s="79" t="s">
        <v>3559</v>
      </c>
    </row>
    <row r="17" spans="1:15" s="28" customFormat="1" ht="23" customHeight="1" x14ac:dyDescent="0.2">
      <c r="A17" s="46">
        <v>39</v>
      </c>
      <c r="B17" s="46" t="s">
        <v>1905</v>
      </c>
      <c r="C17" s="46" t="s">
        <v>2980</v>
      </c>
      <c r="D17" s="46" t="s">
        <v>3054</v>
      </c>
      <c r="E17" s="46" t="s">
        <v>2717</v>
      </c>
      <c r="F17" s="46" t="s">
        <v>2981</v>
      </c>
      <c r="G17" s="46"/>
      <c r="H17" s="46" t="s">
        <v>2982</v>
      </c>
      <c r="I17" s="46">
        <v>8</v>
      </c>
      <c r="J17" s="47" t="s">
        <v>2983</v>
      </c>
      <c r="K17" s="48">
        <v>6.933384410831922E-2</v>
      </c>
      <c r="L17" s="46">
        <v>1</v>
      </c>
      <c r="M17" s="46"/>
      <c r="N17" s="79" t="s">
        <v>3546</v>
      </c>
      <c r="O17" s="79" t="s">
        <v>3556</v>
      </c>
    </row>
    <row r="18" spans="1:15" s="28" customFormat="1" ht="23" customHeight="1" x14ac:dyDescent="0.2">
      <c r="A18" s="46">
        <v>40</v>
      </c>
      <c r="B18" s="46" t="s">
        <v>2898</v>
      </c>
      <c r="C18" s="46" t="s">
        <v>2899</v>
      </c>
      <c r="D18" s="46" t="s">
        <v>3057</v>
      </c>
      <c r="E18" s="46" t="s">
        <v>2717</v>
      </c>
      <c r="F18" s="46" t="s">
        <v>2771</v>
      </c>
      <c r="G18" s="46"/>
      <c r="H18" s="46" t="s">
        <v>2772</v>
      </c>
      <c r="I18" s="46">
        <v>15</v>
      </c>
      <c r="J18" s="47" t="s">
        <v>2900</v>
      </c>
      <c r="K18" s="48">
        <v>0.13256350269613726</v>
      </c>
      <c r="L18" s="46">
        <v>1</v>
      </c>
      <c r="M18" s="46"/>
      <c r="N18" s="79" t="s">
        <v>3547</v>
      </c>
      <c r="O18" s="79" t="s">
        <v>3561</v>
      </c>
    </row>
    <row r="19" spans="1:15" s="28" customFormat="1" ht="23" customHeight="1" x14ac:dyDescent="0.2">
      <c r="A19" s="32">
        <v>96</v>
      </c>
      <c r="B19" s="32" t="s">
        <v>2890</v>
      </c>
      <c r="C19" s="32" t="s">
        <v>2891</v>
      </c>
      <c r="D19" s="32" t="s">
        <v>3054</v>
      </c>
      <c r="E19" s="32" t="s">
        <v>2703</v>
      </c>
      <c r="F19" s="32" t="s">
        <v>3465</v>
      </c>
      <c r="G19" s="42"/>
      <c r="H19" s="32" t="s">
        <v>3466</v>
      </c>
      <c r="I19" s="32">
        <v>16</v>
      </c>
      <c r="J19" s="33" t="s">
        <v>2892</v>
      </c>
      <c r="K19" s="34">
        <v>8.5923795692937066E-3</v>
      </c>
      <c r="L19" s="32">
        <v>1</v>
      </c>
      <c r="M19" s="32"/>
      <c r="N19" s="77" t="s">
        <v>3536</v>
      </c>
    </row>
    <row r="20" spans="1:15" s="28" customFormat="1" ht="23" customHeight="1" x14ac:dyDescent="0.2">
      <c r="A20" s="32">
        <v>97</v>
      </c>
      <c r="B20" s="32" t="s">
        <v>675</v>
      </c>
      <c r="C20" s="32" t="s">
        <v>3044</v>
      </c>
      <c r="D20" s="32" t="s">
        <v>3132</v>
      </c>
      <c r="E20" s="32" t="s">
        <v>2703</v>
      </c>
      <c r="F20" s="32" t="s">
        <v>3045</v>
      </c>
      <c r="G20" s="32"/>
      <c r="H20" s="32" t="s">
        <v>3046</v>
      </c>
      <c r="I20" s="32">
        <v>2</v>
      </c>
      <c r="J20" s="33" t="s">
        <v>3047</v>
      </c>
      <c r="K20" s="34">
        <v>3.5525497176908005E-2</v>
      </c>
      <c r="L20" s="32">
        <v>1</v>
      </c>
      <c r="M20" s="32"/>
      <c r="N20" s="79" t="s">
        <v>3536</v>
      </c>
      <c r="O20" s="79"/>
    </row>
    <row r="21" spans="1:15" s="28" customFormat="1" ht="23" customHeight="1" x14ac:dyDescent="0.2">
      <c r="A21" s="32">
        <v>98</v>
      </c>
      <c r="B21" s="32" t="s">
        <v>817</v>
      </c>
      <c r="C21" s="32" t="s">
        <v>2701</v>
      </c>
      <c r="D21" s="32" t="s">
        <v>3054</v>
      </c>
      <c r="E21" s="32" t="s">
        <v>2703</v>
      </c>
      <c r="F21" s="32" t="s">
        <v>2704</v>
      </c>
      <c r="G21" s="32"/>
      <c r="H21" s="32" t="s">
        <v>2705</v>
      </c>
      <c r="I21" s="32">
        <v>129</v>
      </c>
      <c r="J21" s="33" t="s">
        <v>2706</v>
      </c>
      <c r="K21" s="34">
        <v>6.7953873239517515E-2</v>
      </c>
      <c r="L21" s="32">
        <v>1</v>
      </c>
      <c r="M21" s="32"/>
      <c r="N21" s="77" t="s">
        <v>3536</v>
      </c>
    </row>
    <row r="22" spans="1:15" s="28" customFormat="1" ht="23" customHeight="1" x14ac:dyDescent="0.2">
      <c r="A22" s="32">
        <v>99</v>
      </c>
      <c r="B22" s="32" t="s">
        <v>1259</v>
      </c>
      <c r="C22" s="32" t="s">
        <v>2750</v>
      </c>
      <c r="D22" s="32" t="s">
        <v>2702</v>
      </c>
      <c r="E22" s="32" t="s">
        <v>2703</v>
      </c>
      <c r="F22" s="32" t="s">
        <v>2751</v>
      </c>
      <c r="G22" s="32"/>
      <c r="H22" s="32" t="s">
        <v>2752</v>
      </c>
      <c r="I22" s="32">
        <v>48</v>
      </c>
      <c r="J22" s="33" t="s">
        <v>2753</v>
      </c>
      <c r="K22" s="34">
        <v>8.9830165401707185E-2</v>
      </c>
      <c r="L22" s="32">
        <v>1</v>
      </c>
      <c r="M22" s="32"/>
      <c r="N22" s="79" t="s">
        <v>3548</v>
      </c>
      <c r="O22" s="79" t="s">
        <v>3555</v>
      </c>
    </row>
    <row r="23" spans="1:15" s="28" customFormat="1" ht="23" customHeight="1" x14ac:dyDescent="0.2">
      <c r="A23" s="32">
        <v>100</v>
      </c>
      <c r="B23" s="32" t="s">
        <v>1835</v>
      </c>
      <c r="C23" s="32" t="s">
        <v>2804</v>
      </c>
      <c r="D23" s="32" t="s">
        <v>2702</v>
      </c>
      <c r="E23" s="32" t="s">
        <v>2703</v>
      </c>
      <c r="F23" s="32" t="s">
        <v>2805</v>
      </c>
      <c r="G23" s="32"/>
      <c r="H23" s="32" t="s">
        <v>2806</v>
      </c>
      <c r="I23" s="32">
        <v>25</v>
      </c>
      <c r="J23" s="33" t="s">
        <v>2807</v>
      </c>
      <c r="K23" s="34">
        <v>0.14097077378080025</v>
      </c>
      <c r="L23" s="32">
        <v>1</v>
      </c>
      <c r="M23" s="32"/>
      <c r="N23" s="79" t="s">
        <v>3549</v>
      </c>
      <c r="O23" s="79" t="s">
        <v>3560</v>
      </c>
    </row>
    <row r="24" spans="1:15" s="28" customFormat="1" ht="23" customHeight="1" x14ac:dyDescent="0.2">
      <c r="A24" s="32">
        <v>101</v>
      </c>
      <c r="B24" s="32" t="s">
        <v>1919</v>
      </c>
      <c r="C24" s="32" t="s">
        <v>2737</v>
      </c>
      <c r="D24" s="32" t="s">
        <v>2702</v>
      </c>
      <c r="E24" s="32" t="s">
        <v>2703</v>
      </c>
      <c r="F24" s="32" t="s">
        <v>2738</v>
      </c>
      <c r="G24" s="32"/>
      <c r="H24" s="32" t="s">
        <v>2739</v>
      </c>
      <c r="I24" s="32">
        <v>58</v>
      </c>
      <c r="J24" s="33" t="s">
        <v>2740</v>
      </c>
      <c r="K24" s="34">
        <v>0.18988834097899432</v>
      </c>
      <c r="L24" s="32">
        <v>1</v>
      </c>
      <c r="M24" s="32" t="s">
        <v>2741</v>
      </c>
      <c r="N24" s="79" t="s">
        <v>3550</v>
      </c>
      <c r="O24" s="79" t="s">
        <v>3557</v>
      </c>
    </row>
    <row r="25" spans="1:15" s="28" customFormat="1" ht="23" customHeight="1" x14ac:dyDescent="0.2">
      <c r="A25" s="32">
        <v>102</v>
      </c>
      <c r="B25" s="32" t="s">
        <v>2494</v>
      </c>
      <c r="C25" s="32" t="s">
        <v>2778</v>
      </c>
      <c r="D25" s="32" t="s">
        <v>2702</v>
      </c>
      <c r="E25" s="32" t="s">
        <v>2703</v>
      </c>
      <c r="F25" s="32" t="s">
        <v>2724</v>
      </c>
      <c r="G25" s="32"/>
      <c r="H25" s="32" t="s">
        <v>2725</v>
      </c>
      <c r="I25" s="32">
        <v>35</v>
      </c>
      <c r="J25" s="33" t="s">
        <v>2779</v>
      </c>
      <c r="K25" s="34">
        <v>0.24067542255218022</v>
      </c>
      <c r="L25" s="32">
        <v>1</v>
      </c>
      <c r="M25" s="32"/>
      <c r="N25" s="77" t="s">
        <v>3536</v>
      </c>
      <c r="O25" s="28" t="s">
        <v>3551</v>
      </c>
    </row>
    <row r="26" spans="1:15" s="28" customFormat="1" ht="23" customHeight="1" x14ac:dyDescent="0.2">
      <c r="A26" s="56">
        <v>131</v>
      </c>
      <c r="B26" s="56" t="s">
        <v>72</v>
      </c>
      <c r="C26" s="56" t="s">
        <v>2879</v>
      </c>
      <c r="D26" s="56" t="s">
        <v>3133</v>
      </c>
      <c r="E26" s="56" t="s">
        <v>2880</v>
      </c>
      <c r="F26" s="56" t="s">
        <v>2881</v>
      </c>
      <c r="G26" s="57"/>
      <c r="H26" s="56" t="s">
        <v>2882</v>
      </c>
      <c r="I26" s="56">
        <v>17</v>
      </c>
      <c r="J26" s="58" t="s">
        <v>2883</v>
      </c>
      <c r="K26" s="59">
        <v>0.64245893699831536</v>
      </c>
      <c r="L26" s="56">
        <v>1</v>
      </c>
      <c r="M26" s="56"/>
      <c r="N26" s="79" t="s">
        <v>3553</v>
      </c>
      <c r="O26" s="79" t="s">
        <v>3558</v>
      </c>
    </row>
    <row r="27" spans="1:15" s="28" customFormat="1" ht="23" customHeight="1" x14ac:dyDescent="0.2">
      <c r="A27" s="28">
        <v>11</v>
      </c>
      <c r="C27" s="77" t="s">
        <v>3563</v>
      </c>
      <c r="E27" s="28" t="s">
        <v>1172</v>
      </c>
      <c r="F27" s="28" t="s">
        <v>2929</v>
      </c>
      <c r="H27" s="28" t="s">
        <v>2930</v>
      </c>
      <c r="I27" s="28">
        <v>12</v>
      </c>
      <c r="J27" s="35" t="s">
        <v>2931</v>
      </c>
      <c r="K27" s="29">
        <v>0.41113755646549865</v>
      </c>
      <c r="N27" s="79"/>
      <c r="O27" s="79"/>
    </row>
    <row r="28" spans="1:15" s="28" customFormat="1" ht="23" customHeight="1" x14ac:dyDescent="0.2">
      <c r="A28" s="28">
        <v>12</v>
      </c>
      <c r="C28" s="28" t="s">
        <v>3564</v>
      </c>
      <c r="E28" s="28" t="s">
        <v>1172</v>
      </c>
      <c r="F28" s="28" t="s">
        <v>2932</v>
      </c>
      <c r="H28" s="28" t="s">
        <v>2933</v>
      </c>
      <c r="I28" s="28">
        <v>12</v>
      </c>
      <c r="J28" s="35" t="s">
        <v>2934</v>
      </c>
      <c r="K28" s="29">
        <v>0.41197606618835847</v>
      </c>
      <c r="N28" s="79"/>
      <c r="O28" s="79"/>
    </row>
    <row r="29" spans="1:15" s="28" customFormat="1" ht="23" customHeight="1" x14ac:dyDescent="0.2">
      <c r="A29" s="28">
        <v>13</v>
      </c>
      <c r="C29" s="28" t="s">
        <v>3568</v>
      </c>
      <c r="E29" s="28" t="s">
        <v>1172</v>
      </c>
      <c r="F29" s="28" t="s">
        <v>3017</v>
      </c>
      <c r="H29" s="28" t="s">
        <v>3018</v>
      </c>
      <c r="I29" s="28">
        <v>4</v>
      </c>
      <c r="J29" s="35" t="s">
        <v>3019</v>
      </c>
      <c r="K29" s="29">
        <v>0.4187577295959608</v>
      </c>
      <c r="N29" s="79"/>
      <c r="O29" s="79"/>
    </row>
    <row r="30" spans="1:15" s="28" customFormat="1" ht="23" customHeight="1" x14ac:dyDescent="0.2">
      <c r="A30" s="28">
        <v>14</v>
      </c>
      <c r="C30" s="77" t="s">
        <v>3569</v>
      </c>
      <c r="E30" s="28" t="s">
        <v>1172</v>
      </c>
      <c r="F30" s="28" t="s">
        <v>2810</v>
      </c>
      <c r="H30" s="28" t="s">
        <v>2811</v>
      </c>
      <c r="I30" s="28">
        <v>24</v>
      </c>
      <c r="J30" s="73" t="s">
        <v>2812</v>
      </c>
      <c r="K30" s="29">
        <v>0.4385602155351398</v>
      </c>
      <c r="N30" s="79"/>
      <c r="O30" s="79"/>
    </row>
    <row r="31" spans="1:15" s="28" customFormat="1" ht="23" customHeight="1" x14ac:dyDescent="0.2">
      <c r="A31" s="28">
        <v>15</v>
      </c>
      <c r="C31" s="77" t="s">
        <v>3607</v>
      </c>
      <c r="E31" s="28" t="s">
        <v>1172</v>
      </c>
      <c r="F31" s="28" t="s">
        <v>2714</v>
      </c>
      <c r="G31" s="28">
        <v>1</v>
      </c>
      <c r="H31" s="28" t="s">
        <v>2715</v>
      </c>
      <c r="I31" s="28">
        <v>47</v>
      </c>
      <c r="J31" s="35" t="s">
        <v>2756</v>
      </c>
      <c r="K31" s="29">
        <v>0.44311818216864984</v>
      </c>
      <c r="N31" s="79"/>
      <c r="O31" s="79"/>
    </row>
    <row r="32" spans="1:15" s="28" customFormat="1" ht="23" customHeight="1" x14ac:dyDescent="0.2">
      <c r="A32" s="28">
        <v>16</v>
      </c>
      <c r="C32" s="77" t="s">
        <v>3579</v>
      </c>
      <c r="E32" s="28" t="s">
        <v>1172</v>
      </c>
      <c r="F32" s="28" t="s">
        <v>2973</v>
      </c>
      <c r="H32" s="28" t="s">
        <v>2974</v>
      </c>
      <c r="I32" s="28">
        <v>8</v>
      </c>
      <c r="J32" s="35" t="s">
        <v>2975</v>
      </c>
      <c r="K32" s="29">
        <v>0.50692526005548655</v>
      </c>
      <c r="N32" s="79"/>
      <c r="O32" s="79"/>
    </row>
    <row r="33" spans="1:15" s="28" customFormat="1" ht="23" customHeight="1" x14ac:dyDescent="0.2">
      <c r="A33" s="28">
        <v>17</v>
      </c>
      <c r="C33" s="28" t="s">
        <v>3581</v>
      </c>
      <c r="E33" s="28" t="s">
        <v>1172</v>
      </c>
      <c r="F33" s="28" t="s">
        <v>2730</v>
      </c>
      <c r="H33" s="28" t="s">
        <v>2731</v>
      </c>
      <c r="I33" s="28">
        <v>66</v>
      </c>
      <c r="J33" s="35" t="s">
        <v>2732</v>
      </c>
      <c r="K33" s="29">
        <v>0.58354550698656305</v>
      </c>
      <c r="N33" s="79"/>
      <c r="O33" s="79"/>
    </row>
    <row r="34" spans="1:15" s="49" customFormat="1" ht="23" customHeight="1" x14ac:dyDescent="0.2">
      <c r="A34" s="28">
        <v>18</v>
      </c>
      <c r="B34" s="28"/>
      <c r="C34" s="77" t="s">
        <v>3584</v>
      </c>
      <c r="D34" s="28"/>
      <c r="E34" s="28" t="s">
        <v>1172</v>
      </c>
      <c r="F34" s="28" t="s">
        <v>2714</v>
      </c>
      <c r="G34" s="28">
        <v>1</v>
      </c>
      <c r="H34" s="28" t="s">
        <v>2715</v>
      </c>
      <c r="I34" s="28">
        <v>29</v>
      </c>
      <c r="J34" s="28" t="s">
        <v>2789</v>
      </c>
      <c r="K34" s="29">
        <v>0.59124906085147877</v>
      </c>
      <c r="L34" s="28"/>
      <c r="M34" s="28"/>
      <c r="N34" s="83"/>
      <c r="O34" s="83"/>
    </row>
    <row r="35" spans="1:15" s="50" customFormat="1" ht="23" customHeight="1" x14ac:dyDescent="0.2">
      <c r="A35" s="28">
        <v>19</v>
      </c>
      <c r="B35" s="28"/>
      <c r="C35" s="77" t="s">
        <v>3585</v>
      </c>
      <c r="D35" s="28"/>
      <c r="E35" s="28" t="s">
        <v>1172</v>
      </c>
      <c r="F35" s="28" t="s">
        <v>2698</v>
      </c>
      <c r="G35" s="28">
        <v>1</v>
      </c>
      <c r="H35" s="31" t="s">
        <v>2699</v>
      </c>
      <c r="I35" s="31">
        <v>132</v>
      </c>
      <c r="J35" s="28" t="s">
        <v>2700</v>
      </c>
      <c r="K35" s="29">
        <v>0.59809173909717306</v>
      </c>
      <c r="L35" s="28"/>
      <c r="M35" s="28"/>
      <c r="N35" s="80"/>
      <c r="O35" s="80"/>
    </row>
    <row r="36" spans="1:15" s="50" customFormat="1" ht="23" customHeight="1" x14ac:dyDescent="0.2">
      <c r="A36" s="28">
        <v>20</v>
      </c>
      <c r="B36" s="28"/>
      <c r="C36" s="28" t="s">
        <v>3597</v>
      </c>
      <c r="D36" s="28"/>
      <c r="E36" s="28" t="s">
        <v>1172</v>
      </c>
      <c r="F36" s="28" t="s">
        <v>2743</v>
      </c>
      <c r="G36" s="28"/>
      <c r="H36" s="28" t="s">
        <v>2744</v>
      </c>
      <c r="I36" s="28">
        <v>55</v>
      </c>
      <c r="J36" s="35" t="s">
        <v>2745</v>
      </c>
      <c r="K36" s="29">
        <v>0.61554350845167016</v>
      </c>
      <c r="L36" s="28"/>
      <c r="M36" s="28"/>
      <c r="N36" s="80"/>
      <c r="O36" s="80"/>
    </row>
    <row r="37" spans="1:15" s="50" customFormat="1" ht="23" customHeight="1" x14ac:dyDescent="0.2">
      <c r="A37" s="28">
        <v>21</v>
      </c>
      <c r="B37" s="28"/>
      <c r="C37" s="28" t="s">
        <v>3599</v>
      </c>
      <c r="D37" s="28"/>
      <c r="E37" s="28" t="s">
        <v>1172</v>
      </c>
      <c r="F37" s="28" t="s">
        <v>2775</v>
      </c>
      <c r="G37" s="28"/>
      <c r="H37" s="28" t="s">
        <v>2776</v>
      </c>
      <c r="I37" s="28">
        <v>35</v>
      </c>
      <c r="J37" s="35" t="s">
        <v>2777</v>
      </c>
      <c r="K37" s="29">
        <v>0.63144533424094884</v>
      </c>
      <c r="L37" s="28"/>
      <c r="M37" s="28"/>
      <c r="N37" s="80"/>
      <c r="O37" s="80"/>
    </row>
    <row r="38" spans="1:15" s="50" customFormat="1" ht="23" customHeight="1" x14ac:dyDescent="0.2">
      <c r="A38" s="28">
        <v>22</v>
      </c>
      <c r="B38" s="28"/>
      <c r="C38" s="77" t="s">
        <v>3604</v>
      </c>
      <c r="D38" s="28"/>
      <c r="E38" s="28" t="s">
        <v>1172</v>
      </c>
      <c r="F38" s="28" t="s">
        <v>2935</v>
      </c>
      <c r="G38" s="28"/>
      <c r="H38" s="28" t="s">
        <v>2936</v>
      </c>
      <c r="I38" s="28">
        <v>12</v>
      </c>
      <c r="J38" s="35" t="s">
        <v>2937</v>
      </c>
      <c r="K38" s="29">
        <v>0.67530089659407355</v>
      </c>
      <c r="L38" s="28"/>
      <c r="M38" s="28"/>
      <c r="N38" s="80"/>
      <c r="O38" s="80"/>
    </row>
    <row r="39" spans="1:15" s="50" customFormat="1" ht="23" customHeight="1" x14ac:dyDescent="0.2">
      <c r="A39" s="28">
        <v>23</v>
      </c>
      <c r="B39" s="28"/>
      <c r="C39" s="77" t="s">
        <v>3610</v>
      </c>
      <c r="D39" s="28"/>
      <c r="E39" s="28" t="s">
        <v>1172</v>
      </c>
      <c r="F39" s="28" t="s">
        <v>2714</v>
      </c>
      <c r="G39" s="28">
        <v>1</v>
      </c>
      <c r="H39" s="28" t="s">
        <v>2715</v>
      </c>
      <c r="I39" s="28">
        <v>94</v>
      </c>
      <c r="J39" s="35" t="s">
        <v>2716</v>
      </c>
      <c r="K39" s="29">
        <v>0.68189265112039932</v>
      </c>
      <c r="L39" s="28"/>
      <c r="M39" s="28"/>
      <c r="N39" s="80"/>
      <c r="O39" s="80"/>
    </row>
    <row r="40" spans="1:15" s="50" customFormat="1" ht="23" customHeight="1" x14ac:dyDescent="0.2">
      <c r="A40" s="28">
        <v>24</v>
      </c>
      <c r="B40" s="28"/>
      <c r="C40" s="28" t="s">
        <v>3609</v>
      </c>
      <c r="D40" s="28"/>
      <c r="E40" s="28" t="s">
        <v>1172</v>
      </c>
      <c r="F40" s="28" t="s">
        <v>2760</v>
      </c>
      <c r="G40" s="28"/>
      <c r="H40" s="28" t="s">
        <v>2761</v>
      </c>
      <c r="I40" s="28">
        <v>45</v>
      </c>
      <c r="J40" s="35" t="s">
        <v>2762</v>
      </c>
      <c r="K40" s="29">
        <v>0.69728829096827671</v>
      </c>
      <c r="L40" s="28"/>
      <c r="M40" s="28"/>
      <c r="N40" s="80"/>
      <c r="O40" s="80"/>
    </row>
    <row r="41" spans="1:15" s="46" customFormat="1" ht="23" customHeight="1" x14ac:dyDescent="0.2">
      <c r="A41" s="28">
        <v>25</v>
      </c>
      <c r="B41" s="28"/>
      <c r="C41" s="77" t="s">
        <v>3615</v>
      </c>
      <c r="D41" s="28"/>
      <c r="E41" s="28" t="s">
        <v>1172</v>
      </c>
      <c r="F41" s="28" t="s">
        <v>2859</v>
      </c>
      <c r="G41" s="28">
        <v>1</v>
      </c>
      <c r="H41" s="28" t="s">
        <v>2860</v>
      </c>
      <c r="I41" s="28">
        <v>14</v>
      </c>
      <c r="J41" s="35" t="s">
        <v>2909</v>
      </c>
      <c r="K41" s="29">
        <v>0.72640378803048444</v>
      </c>
      <c r="L41" s="28"/>
      <c r="M41" s="28"/>
      <c r="N41" s="81"/>
      <c r="O41" s="81"/>
    </row>
    <row r="42" spans="1:15" s="40" customFormat="1" ht="23" customHeight="1" x14ac:dyDescent="0.2">
      <c r="A42" s="28">
        <v>26</v>
      </c>
      <c r="B42" s="28"/>
      <c r="C42" s="28" t="s">
        <v>3623</v>
      </c>
      <c r="D42" s="28"/>
      <c r="E42" s="28" t="s">
        <v>1172</v>
      </c>
      <c r="F42" s="28" t="s">
        <v>3041</v>
      </c>
      <c r="G42" s="28"/>
      <c r="H42" s="28" t="s">
        <v>3042</v>
      </c>
      <c r="I42" s="28">
        <v>2</v>
      </c>
      <c r="J42" s="28" t="s">
        <v>3043</v>
      </c>
      <c r="K42" s="29">
        <v>0.76239959081593189</v>
      </c>
      <c r="L42" s="28"/>
      <c r="M42" s="28"/>
      <c r="N42" s="81"/>
      <c r="O42" s="81"/>
    </row>
    <row r="43" spans="1:15" s="40" customFormat="1" ht="23" customHeight="1" x14ac:dyDescent="0.2">
      <c r="A43" s="28">
        <v>27</v>
      </c>
      <c r="B43" s="28"/>
      <c r="C43" s="28" t="s">
        <v>3624</v>
      </c>
      <c r="D43" s="28"/>
      <c r="E43" s="28" t="s">
        <v>1172</v>
      </c>
      <c r="F43" s="28" t="s">
        <v>2862</v>
      </c>
      <c r="G43" s="28"/>
      <c r="H43" s="28" t="s">
        <v>2863</v>
      </c>
      <c r="I43" s="28">
        <v>20</v>
      </c>
      <c r="J43" s="35" t="s">
        <v>2864</v>
      </c>
      <c r="K43" s="29">
        <v>0.77445019200691889</v>
      </c>
      <c r="L43" s="28"/>
      <c r="M43" s="28"/>
      <c r="N43" s="81"/>
      <c r="O43" s="81"/>
    </row>
    <row r="44" spans="1:15" s="40" customFormat="1" ht="23" customHeight="1" x14ac:dyDescent="0.2">
      <c r="A44" s="28">
        <v>28</v>
      </c>
      <c r="B44" s="28"/>
      <c r="C44" s="72" t="s">
        <v>3625</v>
      </c>
      <c r="D44" s="28"/>
      <c r="E44" s="28" t="s">
        <v>1172</v>
      </c>
      <c r="F44" s="28" t="s">
        <v>2822</v>
      </c>
      <c r="G44" s="28"/>
      <c r="H44" s="28" t="s">
        <v>2823</v>
      </c>
      <c r="I44" s="28">
        <v>23</v>
      </c>
      <c r="J44" s="35" t="s">
        <v>2824</v>
      </c>
      <c r="K44" s="29">
        <v>0.81781356366933022</v>
      </c>
      <c r="L44" s="28"/>
      <c r="M44" s="28"/>
      <c r="N44" s="81"/>
      <c r="O44" s="81"/>
    </row>
    <row r="45" spans="1:15" s="40" customFormat="1" ht="23" customHeight="1" x14ac:dyDescent="0.2">
      <c r="A45" s="28">
        <v>29</v>
      </c>
      <c r="B45" s="28"/>
      <c r="C45" s="77" t="s">
        <v>3635</v>
      </c>
      <c r="D45" s="28"/>
      <c r="E45" s="28" t="s">
        <v>1172</v>
      </c>
      <c r="F45" s="28" t="s">
        <v>2859</v>
      </c>
      <c r="G45" s="28">
        <v>1</v>
      </c>
      <c r="H45" s="28" t="s">
        <v>2860</v>
      </c>
      <c r="I45" s="28">
        <v>19</v>
      </c>
      <c r="J45" s="35" t="s">
        <v>2868</v>
      </c>
      <c r="K45" s="29">
        <v>0.8275145733578495</v>
      </c>
      <c r="L45" s="28"/>
      <c r="M45" s="28"/>
      <c r="N45" s="81"/>
      <c r="O45" s="81"/>
    </row>
    <row r="46" spans="1:15" s="40" customFormat="1" ht="23" customHeight="1" x14ac:dyDescent="0.2">
      <c r="A46" s="28">
        <v>30</v>
      </c>
      <c r="B46" s="28"/>
      <c r="C46" s="28" t="s">
        <v>3634</v>
      </c>
      <c r="D46" s="28"/>
      <c r="E46" s="28" t="s">
        <v>1172</v>
      </c>
      <c r="F46" s="28" t="s">
        <v>2875</v>
      </c>
      <c r="G46" s="28"/>
      <c r="H46" s="28" t="s">
        <v>2876</v>
      </c>
      <c r="I46" s="28">
        <v>17</v>
      </c>
      <c r="J46" s="35" t="s">
        <v>2877</v>
      </c>
      <c r="K46" s="29">
        <v>0.85110584304798598</v>
      </c>
      <c r="L46" s="28"/>
      <c r="M46" s="28"/>
      <c r="N46" s="81"/>
      <c r="O46" s="81"/>
    </row>
    <row r="47" spans="1:15" s="40" customFormat="1" ht="23" customHeight="1" x14ac:dyDescent="0.2">
      <c r="A47" s="28">
        <v>31</v>
      </c>
      <c r="B47" s="28"/>
      <c r="C47" s="77" t="s">
        <v>3638</v>
      </c>
      <c r="D47" s="28"/>
      <c r="E47" s="28" t="s">
        <v>1172</v>
      </c>
      <c r="F47" s="28" t="s">
        <v>2698</v>
      </c>
      <c r="G47" s="28">
        <v>1</v>
      </c>
      <c r="H47" s="31" t="s">
        <v>2699</v>
      </c>
      <c r="I47" s="31">
        <v>118</v>
      </c>
      <c r="J47" s="35" t="s">
        <v>2707</v>
      </c>
      <c r="K47" s="29">
        <v>0.88198534253956973</v>
      </c>
      <c r="L47" s="28"/>
      <c r="M47" s="28"/>
      <c r="N47" s="81"/>
      <c r="O47" s="81"/>
    </row>
    <row r="48" spans="1:15" s="40" customFormat="1" ht="23" customHeight="1" x14ac:dyDescent="0.2">
      <c r="A48" s="28">
        <v>32</v>
      </c>
      <c r="B48" s="28"/>
      <c r="C48" s="28" t="s">
        <v>3639</v>
      </c>
      <c r="D48" s="28"/>
      <c r="E48" s="28" t="s">
        <v>1172</v>
      </c>
      <c r="F48" s="28" t="s">
        <v>2695</v>
      </c>
      <c r="G48" s="28">
        <v>1</v>
      </c>
      <c r="H48" s="28" t="s">
        <v>2696</v>
      </c>
      <c r="I48" s="28">
        <v>226</v>
      </c>
      <c r="J48" s="28" t="s">
        <v>2697</v>
      </c>
      <c r="K48" s="29">
        <v>0.9118182348724112</v>
      </c>
      <c r="L48" s="28"/>
      <c r="M48" s="28"/>
      <c r="N48" s="81"/>
      <c r="O48" s="81"/>
    </row>
    <row r="49" spans="1:15" s="40" customFormat="1" ht="23" customHeight="1" x14ac:dyDescent="0.2">
      <c r="A49" s="40">
        <v>41</v>
      </c>
      <c r="C49" s="40" t="s">
        <v>3510</v>
      </c>
      <c r="E49" s="40" t="s">
        <v>2717</v>
      </c>
      <c r="F49" s="40" t="s">
        <v>2884</v>
      </c>
      <c r="G49" s="46"/>
      <c r="H49" s="40" t="s">
        <v>2885</v>
      </c>
      <c r="I49" s="40" t="s">
        <v>3510</v>
      </c>
      <c r="J49" s="45" t="s">
        <v>2886</v>
      </c>
      <c r="K49" s="41">
        <v>0.14908331798806251</v>
      </c>
      <c r="N49" s="40">
        <v>16</v>
      </c>
      <c r="O49" s="81"/>
    </row>
    <row r="50" spans="1:15" s="40" customFormat="1" ht="23" customHeight="1" x14ac:dyDescent="0.2">
      <c r="A50" s="40">
        <v>42</v>
      </c>
      <c r="C50" s="40" t="s">
        <v>3510</v>
      </c>
      <c r="E50" s="40" t="s">
        <v>2717</v>
      </c>
      <c r="F50" s="40" t="s">
        <v>2887</v>
      </c>
      <c r="H50" s="40" t="s">
        <v>2888</v>
      </c>
      <c r="I50" s="40" t="s">
        <v>3510</v>
      </c>
      <c r="J50" s="45" t="s">
        <v>2889</v>
      </c>
      <c r="K50" s="41">
        <v>0.15745451584864079</v>
      </c>
      <c r="N50" s="40">
        <v>16</v>
      </c>
      <c r="O50" s="81"/>
    </row>
    <row r="51" spans="1:15" s="40" customFormat="1" ht="23" customHeight="1" x14ac:dyDescent="0.2">
      <c r="A51" s="40">
        <v>43</v>
      </c>
      <c r="C51" s="40" t="s">
        <v>3510</v>
      </c>
      <c r="E51" s="40" t="s">
        <v>2717</v>
      </c>
      <c r="F51" s="40" t="s">
        <v>2727</v>
      </c>
      <c r="H51" s="40" t="s">
        <v>2728</v>
      </c>
      <c r="I51" s="40" t="s">
        <v>3510</v>
      </c>
      <c r="J51" s="45" t="s">
        <v>2729</v>
      </c>
      <c r="K51" s="41">
        <v>0.17278965402446944</v>
      </c>
      <c r="N51" s="40">
        <v>74</v>
      </c>
      <c r="O51" s="81"/>
    </row>
    <row r="52" spans="1:15" s="40" customFormat="1" ht="23" customHeight="1" x14ac:dyDescent="0.2">
      <c r="A52" s="40">
        <v>44</v>
      </c>
      <c r="C52" s="40" t="s">
        <v>3510</v>
      </c>
      <c r="E52" s="40" t="s">
        <v>2717</v>
      </c>
      <c r="F52" s="40" t="s">
        <v>2918</v>
      </c>
      <c r="H52" s="40" t="s">
        <v>2919</v>
      </c>
      <c r="I52" s="40" t="s">
        <v>3510</v>
      </c>
      <c r="J52" s="45" t="s">
        <v>2920</v>
      </c>
      <c r="K52" s="41">
        <v>0.17576362391662748</v>
      </c>
      <c r="N52" s="40">
        <v>13</v>
      </c>
      <c r="O52" s="81"/>
    </row>
    <row r="53" spans="1:15" s="40" customFormat="1" ht="23" customHeight="1" x14ac:dyDescent="0.2">
      <c r="A53" s="40">
        <v>45</v>
      </c>
      <c r="C53" s="40" t="s">
        <v>3642</v>
      </c>
      <c r="E53" s="40" t="s">
        <v>2717</v>
      </c>
      <c r="F53" s="40" t="s">
        <v>3048</v>
      </c>
      <c r="H53" s="40" t="s">
        <v>3049</v>
      </c>
      <c r="I53" s="40">
        <v>1</v>
      </c>
      <c r="J53" s="45" t="s">
        <v>3050</v>
      </c>
      <c r="K53" s="41">
        <v>0.18271208728901023</v>
      </c>
      <c r="N53" s="40">
        <v>1</v>
      </c>
      <c r="O53" s="81"/>
    </row>
    <row r="54" spans="1:15" s="40" customFormat="1" ht="23" customHeight="1" x14ac:dyDescent="0.2">
      <c r="A54" s="40">
        <v>46</v>
      </c>
      <c r="C54" s="40" t="s">
        <v>3510</v>
      </c>
      <c r="E54" s="40" t="s">
        <v>2717</v>
      </c>
      <c r="F54" s="40" t="s">
        <v>2984</v>
      </c>
      <c r="H54" s="40" t="s">
        <v>2985</v>
      </c>
      <c r="I54" s="40" t="s">
        <v>3510</v>
      </c>
      <c r="J54" s="45" t="s">
        <v>2986</v>
      </c>
      <c r="K54" s="41">
        <v>0.18784439460754221</v>
      </c>
      <c r="N54" s="40">
        <v>8</v>
      </c>
      <c r="O54" s="81"/>
    </row>
    <row r="55" spans="1:15" s="40" customFormat="1" ht="23" customHeight="1" x14ac:dyDescent="0.2">
      <c r="A55" s="40">
        <v>47</v>
      </c>
      <c r="C55" s="40" t="s">
        <v>3510</v>
      </c>
      <c r="E55" s="40" t="s">
        <v>2717</v>
      </c>
      <c r="F55" s="40" t="s">
        <v>3000</v>
      </c>
      <c r="H55" s="40" t="s">
        <v>3001</v>
      </c>
      <c r="I55" s="40" t="s">
        <v>3510</v>
      </c>
      <c r="J55" s="45" t="s">
        <v>3002</v>
      </c>
      <c r="K55" s="41">
        <v>0.19231484602651561</v>
      </c>
      <c r="N55" s="40">
        <v>7</v>
      </c>
      <c r="O55" s="81"/>
    </row>
    <row r="56" spans="1:15" s="40" customFormat="1" ht="23" customHeight="1" x14ac:dyDescent="0.2">
      <c r="A56" s="40">
        <v>48</v>
      </c>
      <c r="C56" s="40" t="s">
        <v>3643</v>
      </c>
      <c r="E56" s="40" t="s">
        <v>2717</v>
      </c>
      <c r="F56" s="40" t="s">
        <v>2962</v>
      </c>
      <c r="H56" s="40" t="s">
        <v>2963</v>
      </c>
      <c r="I56" s="40">
        <v>10</v>
      </c>
      <c r="J56" s="45" t="s">
        <v>2964</v>
      </c>
      <c r="K56" s="41">
        <v>0.19486703604906375</v>
      </c>
      <c r="N56" s="40">
        <v>10</v>
      </c>
      <c r="O56" s="81"/>
    </row>
    <row r="57" spans="1:15" s="40" customFormat="1" ht="23" customHeight="1" x14ac:dyDescent="0.2">
      <c r="A57" s="40">
        <v>49</v>
      </c>
      <c r="C57" s="40" t="s">
        <v>3644</v>
      </c>
      <c r="E57" s="40" t="s">
        <v>2717</v>
      </c>
      <c r="F57" s="40" t="s">
        <v>2826</v>
      </c>
      <c r="H57" s="40" t="s">
        <v>2827</v>
      </c>
      <c r="I57" s="40">
        <v>22</v>
      </c>
      <c r="J57" s="45" t="s">
        <v>2828</v>
      </c>
      <c r="K57" s="41">
        <v>0.22593445171040605</v>
      </c>
      <c r="N57" s="40">
        <v>22</v>
      </c>
      <c r="O57" s="81"/>
    </row>
    <row r="58" spans="1:15" s="40" customFormat="1" ht="23" customHeight="1" x14ac:dyDescent="0.2">
      <c r="A58" s="40">
        <v>50</v>
      </c>
      <c r="C58" s="40" t="s">
        <v>3510</v>
      </c>
      <c r="E58" s="40" t="s">
        <v>2717</v>
      </c>
      <c r="F58" s="40" t="s">
        <v>2887</v>
      </c>
      <c r="H58" s="40" t="s">
        <v>2888</v>
      </c>
      <c r="I58" s="40" t="s">
        <v>3510</v>
      </c>
      <c r="J58" s="70" t="s">
        <v>2921</v>
      </c>
      <c r="K58" s="41">
        <v>0.2777919031767182</v>
      </c>
      <c r="N58" s="40">
        <v>13</v>
      </c>
      <c r="O58" s="81"/>
    </row>
    <row r="59" spans="1:15" s="40" customFormat="1" ht="23" customHeight="1" x14ac:dyDescent="0.2">
      <c r="A59" s="40">
        <v>51</v>
      </c>
      <c r="C59" s="40" t="s">
        <v>3510</v>
      </c>
      <c r="E59" s="40" t="s">
        <v>2717</v>
      </c>
      <c r="F59" s="40" t="s">
        <v>2950</v>
      </c>
      <c r="H59" s="40" t="s">
        <v>2951</v>
      </c>
      <c r="I59" s="40" t="s">
        <v>3510</v>
      </c>
      <c r="J59" s="45" t="s">
        <v>2952</v>
      </c>
      <c r="K59" s="41">
        <v>0.32842549050994085</v>
      </c>
      <c r="N59" s="40">
        <v>11</v>
      </c>
      <c r="O59" s="81"/>
    </row>
    <row r="60" spans="1:15" s="40" customFormat="1" ht="23" customHeight="1" x14ac:dyDescent="0.2">
      <c r="A60" s="40">
        <v>52</v>
      </c>
      <c r="C60" s="40" t="s">
        <v>3510</v>
      </c>
      <c r="E60" s="40" t="s">
        <v>2717</v>
      </c>
      <c r="F60" s="40" t="s">
        <v>3035</v>
      </c>
      <c r="H60" s="40" t="s">
        <v>3036</v>
      </c>
      <c r="I60" s="40" t="s">
        <v>3510</v>
      </c>
      <c r="J60" s="45" t="s">
        <v>3037</v>
      </c>
      <c r="K60" s="41">
        <v>0.32996841942762278</v>
      </c>
      <c r="N60" s="40">
        <v>3</v>
      </c>
      <c r="O60" s="81"/>
    </row>
    <row r="61" spans="1:15" s="40" customFormat="1" ht="23" customHeight="1" x14ac:dyDescent="0.2">
      <c r="A61" s="40">
        <v>53</v>
      </c>
      <c r="C61" s="40" t="s">
        <v>3649</v>
      </c>
      <c r="E61" s="40" t="s">
        <v>2717</v>
      </c>
      <c r="F61" s="40" t="s">
        <v>2910</v>
      </c>
      <c r="H61" s="40" t="s">
        <v>2911</v>
      </c>
      <c r="I61" s="40">
        <v>14</v>
      </c>
      <c r="J61" s="45" t="s">
        <v>2912</v>
      </c>
      <c r="K61" s="41">
        <v>0.33043136703993281</v>
      </c>
      <c r="N61" s="40">
        <v>14</v>
      </c>
      <c r="O61" s="81"/>
    </row>
    <row r="62" spans="1:15" s="40" customFormat="1" ht="23" customHeight="1" x14ac:dyDescent="0.2">
      <c r="A62" s="40">
        <v>54</v>
      </c>
      <c r="C62" s="86" t="s">
        <v>3651</v>
      </c>
      <c r="E62" s="40" t="s">
        <v>2717</v>
      </c>
      <c r="F62" s="40" t="s">
        <v>2849</v>
      </c>
      <c r="H62" s="40" t="s">
        <v>2850</v>
      </c>
      <c r="I62" s="40">
        <v>21</v>
      </c>
      <c r="J62" s="45" t="s">
        <v>2851</v>
      </c>
      <c r="K62" s="41">
        <v>0.34267813545310366</v>
      </c>
      <c r="N62" s="40">
        <v>21</v>
      </c>
      <c r="O62" s="81"/>
    </row>
    <row r="63" spans="1:15" s="40" customFormat="1" ht="23" customHeight="1" x14ac:dyDescent="0.2">
      <c r="A63" s="40">
        <v>55</v>
      </c>
      <c r="C63" s="40" t="s">
        <v>2737</v>
      </c>
      <c r="E63" s="40" t="s">
        <v>2717</v>
      </c>
      <c r="F63" s="40" t="s">
        <v>2987</v>
      </c>
      <c r="H63" s="40" t="s">
        <v>2988</v>
      </c>
      <c r="I63" s="40">
        <v>8</v>
      </c>
      <c r="J63" s="40" t="s">
        <v>2989</v>
      </c>
      <c r="K63" s="41">
        <v>0.34300481236218916</v>
      </c>
      <c r="N63" s="40">
        <v>8</v>
      </c>
      <c r="O63" s="81"/>
    </row>
    <row r="64" spans="1:15" s="40" customFormat="1" ht="23" customHeight="1" x14ac:dyDescent="0.2">
      <c r="A64" s="40">
        <v>56</v>
      </c>
      <c r="C64" s="40" t="s">
        <v>3652</v>
      </c>
      <c r="E64" s="40" t="s">
        <v>2717</v>
      </c>
      <c r="F64" s="40" t="s">
        <v>2990</v>
      </c>
      <c r="H64" s="40" t="s">
        <v>2991</v>
      </c>
      <c r="I64" s="40">
        <v>8</v>
      </c>
      <c r="J64" s="45" t="s">
        <v>2992</v>
      </c>
      <c r="K64" s="41">
        <v>0.3461348348384452</v>
      </c>
      <c r="N64" s="40">
        <v>8</v>
      </c>
      <c r="O64" s="81"/>
    </row>
    <row r="65" spans="1:15" s="40" customFormat="1" ht="23" customHeight="1" x14ac:dyDescent="0.2">
      <c r="A65" s="40">
        <v>57</v>
      </c>
      <c r="C65" s="40" t="s">
        <v>3653</v>
      </c>
      <c r="E65" s="40" t="s">
        <v>2717</v>
      </c>
      <c r="F65" s="40" t="s">
        <v>2790</v>
      </c>
      <c r="H65" s="40" t="s">
        <v>2791</v>
      </c>
      <c r="I65" s="40">
        <v>29</v>
      </c>
      <c r="J65" s="45" t="s">
        <v>2792</v>
      </c>
      <c r="K65" s="41">
        <v>0.47016116017243526</v>
      </c>
      <c r="N65" s="40">
        <v>29</v>
      </c>
      <c r="O65" s="81"/>
    </row>
    <row r="66" spans="1:15" s="40" customFormat="1" ht="23" customHeight="1" x14ac:dyDescent="0.2">
      <c r="A66" s="40">
        <v>58</v>
      </c>
      <c r="C66" s="40" t="s">
        <v>3659</v>
      </c>
      <c r="E66" s="40" t="s">
        <v>2717</v>
      </c>
      <c r="F66" s="40" t="s">
        <v>2938</v>
      </c>
      <c r="H66" s="40" t="s">
        <v>2939</v>
      </c>
      <c r="I66" s="40">
        <v>12</v>
      </c>
      <c r="J66" s="45" t="s">
        <v>2940</v>
      </c>
      <c r="K66" s="41">
        <v>0.48498864548379361</v>
      </c>
      <c r="N66" s="40">
        <v>12</v>
      </c>
      <c r="O66" s="81"/>
    </row>
    <row r="67" spans="1:15" s="40" customFormat="1" ht="23" customHeight="1" x14ac:dyDescent="0.2">
      <c r="A67" s="40">
        <v>59</v>
      </c>
      <c r="C67" s="86" t="s">
        <v>3661</v>
      </c>
      <c r="E67" s="40" t="s">
        <v>2717</v>
      </c>
      <c r="F67" s="40" t="s">
        <v>2993</v>
      </c>
      <c r="H67" s="40" t="s">
        <v>2994</v>
      </c>
      <c r="I67" s="40">
        <v>8</v>
      </c>
      <c r="J67" s="45" t="s">
        <v>2995</v>
      </c>
      <c r="K67" s="41">
        <v>0.51919487630164096</v>
      </c>
      <c r="N67" s="40">
        <v>8</v>
      </c>
      <c r="O67" s="81"/>
    </row>
    <row r="68" spans="1:15" s="40" customFormat="1" ht="23" customHeight="1" x14ac:dyDescent="0.2">
      <c r="A68" s="40">
        <v>60</v>
      </c>
      <c r="C68" s="40" t="s">
        <v>3510</v>
      </c>
      <c r="E68" s="40" t="s">
        <v>2717</v>
      </c>
      <c r="F68" s="40" t="s">
        <v>2969</v>
      </c>
      <c r="H68" s="40" t="s">
        <v>2970</v>
      </c>
      <c r="I68" s="40" t="s">
        <v>3510</v>
      </c>
      <c r="J68" s="45" t="s">
        <v>2971</v>
      </c>
      <c r="K68" s="41">
        <v>0.55519597881420357</v>
      </c>
      <c r="N68" s="40">
        <v>9</v>
      </c>
      <c r="O68" s="81"/>
    </row>
    <row r="69" spans="1:15" s="40" customFormat="1" ht="23" customHeight="1" x14ac:dyDescent="0.2">
      <c r="A69" s="40">
        <v>61</v>
      </c>
      <c r="C69" s="40" t="s">
        <v>3668</v>
      </c>
      <c r="E69" s="40" t="s">
        <v>2717</v>
      </c>
      <c r="F69" s="40" t="s">
        <v>2829</v>
      </c>
      <c r="H69" s="40" t="s">
        <v>2830</v>
      </c>
      <c r="I69" s="40">
        <v>22</v>
      </c>
      <c r="J69" s="45" t="s">
        <v>2831</v>
      </c>
      <c r="K69" s="41">
        <v>0.56146143735327603</v>
      </c>
      <c r="N69" s="40">
        <v>22</v>
      </c>
      <c r="O69" s="81"/>
    </row>
    <row r="70" spans="1:15" s="40" customFormat="1" ht="23" customHeight="1" x14ac:dyDescent="0.2">
      <c r="A70" s="40">
        <v>62</v>
      </c>
      <c r="C70" s="86" t="s">
        <v>3673</v>
      </c>
      <c r="E70" s="40" t="s">
        <v>2717</v>
      </c>
      <c r="F70" s="40" t="s">
        <v>2941</v>
      </c>
      <c r="H70" s="40" t="s">
        <v>2941</v>
      </c>
      <c r="I70" s="40">
        <v>12</v>
      </c>
      <c r="J70" s="40" t="s">
        <v>2942</v>
      </c>
      <c r="K70" s="41">
        <v>0.56875172467634316</v>
      </c>
      <c r="N70" s="40">
        <v>12</v>
      </c>
      <c r="O70" s="81"/>
    </row>
    <row r="71" spans="1:15" s="40" customFormat="1" ht="23" customHeight="1" x14ac:dyDescent="0.2">
      <c r="A71" s="40">
        <v>63</v>
      </c>
      <c r="C71" s="40" t="s">
        <v>3510</v>
      </c>
      <c r="E71" s="40" t="s">
        <v>2717</v>
      </c>
      <c r="F71" s="40" t="s">
        <v>2865</v>
      </c>
      <c r="H71" s="40" t="s">
        <v>2866</v>
      </c>
      <c r="I71" s="40" t="s">
        <v>3510</v>
      </c>
      <c r="J71" s="45" t="s">
        <v>2873</v>
      </c>
      <c r="K71" s="41">
        <v>0.57959216320395668</v>
      </c>
      <c r="N71" s="40">
        <v>18</v>
      </c>
      <c r="O71" s="81"/>
    </row>
    <row r="72" spans="1:15" s="40" customFormat="1" ht="23" customHeight="1" x14ac:dyDescent="0.2">
      <c r="A72" s="40">
        <v>64</v>
      </c>
      <c r="C72" s="40" t="s">
        <v>3510</v>
      </c>
      <c r="E72" s="40" t="s">
        <v>2717</v>
      </c>
      <c r="F72" s="40" t="s">
        <v>2784</v>
      </c>
      <c r="H72" s="40" t="s">
        <v>2785</v>
      </c>
      <c r="I72" s="40" t="s">
        <v>3510</v>
      </c>
      <c r="J72" s="45" t="s">
        <v>2786</v>
      </c>
      <c r="K72" s="41">
        <v>0.59361209591457909</v>
      </c>
      <c r="N72" s="40">
        <v>31</v>
      </c>
      <c r="O72" s="81"/>
    </row>
    <row r="73" spans="1:15" s="40" customFormat="1" ht="23" customHeight="1" x14ac:dyDescent="0.2">
      <c r="A73" s="40">
        <v>65</v>
      </c>
      <c r="C73" s="40" t="s">
        <v>3510</v>
      </c>
      <c r="E73" s="40" t="s">
        <v>2717</v>
      </c>
      <c r="F73" s="40" t="s">
        <v>3023</v>
      </c>
      <c r="H73" s="40" t="s">
        <v>3024</v>
      </c>
      <c r="I73" s="40" t="s">
        <v>3510</v>
      </c>
      <c r="J73" s="45" t="s">
        <v>3025</v>
      </c>
      <c r="K73" s="41">
        <v>0.63963410568960843</v>
      </c>
      <c r="N73" s="40">
        <v>4</v>
      </c>
      <c r="O73" s="81"/>
    </row>
    <row r="74" spans="1:15" s="40" customFormat="1" ht="23" customHeight="1" x14ac:dyDescent="0.2">
      <c r="A74" s="40">
        <v>66</v>
      </c>
      <c r="C74" s="40" t="s">
        <v>3676</v>
      </c>
      <c r="E74" s="40" t="s">
        <v>2717</v>
      </c>
      <c r="F74" s="40" t="s">
        <v>2941</v>
      </c>
      <c r="H74" s="40" t="s">
        <v>2941</v>
      </c>
      <c r="I74" s="40">
        <v>12</v>
      </c>
      <c r="J74" s="40" t="s">
        <v>2943</v>
      </c>
      <c r="K74" s="41">
        <v>0.66180933530093189</v>
      </c>
      <c r="N74" s="40">
        <v>12</v>
      </c>
      <c r="O74" s="81"/>
    </row>
    <row r="75" spans="1:15" s="40" customFormat="1" ht="23" customHeight="1" x14ac:dyDescent="0.2">
      <c r="A75" s="40">
        <v>67</v>
      </c>
      <c r="C75" s="40" t="s">
        <v>3510</v>
      </c>
      <c r="E75" s="40" t="s">
        <v>2717</v>
      </c>
      <c r="F75" s="40" t="s">
        <v>2718</v>
      </c>
      <c r="H75" s="40" t="s">
        <v>2718</v>
      </c>
      <c r="I75" s="40" t="s">
        <v>3510</v>
      </c>
      <c r="J75" s="45" t="s">
        <v>2913</v>
      </c>
      <c r="K75" s="41">
        <v>0.6853257789371815</v>
      </c>
      <c r="N75" s="40">
        <v>14</v>
      </c>
      <c r="O75" s="81"/>
    </row>
    <row r="76" spans="1:15" s="40" customFormat="1" ht="23" customHeight="1" x14ac:dyDescent="0.2">
      <c r="A76" s="40">
        <v>68</v>
      </c>
      <c r="C76" s="40" t="s">
        <v>3510</v>
      </c>
      <c r="E76" s="40" t="s">
        <v>2717</v>
      </c>
      <c r="F76" s="40" t="s">
        <v>2922</v>
      </c>
      <c r="G76" s="68"/>
      <c r="H76" s="40" t="s">
        <v>2923</v>
      </c>
      <c r="I76" s="40" t="s">
        <v>3510</v>
      </c>
      <c r="J76" s="45" t="s">
        <v>2924</v>
      </c>
      <c r="K76" s="41">
        <v>0.69534717537352819</v>
      </c>
      <c r="N76" s="40">
        <v>13</v>
      </c>
      <c r="O76" s="81"/>
    </row>
    <row r="77" spans="1:15" s="40" customFormat="1" ht="23" customHeight="1" x14ac:dyDescent="0.2">
      <c r="A77" s="40">
        <v>69</v>
      </c>
      <c r="C77" s="86" t="s">
        <v>3677</v>
      </c>
      <c r="E77" s="40" t="s">
        <v>2717</v>
      </c>
      <c r="F77" s="40" t="s">
        <v>2793</v>
      </c>
      <c r="H77" s="40" t="s">
        <v>2794</v>
      </c>
      <c r="I77" s="40">
        <v>29</v>
      </c>
      <c r="J77" s="45" t="s">
        <v>2795</v>
      </c>
      <c r="K77" s="41">
        <v>0.69650622399469819</v>
      </c>
      <c r="N77" s="40">
        <v>29</v>
      </c>
      <c r="O77" s="81"/>
    </row>
    <row r="78" spans="1:15" s="40" customFormat="1" ht="23" customHeight="1" x14ac:dyDescent="0.2">
      <c r="A78" s="40">
        <v>70</v>
      </c>
      <c r="C78" s="40" t="s">
        <v>3510</v>
      </c>
      <c r="E78" s="40" t="s">
        <v>2717</v>
      </c>
      <c r="F78" s="40" t="s">
        <v>2925</v>
      </c>
      <c r="H78" s="40" t="s">
        <v>2926</v>
      </c>
      <c r="I78" s="40" t="s">
        <v>3510</v>
      </c>
      <c r="J78" s="45" t="s">
        <v>2927</v>
      </c>
      <c r="K78" s="41">
        <v>0.70163164428993785</v>
      </c>
      <c r="N78" s="40">
        <v>13</v>
      </c>
      <c r="O78" s="81"/>
    </row>
    <row r="79" spans="1:15" s="40" customFormat="1" ht="23" customHeight="1" x14ac:dyDescent="0.2">
      <c r="A79" s="40">
        <v>71</v>
      </c>
      <c r="C79" s="40" t="s">
        <v>3682</v>
      </c>
      <c r="E79" s="40" t="s">
        <v>2717</v>
      </c>
      <c r="F79" s="40" t="s">
        <v>2965</v>
      </c>
      <c r="H79" s="40" t="s">
        <v>2966</v>
      </c>
      <c r="I79" s="40">
        <v>10</v>
      </c>
      <c r="J79" s="45" t="s">
        <v>2967</v>
      </c>
      <c r="K79" s="41">
        <v>0.70953065230714951</v>
      </c>
      <c r="N79" s="40">
        <v>10</v>
      </c>
      <c r="O79" s="81"/>
    </row>
    <row r="80" spans="1:15" s="40" customFormat="1" ht="23" customHeight="1" x14ac:dyDescent="0.2">
      <c r="A80" s="40">
        <v>72</v>
      </c>
      <c r="C80" s="40" t="s">
        <v>3510</v>
      </c>
      <c r="E80" s="40" t="s">
        <v>2717</v>
      </c>
      <c r="F80" s="40" t="s">
        <v>3003</v>
      </c>
      <c r="H80" s="40" t="s">
        <v>3004</v>
      </c>
      <c r="I80" s="40" t="s">
        <v>3510</v>
      </c>
      <c r="J80" s="45" t="s">
        <v>3005</v>
      </c>
      <c r="K80" s="41">
        <v>0.72269555089384863</v>
      </c>
      <c r="N80" s="40">
        <v>6</v>
      </c>
      <c r="O80" s="81"/>
    </row>
    <row r="81" spans="1:15" s="40" customFormat="1" ht="23" customHeight="1" x14ac:dyDescent="0.2">
      <c r="A81" s="40">
        <v>73</v>
      </c>
      <c r="C81" s="86" t="s">
        <v>3685</v>
      </c>
      <c r="E81" s="40" t="s">
        <v>2717</v>
      </c>
      <c r="F81" s="40" t="s">
        <v>3026</v>
      </c>
      <c r="H81" s="40" t="s">
        <v>3027</v>
      </c>
      <c r="I81" s="40">
        <v>4</v>
      </c>
      <c r="J81" s="45" t="s">
        <v>3028</v>
      </c>
      <c r="K81" s="41">
        <v>0.72526973061321409</v>
      </c>
      <c r="N81" s="40">
        <v>4</v>
      </c>
      <c r="O81" s="81"/>
    </row>
    <row r="82" spans="1:15" s="40" customFormat="1" ht="23" customHeight="1" x14ac:dyDescent="0.2">
      <c r="A82" s="40">
        <v>74</v>
      </c>
      <c r="C82" s="40" t="s">
        <v>3510</v>
      </c>
      <c r="E82" s="40" t="s">
        <v>2717</v>
      </c>
      <c r="F82" s="40" t="s">
        <v>2813</v>
      </c>
      <c r="H82" s="40" t="s">
        <v>2814</v>
      </c>
      <c r="I82" s="40" t="s">
        <v>3510</v>
      </c>
      <c r="J82" s="45" t="s">
        <v>2815</v>
      </c>
      <c r="K82" s="41">
        <v>0.726083171043725</v>
      </c>
      <c r="N82" s="40">
        <v>24</v>
      </c>
      <c r="O82" s="81"/>
    </row>
    <row r="83" spans="1:15" s="40" customFormat="1" ht="23" customHeight="1" x14ac:dyDescent="0.2">
      <c r="A83" s="40">
        <v>75</v>
      </c>
      <c r="C83" s="40" t="s">
        <v>3510</v>
      </c>
      <c r="E83" s="40" t="s">
        <v>2717</v>
      </c>
      <c r="F83" s="40" t="s">
        <v>2796</v>
      </c>
      <c r="H83" s="40" t="s">
        <v>2797</v>
      </c>
      <c r="I83" s="40" t="s">
        <v>3510</v>
      </c>
      <c r="J83" s="45" t="s">
        <v>2798</v>
      </c>
      <c r="K83" s="41">
        <v>0.74769666943315916</v>
      </c>
      <c r="N83" s="40">
        <v>28</v>
      </c>
      <c r="O83" s="81"/>
    </row>
    <row r="84" spans="1:15" s="40" customFormat="1" ht="23" customHeight="1" x14ac:dyDescent="0.2">
      <c r="A84" s="40">
        <v>76</v>
      </c>
      <c r="C84" s="40" t="s">
        <v>3690</v>
      </c>
      <c r="E84" s="40" t="s">
        <v>2717</v>
      </c>
      <c r="F84" s="40" t="s">
        <v>2757</v>
      </c>
      <c r="H84" s="40" t="s">
        <v>2758</v>
      </c>
      <c r="I84" s="40">
        <v>18</v>
      </c>
      <c r="J84" s="45" t="s">
        <v>2874</v>
      </c>
      <c r="K84" s="41">
        <v>0.75099286520730202</v>
      </c>
      <c r="N84" s="40">
        <v>18</v>
      </c>
      <c r="O84" s="81"/>
    </row>
    <row r="85" spans="1:15" s="40" customFormat="1" ht="23" customHeight="1" x14ac:dyDescent="0.2">
      <c r="A85" s="40">
        <v>77</v>
      </c>
      <c r="C85" s="40" t="s">
        <v>3691</v>
      </c>
      <c r="E85" s="40" t="s">
        <v>2717</v>
      </c>
      <c r="F85" s="40" t="s">
        <v>2987</v>
      </c>
      <c r="H85" s="40" t="s">
        <v>2988</v>
      </c>
      <c r="I85" s="40">
        <v>4</v>
      </c>
      <c r="J85" s="45" t="s">
        <v>3029</v>
      </c>
      <c r="K85" s="41">
        <v>0.75979505337718634</v>
      </c>
      <c r="N85" s="40">
        <v>4</v>
      </c>
      <c r="O85" s="81"/>
    </row>
    <row r="86" spans="1:15" s="40" customFormat="1" ht="23" customHeight="1" x14ac:dyDescent="0.2">
      <c r="A86" s="40">
        <v>78</v>
      </c>
      <c r="C86" s="40" t="s">
        <v>3510</v>
      </c>
      <c r="E86" s="40" t="s">
        <v>2717</v>
      </c>
      <c r="F86" s="40" t="s">
        <v>2914</v>
      </c>
      <c r="H86" s="40" t="s">
        <v>2915</v>
      </c>
      <c r="I86" s="40" t="s">
        <v>3510</v>
      </c>
      <c r="J86" s="40" t="s">
        <v>2916</v>
      </c>
      <c r="K86" s="41">
        <v>0.76507691595175487</v>
      </c>
      <c r="N86" s="40">
        <v>14</v>
      </c>
      <c r="O86" s="81"/>
    </row>
    <row r="87" spans="1:15" s="40" customFormat="1" ht="23" customHeight="1" x14ac:dyDescent="0.2">
      <c r="A87" s="40">
        <v>79</v>
      </c>
      <c r="C87" s="40" t="s">
        <v>3510</v>
      </c>
      <c r="E87" s="40" t="s">
        <v>2717</v>
      </c>
      <c r="F87" s="40" t="s">
        <v>2950</v>
      </c>
      <c r="H87" s="40" t="s">
        <v>2951</v>
      </c>
      <c r="I87" s="40" t="s">
        <v>3510</v>
      </c>
      <c r="J87" s="45" t="s">
        <v>3011</v>
      </c>
      <c r="K87" s="41">
        <v>0.78140168399777477</v>
      </c>
      <c r="N87" s="40">
        <v>5</v>
      </c>
      <c r="O87" s="81"/>
    </row>
    <row r="88" spans="1:15" s="40" customFormat="1" ht="23" customHeight="1" x14ac:dyDescent="0.2">
      <c r="A88" s="40">
        <v>80</v>
      </c>
      <c r="C88" s="40" t="s">
        <v>3510</v>
      </c>
      <c r="E88" s="40" t="s">
        <v>2717</v>
      </c>
      <c r="F88" s="40" t="s">
        <v>2832</v>
      </c>
      <c r="H88" s="40" t="s">
        <v>2833</v>
      </c>
      <c r="I88" s="40" t="s">
        <v>3510</v>
      </c>
      <c r="J88" s="45" t="s">
        <v>2834</v>
      </c>
      <c r="K88" s="41">
        <v>0.78751411160109475</v>
      </c>
      <c r="N88" s="40">
        <v>22</v>
      </c>
      <c r="O88" s="81"/>
    </row>
    <row r="89" spans="1:15" s="40" customFormat="1" ht="23" customHeight="1" x14ac:dyDescent="0.2">
      <c r="A89" s="40">
        <v>81</v>
      </c>
      <c r="C89" s="40" t="s">
        <v>3510</v>
      </c>
      <c r="E89" s="40" t="s">
        <v>2717</v>
      </c>
      <c r="F89" s="40" t="s">
        <v>2901</v>
      </c>
      <c r="H89" s="40" t="s">
        <v>2902</v>
      </c>
      <c r="I89" s="40" t="s">
        <v>3510</v>
      </c>
      <c r="J89" s="45" t="s">
        <v>2903</v>
      </c>
      <c r="K89" s="41">
        <v>0.79528272206413719</v>
      </c>
      <c r="N89" s="40">
        <v>15</v>
      </c>
      <c r="O89" s="81"/>
    </row>
    <row r="90" spans="1:15" s="40" customFormat="1" ht="23" customHeight="1" x14ac:dyDescent="0.2">
      <c r="A90" s="40">
        <v>82</v>
      </c>
      <c r="C90" s="86" t="s">
        <v>3693</v>
      </c>
      <c r="E90" s="40" t="s">
        <v>2717</v>
      </c>
      <c r="F90" s="40" t="s">
        <v>2816</v>
      </c>
      <c r="H90" s="40" t="s">
        <v>2816</v>
      </c>
      <c r="I90" s="40">
        <v>24</v>
      </c>
      <c r="J90" s="45" t="s">
        <v>2817</v>
      </c>
      <c r="K90" s="41">
        <v>0.80077783384380274</v>
      </c>
      <c r="N90" s="40">
        <v>24</v>
      </c>
      <c r="O90" s="81"/>
    </row>
    <row r="91" spans="1:15" s="40" customFormat="1" ht="23" customHeight="1" x14ac:dyDescent="0.2">
      <c r="A91" s="40">
        <v>83</v>
      </c>
      <c r="C91" s="40" t="s">
        <v>3696</v>
      </c>
      <c r="E91" s="40" t="s">
        <v>2717</v>
      </c>
      <c r="F91" s="40" t="s">
        <v>2852</v>
      </c>
      <c r="H91" s="40" t="s">
        <v>2853</v>
      </c>
      <c r="I91" s="40">
        <v>21</v>
      </c>
      <c r="J91" s="45" t="s">
        <v>2854</v>
      </c>
      <c r="K91" s="41">
        <v>0.80893792449982327</v>
      </c>
      <c r="N91" s="40">
        <v>21</v>
      </c>
      <c r="O91" s="81"/>
    </row>
    <row r="92" spans="1:15" s="40" customFormat="1" ht="23" customHeight="1" x14ac:dyDescent="0.2">
      <c r="A92" s="40">
        <v>84</v>
      </c>
      <c r="C92" s="86" t="s">
        <v>3697</v>
      </c>
      <c r="E92" s="40" t="s">
        <v>2717</v>
      </c>
      <c r="F92" s="40" t="s">
        <v>2771</v>
      </c>
      <c r="H92" s="40" t="s">
        <v>2772</v>
      </c>
      <c r="I92" s="40">
        <v>37</v>
      </c>
      <c r="J92" s="45" t="s">
        <v>2773</v>
      </c>
      <c r="K92" s="41">
        <v>0.8163345461568513</v>
      </c>
      <c r="N92" s="40">
        <v>37</v>
      </c>
      <c r="O92" s="81"/>
    </row>
    <row r="93" spans="1:15" s="40" customFormat="1" ht="23" customHeight="1" x14ac:dyDescent="0.2">
      <c r="A93" s="40">
        <v>85</v>
      </c>
      <c r="C93" s="86" t="s">
        <v>3510</v>
      </c>
      <c r="E93" s="40" t="s">
        <v>2717</v>
      </c>
      <c r="F93" s="40" t="s">
        <v>2865</v>
      </c>
      <c r="H93" s="40" t="s">
        <v>2866</v>
      </c>
      <c r="I93" s="40" t="s">
        <v>3510</v>
      </c>
      <c r="J93" s="45" t="s">
        <v>2867</v>
      </c>
      <c r="K93" s="41">
        <v>0.84061376787088327</v>
      </c>
      <c r="N93" s="40">
        <v>20</v>
      </c>
      <c r="O93" s="81"/>
    </row>
    <row r="94" spans="1:15" s="40" customFormat="1" ht="23" customHeight="1" x14ac:dyDescent="0.2">
      <c r="A94" s="40">
        <v>86</v>
      </c>
      <c r="C94" s="40" t="s">
        <v>3510</v>
      </c>
      <c r="E94" s="40" t="s">
        <v>2717</v>
      </c>
      <c r="F94" s="40" t="s">
        <v>2757</v>
      </c>
      <c r="H94" s="40" t="s">
        <v>2758</v>
      </c>
      <c r="I94" s="40" t="s">
        <v>3510</v>
      </c>
      <c r="J94" s="45" t="s">
        <v>2759</v>
      </c>
      <c r="K94" s="41">
        <v>0.88721959439154774</v>
      </c>
      <c r="N94" s="40">
        <v>47</v>
      </c>
      <c r="O94" s="81"/>
    </row>
    <row r="95" spans="1:15" s="40" customFormat="1" ht="23" customHeight="1" x14ac:dyDescent="0.2">
      <c r="A95" s="40">
        <v>87</v>
      </c>
      <c r="C95" s="40" t="s">
        <v>3510</v>
      </c>
      <c r="E95" s="40" t="s">
        <v>2717</v>
      </c>
      <c r="F95" s="40" t="s">
        <v>2941</v>
      </c>
      <c r="H95" s="40" t="s">
        <v>2941</v>
      </c>
      <c r="I95" s="69" t="s">
        <v>3510</v>
      </c>
      <c r="J95" s="40" t="s">
        <v>2944</v>
      </c>
      <c r="K95" s="41">
        <v>0.89181807725231288</v>
      </c>
      <c r="N95" s="69">
        <v>12</v>
      </c>
      <c r="O95" s="81"/>
    </row>
    <row r="96" spans="1:15" s="60" customFormat="1" ht="23" customHeight="1" x14ac:dyDescent="0.2">
      <c r="A96" s="40">
        <v>88</v>
      </c>
      <c r="B96" s="40"/>
      <c r="C96" s="40" t="s">
        <v>3510</v>
      </c>
      <c r="D96" s="40"/>
      <c r="E96" s="40" t="s">
        <v>2717</v>
      </c>
      <c r="F96" s="40" t="s">
        <v>2816</v>
      </c>
      <c r="G96" s="40"/>
      <c r="H96" s="40" t="s">
        <v>2816</v>
      </c>
      <c r="I96" s="40" t="s">
        <v>3510</v>
      </c>
      <c r="J96" s="45" t="s">
        <v>2818</v>
      </c>
      <c r="K96" s="41">
        <v>0.89559664331372058</v>
      </c>
      <c r="L96" s="40"/>
      <c r="M96" s="40"/>
      <c r="N96" s="40">
        <v>24</v>
      </c>
      <c r="O96" s="84"/>
    </row>
    <row r="97" spans="1:15" s="46" customFormat="1" ht="23" customHeight="1" x14ac:dyDescent="0.2">
      <c r="A97" s="40">
        <v>89</v>
      </c>
      <c r="B97" s="40"/>
      <c r="C97" s="86" t="s">
        <v>3702</v>
      </c>
      <c r="D97" s="40"/>
      <c r="E97" s="40" t="s">
        <v>2717</v>
      </c>
      <c r="F97" s="40" t="s">
        <v>2855</v>
      </c>
      <c r="G97" s="40"/>
      <c r="H97" s="40" t="s">
        <v>2855</v>
      </c>
      <c r="I97" s="40">
        <v>21</v>
      </c>
      <c r="J97" s="45" t="s">
        <v>2856</v>
      </c>
      <c r="K97" s="41">
        <v>0.906178169322439</v>
      </c>
      <c r="L97" s="40"/>
      <c r="M97" s="40"/>
      <c r="N97" s="40">
        <v>21</v>
      </c>
      <c r="O97" s="81"/>
    </row>
    <row r="98" spans="1:15" s="46" customFormat="1" ht="23" customHeight="1" x14ac:dyDescent="0.2">
      <c r="A98" s="40">
        <v>90</v>
      </c>
      <c r="B98" s="40"/>
      <c r="C98" s="40" t="s">
        <v>3510</v>
      </c>
      <c r="D98" s="40"/>
      <c r="E98" s="40" t="s">
        <v>2717</v>
      </c>
      <c r="F98" s="40" t="s">
        <v>2718</v>
      </c>
      <c r="G98" s="40"/>
      <c r="H98" s="40" t="s">
        <v>2718</v>
      </c>
      <c r="I98" s="40" t="s">
        <v>3510</v>
      </c>
      <c r="J98" s="40" t="s">
        <v>2719</v>
      </c>
      <c r="K98" s="41">
        <v>0.91198143900803452</v>
      </c>
      <c r="L98" s="40"/>
      <c r="M98" s="40"/>
      <c r="N98" s="40">
        <v>88</v>
      </c>
      <c r="O98" s="81"/>
    </row>
    <row r="99" spans="1:15" s="46" customFormat="1" ht="23" customHeight="1" x14ac:dyDescent="0.2">
      <c r="A99" s="40">
        <v>91</v>
      </c>
      <c r="B99" s="40"/>
      <c r="C99" s="40" t="s">
        <v>3510</v>
      </c>
      <c r="D99" s="40"/>
      <c r="E99" s="40" t="s">
        <v>2717</v>
      </c>
      <c r="F99" s="40" t="s">
        <v>2819</v>
      </c>
      <c r="G99" s="40"/>
      <c r="H99" s="40" t="s">
        <v>2820</v>
      </c>
      <c r="I99" s="40" t="s">
        <v>3510</v>
      </c>
      <c r="J99" s="45" t="s">
        <v>2821</v>
      </c>
      <c r="K99" s="41">
        <v>0.91994371362277216</v>
      </c>
      <c r="L99" s="40"/>
      <c r="M99" s="40"/>
      <c r="N99" s="40">
        <v>24</v>
      </c>
      <c r="O99" s="81"/>
    </row>
    <row r="100" spans="1:15" s="46" customFormat="1" ht="23" customHeight="1" x14ac:dyDescent="0.2">
      <c r="A100" s="40">
        <v>92</v>
      </c>
      <c r="B100" s="40"/>
      <c r="C100" s="86" t="s">
        <v>3704</v>
      </c>
      <c r="D100" s="40"/>
      <c r="E100" s="40" t="s">
        <v>2717</v>
      </c>
      <c r="F100" s="40" t="s">
        <v>2997</v>
      </c>
      <c r="G100" s="40">
        <v>1</v>
      </c>
      <c r="H100" s="40" t="s">
        <v>2998</v>
      </c>
      <c r="I100" s="40">
        <v>6</v>
      </c>
      <c r="J100" s="45" t="s">
        <v>3006</v>
      </c>
      <c r="K100" s="41">
        <v>0.94903344761920316</v>
      </c>
      <c r="L100" s="40"/>
      <c r="M100" s="40"/>
      <c r="N100" s="40">
        <v>6</v>
      </c>
      <c r="O100" s="81"/>
    </row>
    <row r="101" spans="1:15" s="46" customFormat="1" ht="23" customHeight="1" x14ac:dyDescent="0.2">
      <c r="A101" s="40">
        <v>93</v>
      </c>
      <c r="B101" s="40"/>
      <c r="C101" s="86" t="s">
        <v>3705</v>
      </c>
      <c r="D101" s="40"/>
      <c r="E101" s="40" t="s">
        <v>2717</v>
      </c>
      <c r="F101" s="40" t="s">
        <v>3038</v>
      </c>
      <c r="G101" s="40"/>
      <c r="H101" s="40" t="s">
        <v>3039</v>
      </c>
      <c r="I101" s="40">
        <v>3</v>
      </c>
      <c r="J101" s="45" t="s">
        <v>3040</v>
      </c>
      <c r="K101" s="41">
        <v>0.95536172865414404</v>
      </c>
      <c r="L101" s="40"/>
      <c r="M101" s="40"/>
      <c r="N101" s="40">
        <v>3</v>
      </c>
      <c r="O101" s="81"/>
    </row>
    <row r="102" spans="1:15" s="46" customFormat="1" ht="23" customHeight="1" x14ac:dyDescent="0.2">
      <c r="A102" s="40">
        <v>94</v>
      </c>
      <c r="B102" s="40"/>
      <c r="C102" s="46" t="s">
        <v>3510</v>
      </c>
      <c r="D102" s="40"/>
      <c r="E102" s="40" t="s">
        <v>2717</v>
      </c>
      <c r="F102" s="40" t="s">
        <v>2953</v>
      </c>
      <c r="G102" s="40"/>
      <c r="H102" s="40" t="s">
        <v>2953</v>
      </c>
      <c r="I102" s="40" t="s">
        <v>3510</v>
      </c>
      <c r="J102" s="45" t="s">
        <v>2954</v>
      </c>
      <c r="K102" s="41">
        <v>0.97631528184579419</v>
      </c>
      <c r="L102" s="40"/>
      <c r="M102" s="40"/>
      <c r="N102" s="40">
        <v>11</v>
      </c>
      <c r="O102" s="81"/>
    </row>
    <row r="103" spans="1:15" s="46" customFormat="1" ht="23" customHeight="1" x14ac:dyDescent="0.2">
      <c r="A103" s="40">
        <v>95</v>
      </c>
      <c r="B103" s="40"/>
      <c r="C103" s="40" t="s">
        <v>3708</v>
      </c>
      <c r="D103" s="40"/>
      <c r="E103" s="40" t="s">
        <v>2717</v>
      </c>
      <c r="F103" s="40" t="s">
        <v>2757</v>
      </c>
      <c r="G103" s="40"/>
      <c r="H103" s="40" t="s">
        <v>2758</v>
      </c>
      <c r="I103" s="40">
        <v>6</v>
      </c>
      <c r="J103" s="40" t="s">
        <v>3007</v>
      </c>
      <c r="K103" s="41">
        <v>0.9775854991012497</v>
      </c>
      <c r="L103" s="40"/>
      <c r="M103" s="40"/>
      <c r="N103" s="40">
        <v>6</v>
      </c>
      <c r="O103" s="81"/>
    </row>
    <row r="104" spans="1:15" s="42" customFormat="1" ht="23" customHeight="1" x14ac:dyDescent="0.2">
      <c r="A104" s="42">
        <v>103</v>
      </c>
      <c r="C104" s="87" t="s">
        <v>3714</v>
      </c>
      <c r="E104" s="42" t="s">
        <v>2703</v>
      </c>
      <c r="F104" s="42" t="s">
        <v>2904</v>
      </c>
      <c r="G104" s="32"/>
      <c r="H104" s="42" t="s">
        <v>2905</v>
      </c>
      <c r="I104" s="42">
        <v>15</v>
      </c>
      <c r="J104" s="43" t="s">
        <v>2906</v>
      </c>
      <c r="K104" s="44">
        <v>0.25873756570806661</v>
      </c>
      <c r="L104" s="42">
        <f>IF(EXACT(C104,"-"),"-",I104)</f>
        <v>15</v>
      </c>
      <c r="N104" s="82"/>
      <c r="O104" s="82"/>
    </row>
    <row r="105" spans="1:15" s="42" customFormat="1" ht="23" customHeight="1" x14ac:dyDescent="0.2">
      <c r="A105" s="42">
        <v>104</v>
      </c>
      <c r="C105" s="42" t="s">
        <v>3716</v>
      </c>
      <c r="E105" s="42" t="s">
        <v>2703</v>
      </c>
      <c r="F105" s="42" t="s">
        <v>2751</v>
      </c>
      <c r="G105" s="42">
        <v>1</v>
      </c>
      <c r="H105" s="42" t="s">
        <v>2752</v>
      </c>
      <c r="I105" s="42">
        <v>19</v>
      </c>
      <c r="J105" s="43" t="s">
        <v>2869</v>
      </c>
      <c r="K105" s="44">
        <v>0.27843758338920843</v>
      </c>
      <c r="L105" s="42">
        <f t="shared" ref="L105:L143" si="0">IF(EXACT(C105,"-"),"-",I105)</f>
        <v>19</v>
      </c>
      <c r="N105" s="82"/>
      <c r="O105" s="82"/>
    </row>
    <row r="106" spans="1:15" s="42" customFormat="1" ht="23" customHeight="1" x14ac:dyDescent="0.2">
      <c r="A106" s="42">
        <v>105</v>
      </c>
      <c r="C106" s="87" t="s">
        <v>3713</v>
      </c>
      <c r="E106" s="42" t="s">
        <v>2703</v>
      </c>
      <c r="F106" s="42" t="s">
        <v>2870</v>
      </c>
      <c r="H106" s="42" t="s">
        <v>2871</v>
      </c>
      <c r="I106" s="42">
        <v>19</v>
      </c>
      <c r="J106" s="43" t="s">
        <v>2872</v>
      </c>
      <c r="K106" s="44">
        <v>0.28168243791760206</v>
      </c>
      <c r="L106" s="42">
        <f t="shared" si="0"/>
        <v>19</v>
      </c>
      <c r="N106" s="82"/>
      <c r="O106" s="82"/>
    </row>
    <row r="107" spans="1:15" s="42" customFormat="1" ht="23" customHeight="1" x14ac:dyDescent="0.2">
      <c r="A107" s="42">
        <v>106</v>
      </c>
      <c r="C107" s="42" t="s">
        <v>3715</v>
      </c>
      <c r="E107" s="42" t="s">
        <v>2703</v>
      </c>
      <c r="F107" s="42" t="s">
        <v>2724</v>
      </c>
      <c r="G107" s="42">
        <v>1</v>
      </c>
      <c r="H107" s="42" t="s">
        <v>2725</v>
      </c>
      <c r="I107" s="42">
        <v>15</v>
      </c>
      <c r="J107" s="43" t="s">
        <v>2907</v>
      </c>
      <c r="K107" s="44">
        <v>0.40881749806719425</v>
      </c>
      <c r="L107" s="42">
        <f t="shared" si="0"/>
        <v>15</v>
      </c>
      <c r="N107" s="82"/>
      <c r="O107" s="82"/>
    </row>
    <row r="108" spans="1:15" s="42" customFormat="1" ht="23" customHeight="1" x14ac:dyDescent="0.2">
      <c r="A108" s="42">
        <v>107</v>
      </c>
      <c r="C108" s="42" t="s">
        <v>3510</v>
      </c>
      <c r="E108" s="42" t="s">
        <v>2703</v>
      </c>
      <c r="F108" s="42" t="s">
        <v>2724</v>
      </c>
      <c r="G108" s="42">
        <v>1</v>
      </c>
      <c r="H108" s="42" t="s">
        <v>2725</v>
      </c>
      <c r="I108" s="42">
        <v>15</v>
      </c>
      <c r="J108" s="43" t="s">
        <v>2908</v>
      </c>
      <c r="K108" s="44">
        <v>0.43481253829417843</v>
      </c>
      <c r="L108" s="42" t="str">
        <f t="shared" si="0"/>
        <v>-</v>
      </c>
      <c r="N108" s="82"/>
      <c r="O108" s="82"/>
    </row>
    <row r="109" spans="1:15" s="42" customFormat="1" ht="23" customHeight="1" x14ac:dyDescent="0.2">
      <c r="A109" s="42">
        <v>108</v>
      </c>
      <c r="C109" s="42" t="s">
        <v>3510</v>
      </c>
      <c r="E109" s="42" t="s">
        <v>2703</v>
      </c>
      <c r="F109" s="42" t="s">
        <v>2747</v>
      </c>
      <c r="H109" s="42" t="s">
        <v>2748</v>
      </c>
      <c r="I109" s="42">
        <v>53</v>
      </c>
      <c r="J109" s="43" t="s">
        <v>2749</v>
      </c>
      <c r="K109" s="44">
        <v>0.4363935695356127</v>
      </c>
      <c r="L109" s="42" t="str">
        <f t="shared" si="0"/>
        <v>-</v>
      </c>
      <c r="N109" s="82"/>
      <c r="O109" s="82"/>
    </row>
    <row r="110" spans="1:15" s="42" customFormat="1" ht="23" customHeight="1" x14ac:dyDescent="0.2">
      <c r="A110" s="42">
        <v>109</v>
      </c>
      <c r="C110" s="88" t="s">
        <v>3717</v>
      </c>
      <c r="E110" s="42" t="s">
        <v>2703</v>
      </c>
      <c r="F110" s="42" t="s">
        <v>2751</v>
      </c>
      <c r="G110" s="42">
        <v>1</v>
      </c>
      <c r="H110" s="42" t="s">
        <v>2752</v>
      </c>
      <c r="I110" s="42">
        <v>32</v>
      </c>
      <c r="J110" s="43" t="s">
        <v>2780</v>
      </c>
      <c r="K110" s="44">
        <v>0.44059460681747564</v>
      </c>
      <c r="L110" s="42">
        <f t="shared" si="0"/>
        <v>32</v>
      </c>
      <c r="N110" s="82"/>
      <c r="O110" s="82"/>
    </row>
    <row r="111" spans="1:15" s="42" customFormat="1" ht="23" customHeight="1" x14ac:dyDescent="0.2">
      <c r="A111" s="42">
        <v>110</v>
      </c>
      <c r="C111" s="42" t="s">
        <v>3510</v>
      </c>
      <c r="E111" s="42" t="s">
        <v>2703</v>
      </c>
      <c r="F111" s="42" t="s">
        <v>2835</v>
      </c>
      <c r="H111" s="42" t="s">
        <v>2836</v>
      </c>
      <c r="I111" s="42">
        <v>22</v>
      </c>
      <c r="J111" s="43" t="s">
        <v>2837</v>
      </c>
      <c r="K111" s="44">
        <v>0.4453457723088845</v>
      </c>
      <c r="L111" s="42" t="str">
        <f t="shared" si="0"/>
        <v>-</v>
      </c>
      <c r="N111" s="82"/>
      <c r="O111" s="82"/>
    </row>
    <row r="112" spans="1:15" s="42" customFormat="1" ht="23" customHeight="1" x14ac:dyDescent="0.2">
      <c r="A112" s="42">
        <v>111</v>
      </c>
      <c r="C112" s="87" t="s">
        <v>3719</v>
      </c>
      <c r="E112" s="42" t="s">
        <v>2703</v>
      </c>
      <c r="F112" s="42" t="s">
        <v>2720</v>
      </c>
      <c r="H112" s="42" t="s">
        <v>2721</v>
      </c>
      <c r="I112" s="42">
        <v>10</v>
      </c>
      <c r="J112" s="43" t="s">
        <v>2968</v>
      </c>
      <c r="K112" s="44">
        <v>0.46892115685054092</v>
      </c>
      <c r="L112" s="42">
        <f t="shared" si="0"/>
        <v>10</v>
      </c>
      <c r="N112" s="82"/>
      <c r="O112" s="82"/>
    </row>
    <row r="113" spans="1:15" s="42" customFormat="1" ht="23" customHeight="1" x14ac:dyDescent="0.2">
      <c r="A113" s="42">
        <v>112</v>
      </c>
      <c r="C113" s="42" t="s">
        <v>3720</v>
      </c>
      <c r="E113" s="42" t="s">
        <v>2703</v>
      </c>
      <c r="F113" s="42" t="s">
        <v>3012</v>
      </c>
      <c r="H113" s="42" t="s">
        <v>3013</v>
      </c>
      <c r="I113" s="42">
        <v>5</v>
      </c>
      <c r="J113" s="43" t="s">
        <v>3014</v>
      </c>
      <c r="K113" s="44">
        <v>0.48092169689128561</v>
      </c>
      <c r="L113" s="42">
        <f t="shared" si="0"/>
        <v>5</v>
      </c>
      <c r="N113" s="82"/>
      <c r="O113" s="82"/>
    </row>
    <row r="114" spans="1:15" s="42" customFormat="1" ht="23" customHeight="1" x14ac:dyDescent="0.2">
      <c r="A114" s="42">
        <v>113</v>
      </c>
      <c r="C114" s="42" t="s">
        <v>3510</v>
      </c>
      <c r="E114" s="42" t="s">
        <v>2703</v>
      </c>
      <c r="F114" s="42" t="s">
        <v>2738</v>
      </c>
      <c r="G114" s="42">
        <v>1</v>
      </c>
      <c r="H114" s="42" t="s">
        <v>2739</v>
      </c>
      <c r="I114" s="42">
        <v>12</v>
      </c>
      <c r="J114" s="42" t="s">
        <v>2945</v>
      </c>
      <c r="K114" s="44">
        <v>0.49188059345262414</v>
      </c>
      <c r="L114" s="42" t="str">
        <f t="shared" si="0"/>
        <v>-</v>
      </c>
      <c r="N114" s="82"/>
      <c r="O114" s="82"/>
    </row>
    <row r="115" spans="1:15" s="42" customFormat="1" ht="23" customHeight="1" x14ac:dyDescent="0.2">
      <c r="A115" s="42">
        <v>114</v>
      </c>
      <c r="C115" s="42" t="s">
        <v>3723</v>
      </c>
      <c r="E115" s="42" t="s">
        <v>2703</v>
      </c>
      <c r="F115" s="42" t="s">
        <v>2805</v>
      </c>
      <c r="G115" s="42">
        <v>1</v>
      </c>
      <c r="H115" s="42" t="s">
        <v>2806</v>
      </c>
      <c r="I115" s="42">
        <v>4</v>
      </c>
      <c r="J115" s="43" t="s">
        <v>3030</v>
      </c>
      <c r="K115" s="44">
        <v>0.49483016238960231</v>
      </c>
      <c r="L115" s="42">
        <f t="shared" si="0"/>
        <v>4</v>
      </c>
      <c r="N115" s="82"/>
      <c r="O115" s="82"/>
    </row>
    <row r="116" spans="1:15" s="42" customFormat="1" ht="23" customHeight="1" x14ac:dyDescent="0.2">
      <c r="A116" s="42">
        <v>115</v>
      </c>
      <c r="C116" s="87" t="s">
        <v>3727</v>
      </c>
      <c r="E116" s="42" t="s">
        <v>2703</v>
      </c>
      <c r="F116" s="42" t="s">
        <v>2720</v>
      </c>
      <c r="H116" s="42" t="s">
        <v>2721</v>
      </c>
      <c r="I116" s="42">
        <v>57</v>
      </c>
      <c r="J116" s="43" t="s">
        <v>2742</v>
      </c>
      <c r="K116" s="44">
        <v>0.50166567276942575</v>
      </c>
      <c r="L116" s="42">
        <f t="shared" si="0"/>
        <v>57</v>
      </c>
      <c r="N116" s="82"/>
      <c r="O116" s="82"/>
    </row>
    <row r="117" spans="1:15" s="42" customFormat="1" ht="23" customHeight="1" x14ac:dyDescent="0.2">
      <c r="A117" s="42">
        <v>116</v>
      </c>
      <c r="C117" s="42" t="s">
        <v>3510</v>
      </c>
      <c r="E117" s="42" t="s">
        <v>2703</v>
      </c>
      <c r="F117" s="42" t="s">
        <v>2747</v>
      </c>
      <c r="H117" s="42" t="s">
        <v>2748</v>
      </c>
      <c r="I117" s="42">
        <v>26</v>
      </c>
      <c r="J117" s="42" t="s">
        <v>2799</v>
      </c>
      <c r="K117" s="44">
        <v>0.51600555719752117</v>
      </c>
      <c r="L117" s="42" t="str">
        <f t="shared" si="0"/>
        <v>-</v>
      </c>
      <c r="N117" s="82"/>
      <c r="O117" s="82"/>
    </row>
    <row r="118" spans="1:15" s="42" customFormat="1" ht="23" customHeight="1" x14ac:dyDescent="0.2">
      <c r="A118" s="42">
        <v>117</v>
      </c>
      <c r="C118" s="87" t="s">
        <v>3729</v>
      </c>
      <c r="E118" s="42" t="s">
        <v>2703</v>
      </c>
      <c r="F118" s="42" t="s">
        <v>2955</v>
      </c>
      <c r="H118" s="42" t="s">
        <v>2956</v>
      </c>
      <c r="I118" s="42">
        <v>11</v>
      </c>
      <c r="J118" s="43" t="s">
        <v>2957</v>
      </c>
      <c r="K118" s="44">
        <v>0.54539481031800963</v>
      </c>
      <c r="L118" s="42">
        <f t="shared" si="0"/>
        <v>11</v>
      </c>
      <c r="N118" s="82"/>
      <c r="O118" s="82"/>
    </row>
    <row r="119" spans="1:15" s="42" customFormat="1" ht="23" customHeight="1" x14ac:dyDescent="0.2">
      <c r="A119" s="42">
        <v>118</v>
      </c>
      <c r="C119" s="87" t="s">
        <v>3730</v>
      </c>
      <c r="E119" s="42" t="s">
        <v>2703</v>
      </c>
      <c r="F119" s="42" t="s">
        <v>2805</v>
      </c>
      <c r="G119" s="42">
        <v>1</v>
      </c>
      <c r="H119" s="42" t="s">
        <v>2806</v>
      </c>
      <c r="I119" s="42">
        <v>5</v>
      </c>
      <c r="J119" s="42" t="s">
        <v>3015</v>
      </c>
      <c r="K119" s="44">
        <v>0.57945900428035202</v>
      </c>
      <c r="L119" s="42">
        <f t="shared" si="0"/>
        <v>5</v>
      </c>
      <c r="N119" s="82"/>
      <c r="O119" s="82"/>
    </row>
    <row r="120" spans="1:15" s="42" customFormat="1" ht="23" customHeight="1" x14ac:dyDescent="0.2">
      <c r="A120" s="42">
        <v>119</v>
      </c>
      <c r="C120" s="87" t="s">
        <v>3734</v>
      </c>
      <c r="E120" s="42" t="s">
        <v>2703</v>
      </c>
      <c r="F120" s="42" t="s">
        <v>2768</v>
      </c>
      <c r="H120" s="42" t="s">
        <v>2769</v>
      </c>
      <c r="I120" s="42">
        <v>41</v>
      </c>
      <c r="J120" s="43" t="s">
        <v>2770</v>
      </c>
      <c r="K120" s="44">
        <v>0.60971078183609884</v>
      </c>
      <c r="L120" s="42">
        <f t="shared" si="0"/>
        <v>41</v>
      </c>
      <c r="N120" s="82"/>
      <c r="O120" s="82"/>
    </row>
    <row r="121" spans="1:15" s="42" customFormat="1" ht="23" customHeight="1" x14ac:dyDescent="0.2">
      <c r="A121" s="42">
        <v>120</v>
      </c>
      <c r="C121" s="42" t="s">
        <v>3735</v>
      </c>
      <c r="E121" s="42" t="s">
        <v>2703</v>
      </c>
      <c r="F121" s="42" t="s">
        <v>2738</v>
      </c>
      <c r="G121" s="42">
        <v>1</v>
      </c>
      <c r="H121" s="42" t="s">
        <v>2739</v>
      </c>
      <c r="I121" s="42">
        <v>5</v>
      </c>
      <c r="J121" s="43" t="s">
        <v>3016</v>
      </c>
      <c r="K121" s="44">
        <v>0.62381939415194165</v>
      </c>
      <c r="L121" s="42">
        <f t="shared" si="0"/>
        <v>5</v>
      </c>
      <c r="N121" s="82"/>
      <c r="O121" s="82"/>
    </row>
    <row r="122" spans="1:15" s="42" customFormat="1" ht="23" customHeight="1" x14ac:dyDescent="0.2">
      <c r="A122" s="42">
        <v>121</v>
      </c>
      <c r="C122" s="42" t="s">
        <v>3736</v>
      </c>
      <c r="E122" s="42" t="s">
        <v>2703</v>
      </c>
      <c r="F122" s="42" t="s">
        <v>2738</v>
      </c>
      <c r="G122" s="42">
        <v>1</v>
      </c>
      <c r="H122" s="42" t="s">
        <v>2739</v>
      </c>
      <c r="I122" s="42">
        <v>17</v>
      </c>
      <c r="J122" s="43" t="s">
        <v>2878</v>
      </c>
      <c r="K122" s="44">
        <v>0.62686724148789785</v>
      </c>
      <c r="L122" s="42">
        <f t="shared" si="0"/>
        <v>17</v>
      </c>
      <c r="N122" s="82"/>
      <c r="O122" s="82"/>
    </row>
    <row r="123" spans="1:15" s="42" customFormat="1" ht="23" customHeight="1" x14ac:dyDescent="0.2">
      <c r="A123" s="42">
        <v>122</v>
      </c>
      <c r="C123" s="87" t="s">
        <v>3742</v>
      </c>
      <c r="E123" s="42" t="s">
        <v>2703</v>
      </c>
      <c r="F123" s="42" t="s">
        <v>2738</v>
      </c>
      <c r="G123" s="42">
        <v>1</v>
      </c>
      <c r="H123" s="42" t="s">
        <v>2739</v>
      </c>
      <c r="I123" s="42">
        <v>16</v>
      </c>
      <c r="J123" s="43" t="s">
        <v>2893</v>
      </c>
      <c r="K123" s="44">
        <v>0.66893185459791826</v>
      </c>
      <c r="L123" s="42">
        <f t="shared" si="0"/>
        <v>16</v>
      </c>
      <c r="N123" s="82"/>
      <c r="O123" s="82"/>
    </row>
    <row r="124" spans="1:15" s="42" customFormat="1" ht="23" customHeight="1" x14ac:dyDescent="0.2">
      <c r="A124" s="42">
        <v>123</v>
      </c>
      <c r="C124" s="89" t="s">
        <v>3738</v>
      </c>
      <c r="D124" s="71"/>
      <c r="E124" s="71" t="s">
        <v>2703</v>
      </c>
      <c r="F124" s="71" t="s">
        <v>2946</v>
      </c>
      <c r="H124" s="71" t="s">
        <v>2947</v>
      </c>
      <c r="I124" s="42">
        <v>12</v>
      </c>
      <c r="J124" s="74" t="s">
        <v>2948</v>
      </c>
      <c r="K124" s="75">
        <v>0.75042040942245236</v>
      </c>
      <c r="L124" s="42">
        <f t="shared" si="0"/>
        <v>12</v>
      </c>
      <c r="M124" s="71"/>
      <c r="N124" s="82"/>
      <c r="O124" s="82"/>
    </row>
    <row r="125" spans="1:15" s="42" customFormat="1" ht="23" customHeight="1" x14ac:dyDescent="0.2">
      <c r="A125" s="42">
        <v>124</v>
      </c>
      <c r="C125" s="87" t="s">
        <v>3739</v>
      </c>
      <c r="E125" s="42" t="s">
        <v>2703</v>
      </c>
      <c r="F125" s="42" t="s">
        <v>3051</v>
      </c>
      <c r="H125" s="42" t="s">
        <v>3052</v>
      </c>
      <c r="I125" s="42">
        <v>1</v>
      </c>
      <c r="J125" s="43" t="s">
        <v>3053</v>
      </c>
      <c r="K125" s="44">
        <v>0.77287186296526611</v>
      </c>
      <c r="L125" s="42">
        <f t="shared" si="0"/>
        <v>1</v>
      </c>
      <c r="N125" s="82"/>
      <c r="O125" s="82"/>
    </row>
    <row r="126" spans="1:15" s="42" customFormat="1" ht="23" customHeight="1" x14ac:dyDescent="0.2">
      <c r="A126" s="42">
        <v>125</v>
      </c>
      <c r="C126" s="42" t="s">
        <v>3696</v>
      </c>
      <c r="E126" s="42" t="s">
        <v>2703</v>
      </c>
      <c r="F126" s="42" t="s">
        <v>3008</v>
      </c>
      <c r="H126" s="42" t="s">
        <v>3009</v>
      </c>
      <c r="I126" s="42">
        <v>6</v>
      </c>
      <c r="J126" s="43" t="s">
        <v>3010</v>
      </c>
      <c r="K126" s="44">
        <v>0.88737452722641919</v>
      </c>
      <c r="L126" s="42">
        <f t="shared" si="0"/>
        <v>6</v>
      </c>
      <c r="N126" s="82"/>
      <c r="O126" s="82"/>
    </row>
    <row r="127" spans="1:15" s="42" customFormat="1" ht="23" customHeight="1" x14ac:dyDescent="0.2">
      <c r="A127" s="42">
        <v>126</v>
      </c>
      <c r="C127" s="42" t="s">
        <v>3745</v>
      </c>
      <c r="E127" s="42" t="s">
        <v>2703</v>
      </c>
      <c r="F127" s="42" t="s">
        <v>2738</v>
      </c>
      <c r="G127" s="42">
        <v>1</v>
      </c>
      <c r="H127" s="42" t="s">
        <v>2739</v>
      </c>
      <c r="I127" s="42">
        <v>21</v>
      </c>
      <c r="J127" s="42" t="s">
        <v>2857</v>
      </c>
      <c r="K127" s="44">
        <v>0.89582177133677565</v>
      </c>
      <c r="L127" s="42">
        <f t="shared" si="0"/>
        <v>21</v>
      </c>
      <c r="N127" s="82"/>
      <c r="O127" s="82"/>
    </row>
    <row r="128" spans="1:15" s="42" customFormat="1" ht="23" customHeight="1" x14ac:dyDescent="0.2">
      <c r="A128" s="42">
        <v>127</v>
      </c>
      <c r="C128" s="42" t="s">
        <v>3744</v>
      </c>
      <c r="E128" s="42" t="s">
        <v>2703</v>
      </c>
      <c r="F128" s="42" t="s">
        <v>2724</v>
      </c>
      <c r="G128" s="42">
        <v>1</v>
      </c>
      <c r="H128" s="42" t="s">
        <v>2725</v>
      </c>
      <c r="I128" s="42">
        <v>12</v>
      </c>
      <c r="J128" s="42" t="s">
        <v>2949</v>
      </c>
      <c r="K128" s="44">
        <v>0.90778895663290549</v>
      </c>
      <c r="L128" s="42">
        <f t="shared" si="0"/>
        <v>12</v>
      </c>
      <c r="N128" s="82"/>
      <c r="O128" s="82"/>
    </row>
    <row r="129" spans="1:15" s="42" customFormat="1" ht="23" customHeight="1" x14ac:dyDescent="0.2">
      <c r="A129" s="42">
        <v>128</v>
      </c>
      <c r="C129" s="87" t="s">
        <v>3748</v>
      </c>
      <c r="E129" s="42" t="s">
        <v>2703</v>
      </c>
      <c r="F129" s="42" t="s">
        <v>2720</v>
      </c>
      <c r="H129" s="42" t="s">
        <v>2721</v>
      </c>
      <c r="I129" s="42">
        <v>80</v>
      </c>
      <c r="J129" s="43" t="s">
        <v>2722</v>
      </c>
      <c r="K129" s="44">
        <v>0.92891454154818243</v>
      </c>
      <c r="L129" s="42">
        <f t="shared" si="0"/>
        <v>80</v>
      </c>
      <c r="N129" s="82"/>
      <c r="O129" s="82"/>
    </row>
    <row r="130" spans="1:15" s="42" customFormat="1" ht="23" customHeight="1" x14ac:dyDescent="0.2">
      <c r="A130" s="42">
        <v>129</v>
      </c>
      <c r="C130" s="42" t="s">
        <v>3747</v>
      </c>
      <c r="E130" s="42" t="s">
        <v>2703</v>
      </c>
      <c r="F130" s="42" t="s">
        <v>2781</v>
      </c>
      <c r="H130" s="42" t="s">
        <v>2782</v>
      </c>
      <c r="I130" s="42">
        <v>32</v>
      </c>
      <c r="J130" s="43" t="s">
        <v>2783</v>
      </c>
      <c r="K130" s="44">
        <v>0.98232529458094764</v>
      </c>
      <c r="L130" s="42">
        <f t="shared" si="0"/>
        <v>32</v>
      </c>
      <c r="N130" s="82"/>
      <c r="O130" s="82"/>
    </row>
    <row r="131" spans="1:15" s="42" customFormat="1" ht="23" customHeight="1" x14ac:dyDescent="0.2">
      <c r="A131" s="49">
        <v>130</v>
      </c>
      <c r="B131" s="49"/>
      <c r="C131" s="49" t="s">
        <v>3510</v>
      </c>
      <c r="D131" s="49" t="s">
        <v>3510</v>
      </c>
      <c r="E131" s="49" t="s">
        <v>2787</v>
      </c>
      <c r="F131" s="49" t="s">
        <v>2787</v>
      </c>
      <c r="G131" s="49"/>
      <c r="H131" s="49" t="s">
        <v>2787</v>
      </c>
      <c r="I131" s="49">
        <v>30</v>
      </c>
      <c r="J131" s="51" t="s">
        <v>2788</v>
      </c>
      <c r="K131" s="52">
        <v>0.36700274497573038</v>
      </c>
      <c r="L131" s="42" t="str">
        <f t="shared" si="0"/>
        <v>-</v>
      </c>
      <c r="M131" s="49"/>
      <c r="N131" s="82"/>
      <c r="O131" s="82"/>
    </row>
    <row r="132" spans="1:15" s="32" customFormat="1" ht="23" customHeight="1" x14ac:dyDescent="0.2">
      <c r="A132" s="28">
        <v>132</v>
      </c>
      <c r="B132" s="28"/>
      <c r="C132" s="77" t="s">
        <v>3750</v>
      </c>
      <c r="D132" s="28"/>
      <c r="E132" s="28" t="s">
        <v>1172</v>
      </c>
      <c r="F132" s="28" t="s">
        <v>3020</v>
      </c>
      <c r="G132" s="36">
        <v>1</v>
      </c>
      <c r="H132" s="28" t="s">
        <v>3021</v>
      </c>
      <c r="I132" s="28">
        <v>4</v>
      </c>
      <c r="J132" s="35" t="s">
        <v>3022</v>
      </c>
      <c r="K132" s="29">
        <v>0.71218295441101098</v>
      </c>
      <c r="L132" s="42">
        <f t="shared" si="0"/>
        <v>4</v>
      </c>
      <c r="M132" s="28"/>
      <c r="N132" s="82"/>
      <c r="O132" s="82"/>
    </row>
    <row r="133" spans="1:15" s="42" customFormat="1" ht="23" customHeight="1" x14ac:dyDescent="0.2">
      <c r="A133" s="28">
        <v>133</v>
      </c>
      <c r="B133" s="28"/>
      <c r="C133" s="28" t="s">
        <v>3752</v>
      </c>
      <c r="D133" s="28"/>
      <c r="E133" s="28" t="s">
        <v>1172</v>
      </c>
      <c r="F133" s="28" t="s">
        <v>2698</v>
      </c>
      <c r="G133" s="28">
        <v>1</v>
      </c>
      <c r="H133" s="31" t="s">
        <v>2699</v>
      </c>
      <c r="I133" s="28">
        <v>13</v>
      </c>
      <c r="J133" s="28" t="s">
        <v>2917</v>
      </c>
      <c r="K133" s="28">
        <v>0.63775938743658733</v>
      </c>
      <c r="L133" s="42">
        <f t="shared" si="0"/>
        <v>13</v>
      </c>
      <c r="M133" s="28"/>
      <c r="N133" s="82"/>
      <c r="O133" s="82"/>
    </row>
    <row r="134" spans="1:15" s="42" customFormat="1" ht="23" customHeight="1" x14ac:dyDescent="0.2">
      <c r="A134" s="28">
        <v>134</v>
      </c>
      <c r="B134" s="28"/>
      <c r="C134" s="77" t="s">
        <v>3757</v>
      </c>
      <c r="D134" s="28"/>
      <c r="E134" s="28" t="s">
        <v>1172</v>
      </c>
      <c r="F134" s="28" t="s">
        <v>2698</v>
      </c>
      <c r="G134" s="28">
        <v>1</v>
      </c>
      <c r="H134" s="31" t="s">
        <v>2699</v>
      </c>
      <c r="I134" s="28">
        <v>77</v>
      </c>
      <c r="J134" s="35" t="s">
        <v>2723</v>
      </c>
      <c r="K134" s="28">
        <v>0.58060387374850275</v>
      </c>
      <c r="L134" s="42">
        <f t="shared" si="0"/>
        <v>77</v>
      </c>
      <c r="M134" s="28"/>
      <c r="N134" s="82"/>
      <c r="O134" s="82"/>
    </row>
    <row r="135" spans="1:15" s="42" customFormat="1" ht="23" customHeight="1" x14ac:dyDescent="0.2">
      <c r="A135" s="42">
        <v>135</v>
      </c>
      <c r="C135" s="87" t="s">
        <v>3762</v>
      </c>
      <c r="E135" s="42" t="s">
        <v>2703</v>
      </c>
      <c r="F135" s="42" t="s">
        <v>2724</v>
      </c>
      <c r="G135" s="42">
        <v>1</v>
      </c>
      <c r="H135" s="42" t="s">
        <v>2725</v>
      </c>
      <c r="I135" s="42">
        <v>76</v>
      </c>
      <c r="J135" s="42" t="s">
        <v>2726</v>
      </c>
      <c r="K135" s="42">
        <v>0.61200944895647469</v>
      </c>
      <c r="L135" s="42">
        <f t="shared" si="0"/>
        <v>76</v>
      </c>
      <c r="N135" s="82"/>
      <c r="O135" s="82"/>
    </row>
    <row r="136" spans="1:15" s="42" customFormat="1" ht="23" customHeight="1" x14ac:dyDescent="0.2">
      <c r="A136" s="42">
        <v>136</v>
      </c>
      <c r="C136" s="87" t="s">
        <v>3766</v>
      </c>
      <c r="E136" s="42" t="s">
        <v>2703</v>
      </c>
      <c r="F136" s="42" t="s">
        <v>2724</v>
      </c>
      <c r="G136" s="42">
        <v>1</v>
      </c>
      <c r="H136" s="42" t="s">
        <v>2725</v>
      </c>
      <c r="I136" s="42">
        <v>54</v>
      </c>
      <c r="J136" s="42" t="s">
        <v>2746</v>
      </c>
      <c r="K136" s="42">
        <v>0.94581310964489074</v>
      </c>
      <c r="L136" s="42">
        <f t="shared" si="0"/>
        <v>54</v>
      </c>
      <c r="N136" s="82"/>
      <c r="O136" s="82"/>
    </row>
    <row r="137" spans="1:15" s="42" customFormat="1" ht="23" customHeight="1" x14ac:dyDescent="0.2">
      <c r="A137" s="40">
        <v>137</v>
      </c>
      <c r="B137" s="40"/>
      <c r="C137" s="40" t="s">
        <v>3769</v>
      </c>
      <c r="D137" s="40"/>
      <c r="E137" s="40" t="s">
        <v>2717</v>
      </c>
      <c r="F137" s="40" t="s">
        <v>2734</v>
      </c>
      <c r="G137" s="40">
        <v>1</v>
      </c>
      <c r="H137" s="40" t="s">
        <v>2735</v>
      </c>
      <c r="I137" s="40">
        <v>9</v>
      </c>
      <c r="J137" s="40" t="s">
        <v>2972</v>
      </c>
      <c r="K137" s="40">
        <v>0.25492994646630684</v>
      </c>
      <c r="L137" s="42">
        <f t="shared" si="0"/>
        <v>9</v>
      </c>
      <c r="M137" s="40"/>
      <c r="N137" s="82"/>
      <c r="O137" s="82"/>
    </row>
    <row r="138" spans="1:15" s="42" customFormat="1" ht="23" customHeight="1" x14ac:dyDescent="0.2">
      <c r="A138" s="42">
        <v>138</v>
      </c>
      <c r="C138" s="42" t="s">
        <v>3771</v>
      </c>
      <c r="E138" s="42" t="s">
        <v>2703</v>
      </c>
      <c r="F138" s="42" t="s">
        <v>2704</v>
      </c>
      <c r="G138" s="42">
        <v>1</v>
      </c>
      <c r="H138" s="42" t="s">
        <v>2705</v>
      </c>
      <c r="I138" s="42">
        <v>13</v>
      </c>
      <c r="J138" s="42" t="s">
        <v>2928</v>
      </c>
      <c r="K138" s="42">
        <v>0.11247201098054982</v>
      </c>
      <c r="L138" s="42">
        <f t="shared" si="0"/>
        <v>13</v>
      </c>
      <c r="N138" s="82"/>
      <c r="O138" s="82"/>
    </row>
    <row r="139" spans="1:15" s="42" customFormat="1" ht="23" customHeight="1" x14ac:dyDescent="0.2">
      <c r="A139" s="28">
        <v>139</v>
      </c>
      <c r="B139" s="28"/>
      <c r="C139" s="28" t="s">
        <v>3772</v>
      </c>
      <c r="D139" s="28"/>
      <c r="E139" s="28" t="s">
        <v>1172</v>
      </c>
      <c r="F139" s="28" t="s">
        <v>2714</v>
      </c>
      <c r="G139" s="28">
        <v>1</v>
      </c>
      <c r="H139" s="28" t="s">
        <v>2715</v>
      </c>
      <c r="I139" s="28">
        <v>44</v>
      </c>
      <c r="J139" s="35" t="s">
        <v>2763</v>
      </c>
      <c r="K139" s="28">
        <v>0.53817783005829389</v>
      </c>
      <c r="L139" s="42">
        <f t="shared" si="0"/>
        <v>44</v>
      </c>
      <c r="M139" s="28"/>
      <c r="N139" s="82"/>
      <c r="O139" s="82"/>
    </row>
    <row r="140" spans="1:15" s="42" customFormat="1" ht="23" customHeight="1" x14ac:dyDescent="0.2">
      <c r="A140" s="28">
        <v>140</v>
      </c>
      <c r="B140" s="28"/>
      <c r="C140" s="28" t="s">
        <v>3773</v>
      </c>
      <c r="D140" s="28"/>
      <c r="E140" s="28" t="s">
        <v>1172</v>
      </c>
      <c r="F140" s="28" t="s">
        <v>2714</v>
      </c>
      <c r="G140" s="28">
        <v>1</v>
      </c>
      <c r="H140" s="28" t="s">
        <v>2715</v>
      </c>
      <c r="I140" s="28">
        <v>23</v>
      </c>
      <c r="J140" s="28" t="s">
        <v>2825</v>
      </c>
      <c r="K140" s="28">
        <v>0.75625377397079019</v>
      </c>
      <c r="L140" s="42">
        <f t="shared" si="0"/>
        <v>23</v>
      </c>
      <c r="M140" s="28"/>
      <c r="N140" s="82"/>
      <c r="O140" s="82"/>
    </row>
    <row r="141" spans="1:15" s="28" customFormat="1" ht="23" customHeight="1" x14ac:dyDescent="0.2">
      <c r="A141" s="28">
        <v>141</v>
      </c>
      <c r="C141" s="28" t="s">
        <v>3774</v>
      </c>
      <c r="E141" s="28" t="s">
        <v>1172</v>
      </c>
      <c r="F141" s="28" t="s">
        <v>2714</v>
      </c>
      <c r="G141" s="28">
        <v>1</v>
      </c>
      <c r="H141" s="28" t="s">
        <v>2715</v>
      </c>
      <c r="I141" s="28">
        <v>36</v>
      </c>
      <c r="J141" s="28" t="s">
        <v>2774</v>
      </c>
      <c r="K141" s="28">
        <v>0.57451380080700398</v>
      </c>
      <c r="L141" s="42">
        <f t="shared" si="0"/>
        <v>36</v>
      </c>
      <c r="N141" s="79"/>
      <c r="O141" s="79"/>
    </row>
    <row r="142" spans="1:15" s="57" customFormat="1" ht="23" customHeight="1" x14ac:dyDescent="0.2">
      <c r="A142" s="28">
        <v>142</v>
      </c>
      <c r="B142" s="28"/>
      <c r="C142" s="28" t="s">
        <v>3775</v>
      </c>
      <c r="D142" s="28"/>
      <c r="E142" s="28" t="s">
        <v>1172</v>
      </c>
      <c r="F142" s="28" t="s">
        <v>2714</v>
      </c>
      <c r="G142" s="28">
        <v>1</v>
      </c>
      <c r="H142" s="28" t="s">
        <v>2715</v>
      </c>
      <c r="I142" s="28">
        <v>21</v>
      </c>
      <c r="J142" s="28" t="s">
        <v>2848</v>
      </c>
      <c r="K142" s="28">
        <v>0.14999685108404659</v>
      </c>
      <c r="L142" s="42">
        <f t="shared" si="0"/>
        <v>21</v>
      </c>
      <c r="M142" s="28"/>
      <c r="N142" s="85"/>
      <c r="O142" s="85"/>
    </row>
    <row r="143" spans="1:15" s="28" customFormat="1" ht="23" customHeight="1" x14ac:dyDescent="0.2">
      <c r="A143" s="28">
        <v>143</v>
      </c>
      <c r="C143" s="77" t="s">
        <v>3776</v>
      </c>
      <c r="E143" s="28" t="s">
        <v>1172</v>
      </c>
      <c r="F143" s="28" t="s">
        <v>2698</v>
      </c>
      <c r="G143" s="28">
        <v>1</v>
      </c>
      <c r="H143" s="31" t="s">
        <v>2699</v>
      </c>
      <c r="I143" s="28">
        <v>52</v>
      </c>
      <c r="J143" s="35" t="s">
        <v>3500</v>
      </c>
      <c r="K143" s="29"/>
      <c r="L143" s="42">
        <f t="shared" si="0"/>
        <v>52</v>
      </c>
      <c r="N143" s="79"/>
      <c r="O143" s="79"/>
    </row>
    <row r="144" spans="1:15" ht="23" customHeight="1" x14ac:dyDescent="0.2">
      <c r="I144" s="27">
        <f>SUM(I1:I143)-I131</f>
        <v>3223</v>
      </c>
    </row>
  </sheetData>
  <autoFilter xmlns:x14="http://schemas.microsoft.com/office/spreadsheetml/2009/9/main" ref="A1:O143" xr:uid="{04A93641-2FDB-FA4B-8D9C-B53026BCF295}">
    <filterColumn colId="13">
      <filters blank="1">
        <mc:AlternateContent xmlns:mc="http://schemas.openxmlformats.org/markup-compatibility/2006">
          <mc:Choice Requires="x14">
            <x14:filter val="_x000a_The growth of network-connected devices, systems, and services comprising the Internet of Things (IoT) creates immense opportunities and benefits for our society."/>
            <x14:filter val="According to Gartner, the Internet of Things (IoT) is defined as “the network of physical objects that contain embedded technology to communicate and sense or interact with their internal states or the external environment.”"/>
            <x14:filter val="Because IoT devices vary widely in their cost, usage, and capabilities, there is no one-size-fits-all solution to IoT security. The practical security requirements for different devices and systems will vary. Therefore, this list of solutions should be regarded as a menu from which the implementer can pick the options most suitable for their product or service."/>
            <x14:filter val="Connected devices as diverse as security cameras, digital video recorders, printers, wearable devices, “smart” lightbulbs, and Internet connected-appliances have come to be collectively known as the “Internet of Things” (“IoT”)."/>
            <x14:filter val="Definitions of IoT vary, but generally agree that IoT technology bridges operational technology such as sensors and actuators with information technology such as data processing and networking. This document uses the same definition/scope for an IoT device that appears in prior Cybersecurity for IoT work such as NISTIR 8228 [IR8228] and NISTIR 8259 [IR8259]. NISTIR 8228 Section 2 provides additional detail on how device capabilities are understood relative to IoT devices."/>
            <x14:filter val="In summary, there is major potential in many industries for IoT products and services, with significant focus currently on the following application domains:_x000a_• Consumer, particularly wearable and home automation products_x000a_• Industrial, including oil, gas and mining, manufacturing, and utilities_x000a_• Enterprise, including retail and insurance_x000a_• Healthcare_x000a_• Smart Cities, including intelligent transport, safety and security_x000a_• Agriculture and Food Services_x000a_• Automotive, including aero applications such as drones."/>
            <x14:filter val="Internet of Things (IoT): a wired or wireless network of uniquely identifiable connected devices which are able to process data and communicate with each other with or without human involvement."/>
            <x14:filter val="IoT ecosystem–All elements of your IoT solution, including device hardware and firmware, on-premises and in-cloud systems and software, and processes such as device manufacturing, shipping, and provisioning."/>
            <x14:filter val="IoT is more than just the “things”: it comprises systems that connect things, machines, and humans to the cloud to enable improvements in efficiency, services, and customer satisfaction at the edge while providing cost savings and new business models to IoT providers ."/>
            <x14:filter val="IoT stands for Internet of Things – the current ‘buzz’ term for connected or ‘smart’ devices. It relates to any gadget, appliance or device that is connected to the internet and can communicate with other devices without human intervention."/>
            <x14:filter val="The “Things” in IoT, i.e. network connected products and/or devices"/>
            <x14:filter val="The Internet of Things (IoT) brings together the physical environment and a wide range of objects such that they can interact with one another seamlessly through the use of Information and Communication (ICT) systems. It encompasses many supporting technologies such as sensing and control technologies, networking technology, information technology and software technology. Together, all these technologies enable sensors, actuators, middleware, data and communication networks, and applications, to interconnect to form an IoT ecosystem."/>
            <x14:filter val="The Internet of Things (IoT) is a natural evolution of the Internet as we know it today to include ubiquitous smart end devices providing a variety of services and functions in the commercial, consumer, and government environments. Many applications, and in particular the legacy applications known as Industrial Control Systems (ICS), Supervisory Control and Data Acquisition (SCADA) systems, modern digital factory and health care networks, as well as onboard systems in ships and cars, healthcare devices, etc. are in reality “Intranets of Things*(IoT), using standalone networks, with proprietary and custom protocols designed for use in trusted, secure environments. Business exigencies and efficiencies drive increased connectivity of these custom intranets to the corporate network and from that to the Internet, providing adversaries and hackers new access vectors to launch attacks against these important networks. Thus, it is natural that the Center for Internet Security Critical Security Controls (CIS Controls) also be directly applicable to the current and future IoT networks."/>
            <x14:filter val="The Internet of Things (IoT) is bringing together cyber infrastructure with the physical world. Cyber infrastructure includes Information Technology (IT) assets such as data storage, cloud services, operating systems, applications, various network technologies, backup services, monitoring, and security mechanisms like authentication, authorization, and auditing. The physical infrastructure includes devices and sensors of all shapes and form factors along with the control systems which ensure these elements function appropriately."/>
            <x14:filter val="The Internet of Things (IoT) is concept paradigm that has emerged over the last years. Kevin Ashton introduced the concept of IoT back in 19991. It describes a wide ecosystem where interconnected devices and services collect, exchange and process data in order to adapt dynamically to a context. The Internet of Things is tightly bound to cyber-physical systems and in this respect is an enabler of Smart Infrastructures by enhancing their quality of service provisioning."/>
            <x14:filter val="the Internet of Things (IoT) refers to devices, that are often constrained in communication and computation capabilities, now becoming more commonly connected to the Internet, and to various services that are built on top of the capabilities these devices jointly provide. It is expected that this development will usher in more machine-to-machine communication using the Internet with no human user actively involved."/>
            <x14:filter val="The IoT ecosystem is diverse in potential use cases, users, and contexts. The_x000a_IoT is made up of things (e.g., tags, sensors, and devices) that connect through_x000a_a network—often to the cloud—from which data can be collected, shared, and analyzed to create value. Examples of things include appliances (from refrigerators1_x000a_to toasters2), personal hygiene products (like hair brushes3 and toothbrushes4), medical devices, cars, smart phones, smart roads, smart electric meters, and machinery, to name just a few. The IoT is also made up of data. Connected_x000a_“things” generate data, which are shared and analyzed. The IoT also consists of the network and services that enable the communications: wireless, satellite, and fiber communications systems that are critical to moving data between the things. Finally, the IoT is made up of people—consumers, enterprises, organizations, and other end users who interact with or depend on the things, data, networks, and services. This complexity is why some call the IoT the Internet of Everything."/>
            <x14:filter val="This Code of Practice applies to consumer IoT products that are connected to the internet and/or home network and associated services. A non- exhaustive list of examples includes:_x000a_• Connected children’s toys and baby monitors,_x000a_• Connected safety-relevant products such as smoke detectors and door locks,_x000a_• Smart cameras, TVs and speakers,_x000a_• Wearable health trackers,_x000a_• Connected home automation and alarm systems,_x000a_• Connected appliances (e.g. washing machines, fridges),_x000a_• Smart home assistants."/>
          </mc:Choice>
          <mc:Fallback>
            <filter val="_x000a_The growth of network-connected devices, systems, and services comprising the Internet of Things (IoT) creates immense opportunities and benefits for our society."/>
            <filter val="According to Gartner, the Internet of Things (IoT) is defined as “the network of physical objects that contain embedded technology to communicate and sense or interact with their internal states or the external environment.”"/>
            <filter val="Connected devices as diverse as security cameras, digital video recorders, printers, wearable devices, “smart” lightbulbs, and Internet connected-appliances have come to be collectively known as the “Internet of Things” (“IoT”)."/>
            <filter val="Internet of Things (IoT): a wired or wireless network of uniquely identifiable connected devices which are able to process data and communicate with each other with or without human involvement."/>
            <filter val="IoT ecosystem–All elements of your IoT solution, including device hardware and firmware, on-premises and in-cloud systems and software, and processes such as device manufacturing, shipping, and provisioning."/>
            <filter val="IoT stands for Internet of Things – the current ‘buzz’ term for connected or ‘smart’ devices. It relates to any gadget, appliance or device that is connected to the internet and can communicate with other devices without human intervention."/>
            <filter val="The “Things” in IoT, i.e. network connected products and/or devices"/>
          </mc:Fallback>
        </mc:AlternateContent>
      </filters>
    </filterColumn>
  </autoFilter>
  <conditionalFormatting sqref="J133:J142">
    <cfRule type="duplicateValues" dxfId="5" priority="1"/>
    <cfRule type="duplicateValues" dxfId="4" priority="2"/>
  </conditionalFormatting>
  <conditionalFormatting sqref="J143:J1048576 J1:J132">
    <cfRule type="duplicateValues" dxfId="3" priority="4"/>
  </conditionalFormatting>
  <conditionalFormatting sqref="K133:K142">
    <cfRule type="duplicateValues" dxfId="2" priority="3"/>
  </conditionalFormatting>
  <dataValidations disablePrompts="1" count="1">
    <dataValidation type="custom" allowBlank="1" showInputMessage="1" showErrorMessage="1" prompt="Duplicate Links - Link already exists. No need to add again." sqref="J141:J142" xr:uid="{6ADF12A7-7E3D-E649-9571-400327A5A0FC}">
      <formula1>COUNTIF($G$1:$G$1981,J141)=1</formula1>
    </dataValidation>
  </dataValidations>
  <hyperlinks>
    <hyperlink ref="J19" r:id="rId1" xr:uid="{414A809F-BB2B-FF42-A53C-DB03FED1E491}"/>
    <hyperlink ref="J107" r:id="rId2" xr:uid="{F6D63764-2E70-8243-86D2-A2AD5348D6FE}"/>
    <hyperlink ref="J76" r:id="rId3" xr:uid="{0FA1D300-BD2A-FC4A-8B67-DA0AD7E642F5}"/>
    <hyperlink ref="J61" r:id="rId4" xr:uid="{985900B3-BD83-B047-8A66-9A5F776C9163}"/>
    <hyperlink ref="J88" r:id="rId5" xr:uid="{5007BBAA-7E17-C642-A188-4158ABB72753}"/>
    <hyperlink ref="J109" r:id="rId6" xr:uid="{BE886B10-B481-9E46-9C36-9B867CB4CA27}"/>
    <hyperlink ref="J58" r:id="rId7" xr:uid="{CF51AF68-3A25-B24F-BCB7-7239686BC057}"/>
    <hyperlink ref="J45" r:id="rId8" xr:uid="{483EE833-F5FF-5149-B625-57A93D85F0F4}"/>
    <hyperlink ref="J11" r:id="rId9" xr:uid="{01197549-6F67-C349-AE0D-5AA82049B461}"/>
    <hyperlink ref="J41" r:id="rId10" xr:uid="{3D9126AF-FB01-7447-B455-A60314071AE6}"/>
    <hyperlink ref="J21" r:id="rId11" xr:uid="{6CFF9635-0F07-4943-BB03-C104560D7173}"/>
    <hyperlink ref="J10" r:id="rId12" xr:uid="{D4F9244B-E71B-BD4D-AAC4-4D83E1D0CE98}"/>
    <hyperlink ref="J9" r:id="rId13" xr:uid="{11BBF381-FE27-9E44-A59B-4C39CCC2A18B}"/>
    <hyperlink ref="J99" r:id="rId14" xr:uid="{B2066CD3-48BB-AF43-8930-EB086B0213C3}"/>
    <hyperlink ref="J85" r:id="rId15" xr:uid="{AAD8F217-883B-3C4B-968A-770698F0B438}"/>
    <hyperlink ref="J40" r:id="rId16" xr:uid="{B06A73F6-2054-A746-A4F0-A550327DDA21}"/>
    <hyperlink ref="J30" r:id="rId17" xr:uid="{6A92F3CE-F05C-D846-BCC2-4089FE18C382}"/>
    <hyperlink ref="J75" r:id="rId18" xr:uid="{011A2605-F576-FC47-A589-241F95C84B2E}"/>
    <hyperlink ref="J100" r:id="rId19" xr:uid="{A75EDEEA-B166-E645-9AB1-922D2FCC859F}"/>
    <hyperlink ref="J36" r:id="rId20" xr:uid="{B4A94F34-E1E9-F846-849A-B52C75D0816B}"/>
    <hyperlink ref="J55" r:id="rId21" xr:uid="{6E20CD1C-7716-D64C-8EBF-6ED024D47840}"/>
    <hyperlink ref="J118" r:id="rId22" xr:uid="{CF1DDBF3-D13F-9243-822C-EC4B8C6D0B42}"/>
    <hyperlink ref="J23" r:id="rId23" xr:uid="{94A04484-4835-5145-81DF-CE59A72B2AC9}"/>
    <hyperlink ref="J125" r:id="rId24" xr:uid="{D9D2F1B2-2808-C746-B3E0-B84CA37F71A4}"/>
    <hyperlink ref="J22" r:id="rId25" xr:uid="{DDB73BE3-E39E-9344-B05E-0E930330E612}"/>
    <hyperlink ref="J121" r:id="rId26" xr:uid="{9C8E0E46-EA0E-9648-8A4C-1F644FBCD56B}"/>
    <hyperlink ref="J20" r:id="rId27" xr:uid="{DCB4AE11-C604-3B4B-BB02-A173C3C5D4B9}"/>
    <hyperlink ref="J29" r:id="rId28" xr:uid="{A5FBAEE6-F371-D645-A2E6-E78D120AD37D}"/>
    <hyperlink ref="J115" r:id="rId29" xr:uid="{AB2C8928-92BF-444F-B8A8-D6ADC9F1354B}"/>
    <hyperlink ref="J46" r:id="rId30" xr:uid="{13825624-5306-544F-9703-3B37283E0BBE}"/>
    <hyperlink ref="J65" r:id="rId31" xr:uid="{080A8511-2807-9F47-B5CC-6DE6A6D05642}"/>
    <hyperlink ref="J83" r:id="rId32" xr:uid="{2645CD47-DD09-8A45-A602-67F0D6202A7A}"/>
    <hyperlink ref="J120" r:id="rId33" xr:uid="{2DC07D2A-5D67-3548-BBFC-AC33299575A5}"/>
    <hyperlink ref="J72" r:id="rId34" xr:uid="{E423A788-6779-7940-9239-0612CE68A482}"/>
    <hyperlink ref="J113" r:id="rId35" xr:uid="{A5D945BF-F842-C142-A820-17BEB0C51BA2}"/>
    <hyperlink ref="J106" r:id="rId36" xr:uid="{CA1926C2-212A-8244-8B09-46CC59E1A017}"/>
    <hyperlink ref="J56" r:id="rId37" xr:uid="{8F957748-BF26-154D-83A5-5A9F43F5CC21}"/>
    <hyperlink ref="J57" r:id="rId38" xr:uid="{48174250-A49C-C241-94AD-36BC7F3E68EB}"/>
    <hyperlink ref="J73" r:id="rId39" xr:uid="{AC1BAB46-17C8-A242-B183-04A86D295C26}"/>
    <hyperlink ref="J111" r:id="rId40" xr:uid="{6DB3E796-CEDD-5A49-A0D4-86B622D51231}"/>
    <hyperlink ref="J101" r:id="rId41" xr:uid="{2A6F3FB8-A2CE-7740-BE93-A15CCE797135}"/>
    <hyperlink ref="J71" r:id="rId42" xr:uid="{BD4B64F3-3778-EA45-AD02-6F83AEB32B6D}"/>
    <hyperlink ref="J96" r:id="rId43" xr:uid="{08A7C0B2-50B6-0640-9677-B1F84B447837}"/>
    <hyperlink ref="J5" r:id="rId44" xr:uid="{B45BBC2A-C951-EF43-AE92-1B7EC6EDD627}"/>
    <hyperlink ref="J116" r:id="rId45" xr:uid="{E38828B9-6B24-D84F-B5DF-8CB68A053576}"/>
    <hyperlink ref="J89" r:id="rId46" xr:uid="{5A2FDE21-5DE6-D446-939D-327FF2479FFE}"/>
    <hyperlink ref="J69" r:id="rId47" xr:uid="{CD0D8888-9107-F048-9CB8-35D23648D954}"/>
    <hyperlink ref="J80" r:id="rId48" xr:uid="{860775A1-A1B3-EA48-9E1B-017CF25F7B16}"/>
    <hyperlink ref="J54" r:id="rId49" xr:uid="{B5E468E8-D1C9-8C4A-A328-607576F0C28A}"/>
    <hyperlink ref="J17" r:id="rId50" xr:uid="{2F019019-1202-EC4A-BED7-A068814E2448}"/>
    <hyperlink ref="J37" r:id="rId51" xr:uid="{02DECE99-5A1F-1940-808E-2B431C871A35}"/>
    <hyperlink ref="J51" r:id="rId52" xr:uid="{A238EC1F-C454-1546-AFA6-2A3622740C89}"/>
    <hyperlink ref="J93" r:id="rId53" xr:uid="{9B21BDE6-B35A-644A-83CA-87B08B39DD79}"/>
    <hyperlink ref="J49" r:id="rId54" xr:uid="{54F186EC-8F93-084A-B12F-9F5C4E7B1B7A}"/>
    <hyperlink ref="J68" r:id="rId55" xr:uid="{1864F29D-1AD8-A64C-9640-A3BD4FE44456}"/>
    <hyperlink ref="J123" r:id="rId56" xr:uid="{D34445CC-6287-344A-A760-7E90A133BF23}"/>
    <hyperlink ref="J122" r:id="rId57" xr:uid="{8D7296B4-2C2E-644F-9320-012E1AE56CBE}"/>
    <hyperlink ref="J105" r:id="rId58" xr:uid="{D0AD8699-062A-0642-8DF0-E0ED76C9412D}"/>
    <hyperlink ref="J110" r:id="rId59" xr:uid="{4526F6E7-CCE1-5A4B-81BC-ECBBFE148B91}"/>
    <hyperlink ref="J130" r:id="rId60" xr:uid="{BBB508E2-9C32-094C-AFEC-EAC28DA322D6}"/>
    <hyperlink ref="J64" r:id="rId61" xr:uid="{8815F4E2-8651-C440-A383-50C425F7AD07}"/>
    <hyperlink ref="J38" r:id="rId62" xr:uid="{F8FB6B3B-66C9-0F44-A434-6BCA11410022}"/>
    <hyperlink ref="J103" r:id="rId63" xr:uid="{807FF3A7-6010-B94E-91D0-5460573271BD}"/>
    <hyperlink ref="J84" r:id="rId64" xr:uid="{881DD95B-B8AA-994F-9983-AEA69F956010}"/>
    <hyperlink ref="J52" r:id="rId65" xr:uid="{BCC799A6-D5AA-894C-B474-7B04FDA6EAB9}"/>
    <hyperlink ref="J4" r:id="rId66" xr:uid="{644965C7-BAB3-6C4D-805B-A86FCED52B64}"/>
    <hyperlink ref="J66" r:id="rId67" xr:uid="{A967AB77-608E-CF40-A079-91053985E226}"/>
    <hyperlink ref="J126" r:id="rId68" xr:uid="{5774FF0A-9C82-1748-8A34-C13B4D0C01CE}"/>
    <hyperlink ref="J60" r:id="rId69" xr:uid="{4B3055F2-58F8-4841-A806-62B7FA41AFE3}"/>
    <hyperlink ref="J102" r:id="rId70" xr:uid="{82C63546-4A15-084A-A4DF-BD37D6706860}"/>
    <hyperlink ref="J44" r:id="rId71" xr:uid="{105B3F8C-2593-CE4B-AF80-96DC4B1D4E08}"/>
    <hyperlink ref="J77" r:id="rId72" xr:uid="{1BC939C7-A27F-3449-A1EB-7566B4C57E96}"/>
    <hyperlink ref="J43" r:id="rId73" xr:uid="{5F641B6E-C74F-B449-B792-487E9C4132F3}"/>
    <hyperlink ref="J32" r:id="rId74" xr:uid="{1A683959-9445-A642-9016-623C8FE3A887}"/>
    <hyperlink ref="J79" r:id="rId75" xr:uid="{34635EDF-037C-4345-A554-B91139977285}"/>
    <hyperlink ref="J62" r:id="rId76" xr:uid="{D5F2017E-9CAC-AB4A-8743-70646785C0EA}"/>
    <hyperlink ref="J78" r:id="rId77" xr:uid="{DACA7591-1DB5-9440-86DE-A0EE4AC57DD0}"/>
    <hyperlink ref="J15" r:id="rId78" xr:uid="{A74CD087-091A-A144-8E66-660E6A9B0E7D}"/>
    <hyperlink ref="J124" r:id="rId79" xr:uid="{79010F41-A07F-2046-BC49-B518F7E87A91}"/>
    <hyperlink ref="J67" r:id="rId80" xr:uid="{E800CBD3-25A6-A142-9548-88489DC9CAD9}"/>
    <hyperlink ref="J87" r:id="rId81" xr:uid="{81814104-3CF5-D14D-BD3A-FB2A53079D70}"/>
    <hyperlink ref="J59" r:id="rId82" xr:uid="{1D28F4EB-0941-5F4B-BD2F-113EAC85B354}"/>
    <hyperlink ref="J3" r:id="rId83" xr:uid="{1618F9D7-CE37-EB4C-B4FA-5B4EC904D827}"/>
    <hyperlink ref="J53" r:id="rId84" xr:uid="{F469A803-E961-814E-B256-1F14EBA96B19}"/>
    <hyperlink ref="J13" r:id="rId85" xr:uid="{941F7F15-C86D-EF40-B361-C7BB7986DD5A}"/>
    <hyperlink ref="J81" r:id="rId86" xr:uid="{107555D7-2634-4543-A29B-8ECB19337605}"/>
    <hyperlink ref="J28" r:id="rId87" xr:uid="{6DF1DA81-15DB-2C40-BF79-F440ADA4E013}"/>
    <hyperlink ref="J104" r:id="rId88" xr:uid="{132A42F9-062C-1D49-8191-81CA495C32D7}"/>
    <hyperlink ref="J131" r:id="rId89" xr:uid="{1B8F53D2-7A8F-C94F-BCCD-7C0AF331B550}"/>
    <hyperlink ref="J91" r:id="rId90" xr:uid="{2D680CC9-F6EA-5E4D-9820-02B5D8F2D8AF}"/>
    <hyperlink ref="J8" r:id="rId91" xr:uid="{6AF5E1EC-60DA-4F45-9F6B-B8FE8A1577A2}"/>
    <hyperlink ref="J2" r:id="rId92" xr:uid="{BD01D5E6-CDA9-0F43-8AB1-21951EA844BB}"/>
    <hyperlink ref="J108" r:id="rId93" xr:uid="{0AE8F213-230B-0245-83F8-F00CD959ED10}"/>
    <hyperlink ref="J33" r:id="rId94" xr:uid="{47011EF8-359E-934E-9161-0C270AB2F5CE}"/>
    <hyperlink ref="J97" r:id="rId95" xr:uid="{9547C775-BF0E-FA4F-930C-E655BD81E4B3}"/>
    <hyperlink ref="J90" r:id="rId96" xr:uid="{A76EBDCF-9C0D-3441-AA90-E50DE6624084}"/>
    <hyperlink ref="J12" r:id="rId97" xr:uid="{57379037-C2E7-8046-9A72-15D36D40BEA2}"/>
    <hyperlink ref="J94" r:id="rId98" xr:uid="{337FD0E8-8338-F24E-BE76-694AAA4D7B3D}"/>
    <hyperlink ref="J129" r:id="rId99" xr:uid="{C1A39E01-A3F9-9549-B707-5A27449E03AD}"/>
    <hyperlink ref="J112" r:id="rId100" xr:uid="{B9DEAA24-EE03-4345-8176-1084AE531247}"/>
    <hyperlink ref="J47" r:id="rId101" xr:uid="{815D4A2F-1EC1-9C46-A9C2-948D8E0B151E}"/>
    <hyperlink ref="J26" r:id="rId102" xr:uid="{2135C127-2212-F240-A4FE-99D2A1098BB4}"/>
    <hyperlink ref="J7" r:id="rId103" xr:uid="{34C6CB5F-F62E-C44A-8ADF-779F2E4BF30C}"/>
    <hyperlink ref="J14" r:id="rId104" xr:uid="{B26179C0-3668-C641-A532-1FCA1859B79F}"/>
    <hyperlink ref="J50" r:id="rId105" xr:uid="{626BD753-AD9F-664F-A1CC-B8D2A26F29D9}"/>
    <hyperlink ref="J16" r:id="rId106" xr:uid="{5BDF0E4F-6A6D-1449-9247-7A0A9C672AE6}"/>
    <hyperlink ref="J24" r:id="rId107" xr:uid="{18F81BC4-AFC0-0243-80A3-EF9BC53D1414}"/>
    <hyperlink ref="J18" r:id="rId108" xr:uid="{4BD56644-078B-CE4A-8E1F-2605FE0BE2D2}"/>
    <hyperlink ref="J25" r:id="rId109" xr:uid="{B976D5CA-81B4-A14E-BCB5-34728CF60905}"/>
    <hyperlink ref="J27" r:id="rId110" xr:uid="{F7E7D6E0-7E3F-9944-B0F9-A4983CC1ACD1}"/>
    <hyperlink ref="J31" r:id="rId111" xr:uid="{2C2CDA02-6063-844E-9026-F26B134EB820}"/>
    <hyperlink ref="J39" r:id="rId112" xr:uid="{4EEC34D8-1090-0E41-A920-6DD083A46370}"/>
    <hyperlink ref="J132" r:id="rId113" xr:uid="{10A44BF8-C4DD-0043-A229-9C6C543A6CF9}"/>
    <hyperlink ref="J134" r:id="rId114" xr:uid="{EFD64DC3-BF0F-C340-8547-8A5A6BF90849}"/>
    <hyperlink ref="J92" r:id="rId115" location="securing-iot-with-aws" xr:uid="{01D3BD60-2B65-DF41-8B74-7DC85F3A21FA}"/>
    <hyperlink ref="J139" r:id="rId116" xr:uid="{7ED9581D-0AE3-9A46-860C-B2C3746674B0}"/>
    <hyperlink ref="J143" r:id="rId117" xr:uid="{6A0B8CE7-9540-374D-B822-9167E45214E8}"/>
  </hyperlinks>
  <pageMargins left="0.7" right="0.7" top="0.75" bottom="0.75" header="0.3" footer="0.3"/>
  <drawing r:id="rId11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F86AC-D971-F44E-955D-F21B482C30FE}">
  <sheetPr filterMode="1"/>
  <dimension ref="A1:J567"/>
  <sheetViews>
    <sheetView zoomScale="75" workbookViewId="0">
      <pane ySplit="1" topLeftCell="A483" activePane="bottomLeft" state="frozen"/>
      <selection pane="bottomLeft" activeCell="E22" sqref="E22"/>
    </sheetView>
  </sheetViews>
  <sheetFormatPr baseColWidth="10" defaultRowHeight="15" x14ac:dyDescent="0.2"/>
  <cols>
    <col min="1" max="1" width="4.1640625" bestFit="1" customWidth="1"/>
    <col min="3" max="3" width="60.5" customWidth="1"/>
    <col min="4" max="4" width="57.1640625" customWidth="1"/>
    <col min="6" max="7" width="14.33203125" customWidth="1"/>
  </cols>
  <sheetData>
    <row r="1" spans="1:10" s="20" customFormat="1" ht="16" x14ac:dyDescent="0.2">
      <c r="A1" s="20" t="s">
        <v>2082</v>
      </c>
      <c r="B1" s="20" t="s">
        <v>2683</v>
      </c>
      <c r="C1" s="20" t="s">
        <v>3565</v>
      </c>
      <c r="D1" s="20" t="s">
        <v>3833</v>
      </c>
      <c r="E1" s="20" t="s">
        <v>3598</v>
      </c>
      <c r="F1" s="20" t="s">
        <v>3665</v>
      </c>
      <c r="G1" s="20" t="s">
        <v>0</v>
      </c>
      <c r="H1" s="20" t="s">
        <v>3777</v>
      </c>
      <c r="I1" s="20" cm="1">
        <f t="array" ref="I1">SUM(IF(FREQUENCY(IF(LEN(D2:D566)&gt;0,MATCH(D2:D566,D2:D566,0),""),IF(LEN(D2:D566)&gt;0,MATCH(D2:D566,D2:D566,0),""))&gt;0,1))</f>
        <v>100</v>
      </c>
      <c r="J1" s="20" cm="1">
        <f t="array" aca="1" ref="J1" ca="1">ROUNDUP(SUMPRODUCT(1/COUNTIF(C2:C566, C2:C566), SUBTOTAL(103, OFFSET(C2:C566, ROW(C2:C566)-MIN(ROW(C2:C566)), , 1))),0)</f>
        <v>168</v>
      </c>
    </row>
    <row r="2" spans="1:10" ht="16" x14ac:dyDescent="0.2">
      <c r="A2">
        <v>292</v>
      </c>
      <c r="B2">
        <v>82</v>
      </c>
      <c r="C2" t="s">
        <v>3678</v>
      </c>
      <c r="D2" t="s">
        <v>3678</v>
      </c>
      <c r="E2" t="s">
        <v>3317</v>
      </c>
    </row>
    <row r="3" spans="1:10" ht="16" x14ac:dyDescent="0.2">
      <c r="A3">
        <v>508</v>
      </c>
      <c r="B3">
        <v>134</v>
      </c>
      <c r="C3" t="s">
        <v>3760</v>
      </c>
      <c r="D3" t="s">
        <v>3687</v>
      </c>
      <c r="E3" t="s">
        <v>57</v>
      </c>
    </row>
    <row r="4" spans="1:10" ht="16" x14ac:dyDescent="0.2">
      <c r="A4">
        <v>70</v>
      </c>
      <c r="B4">
        <v>22</v>
      </c>
      <c r="C4" t="s">
        <v>3791</v>
      </c>
      <c r="D4" t="s">
        <v>3759</v>
      </c>
      <c r="E4" t="s">
        <v>3442</v>
      </c>
    </row>
    <row r="5" spans="1:10" ht="16" x14ac:dyDescent="0.2">
      <c r="A5">
        <v>215</v>
      </c>
      <c r="B5">
        <v>61</v>
      </c>
      <c r="C5" t="s">
        <v>3662</v>
      </c>
      <c r="D5" t="s">
        <v>3840</v>
      </c>
      <c r="E5" t="s">
        <v>3663</v>
      </c>
      <c r="F5">
        <v>3</v>
      </c>
    </row>
    <row r="6" spans="1:10" ht="16" x14ac:dyDescent="0.2">
      <c r="A6">
        <v>218</v>
      </c>
      <c r="B6">
        <v>61</v>
      </c>
      <c r="C6" t="s">
        <v>3826</v>
      </c>
      <c r="D6" t="s">
        <v>3840</v>
      </c>
      <c r="E6" t="s">
        <v>3663</v>
      </c>
      <c r="F6">
        <v>4</v>
      </c>
      <c r="G6" t="s">
        <v>15</v>
      </c>
      <c r="H6">
        <v>3</v>
      </c>
    </row>
    <row r="7" spans="1:10" ht="16" x14ac:dyDescent="0.2">
      <c r="A7">
        <v>342</v>
      </c>
      <c r="B7">
        <v>104</v>
      </c>
      <c r="C7" t="s">
        <v>3710</v>
      </c>
      <c r="D7" t="s">
        <v>3839</v>
      </c>
      <c r="E7" t="s">
        <v>3663</v>
      </c>
      <c r="F7">
        <v>6</v>
      </c>
      <c r="G7" t="s">
        <v>3450</v>
      </c>
      <c r="H7">
        <v>3</v>
      </c>
    </row>
    <row r="8" spans="1:10" ht="16" x14ac:dyDescent="0.2">
      <c r="A8">
        <v>383</v>
      </c>
      <c r="B8">
        <v>115</v>
      </c>
      <c r="C8" t="s">
        <v>3724</v>
      </c>
      <c r="D8" t="s">
        <v>3841</v>
      </c>
      <c r="E8" t="s">
        <v>3663</v>
      </c>
      <c r="F8">
        <v>18</v>
      </c>
      <c r="G8" t="s">
        <v>3091</v>
      </c>
      <c r="H8">
        <v>5</v>
      </c>
    </row>
    <row r="9" spans="1:10" ht="16" x14ac:dyDescent="0.2">
      <c r="A9">
        <v>416</v>
      </c>
      <c r="B9">
        <v>119</v>
      </c>
      <c r="C9" t="s">
        <v>3731</v>
      </c>
      <c r="D9" t="s">
        <v>3731</v>
      </c>
      <c r="E9" t="s">
        <v>3663</v>
      </c>
      <c r="F9">
        <v>5</v>
      </c>
      <c r="G9" t="s">
        <v>84</v>
      </c>
      <c r="H9">
        <v>7</v>
      </c>
    </row>
    <row r="10" spans="1:10" ht="16" x14ac:dyDescent="0.2">
      <c r="A10">
        <v>418</v>
      </c>
      <c r="B10">
        <v>119</v>
      </c>
      <c r="C10" t="s">
        <v>3733</v>
      </c>
      <c r="D10" t="s">
        <v>3842</v>
      </c>
      <c r="E10" t="s">
        <v>3663</v>
      </c>
      <c r="F10">
        <v>5</v>
      </c>
      <c r="G10" t="s">
        <v>34</v>
      </c>
      <c r="H10">
        <v>5</v>
      </c>
    </row>
    <row r="11" spans="1:10" ht="16" x14ac:dyDescent="0.2">
      <c r="A11">
        <v>487</v>
      </c>
      <c r="B11">
        <v>133</v>
      </c>
      <c r="C11" t="s">
        <v>3753</v>
      </c>
      <c r="D11" t="s">
        <v>3753</v>
      </c>
      <c r="E11" t="s">
        <v>3663</v>
      </c>
      <c r="F11">
        <v>6</v>
      </c>
      <c r="G11" t="s">
        <v>3450</v>
      </c>
      <c r="H11">
        <v>3</v>
      </c>
    </row>
    <row r="12" spans="1:10" ht="16" x14ac:dyDescent="0.2">
      <c r="A12">
        <v>562</v>
      </c>
      <c r="B12">
        <v>142</v>
      </c>
      <c r="C12" t="s">
        <v>3605</v>
      </c>
      <c r="D12" t="s">
        <v>3605</v>
      </c>
      <c r="E12" t="s">
        <v>3663</v>
      </c>
      <c r="F12">
        <v>4</v>
      </c>
      <c r="G12" t="s">
        <v>34</v>
      </c>
      <c r="H12">
        <v>5</v>
      </c>
    </row>
    <row r="13" spans="1:10" ht="16" x14ac:dyDescent="0.2">
      <c r="A13">
        <v>188</v>
      </c>
      <c r="B13">
        <v>53</v>
      </c>
      <c r="C13" t="s">
        <v>3823</v>
      </c>
      <c r="D13" t="s">
        <v>3841</v>
      </c>
      <c r="E13" t="s">
        <v>3648</v>
      </c>
    </row>
    <row r="14" spans="1:10" ht="16" x14ac:dyDescent="0.2">
      <c r="A14">
        <v>509</v>
      </c>
      <c r="B14">
        <v>134</v>
      </c>
      <c r="C14" t="s">
        <v>3761</v>
      </c>
      <c r="D14" t="s">
        <v>3836</v>
      </c>
      <c r="E14" s="90" t="s">
        <v>1150</v>
      </c>
    </row>
    <row r="15" spans="1:10" ht="16" x14ac:dyDescent="0.2">
      <c r="A15">
        <v>510</v>
      </c>
      <c r="B15">
        <v>134</v>
      </c>
      <c r="C15" t="s">
        <v>3795</v>
      </c>
      <c r="D15" t="s">
        <v>3836</v>
      </c>
      <c r="E15" s="90" t="s">
        <v>1150</v>
      </c>
    </row>
    <row r="16" spans="1:10" ht="16" x14ac:dyDescent="0.2">
      <c r="A16">
        <v>1</v>
      </c>
      <c r="B16">
        <v>11</v>
      </c>
      <c r="C16" t="s">
        <v>3699</v>
      </c>
      <c r="D16" t="s">
        <v>3699</v>
      </c>
    </row>
    <row r="17" spans="1:5" ht="16" x14ac:dyDescent="0.2">
      <c r="A17">
        <v>2</v>
      </c>
      <c r="B17">
        <v>11</v>
      </c>
      <c r="C17" t="s">
        <v>3566</v>
      </c>
      <c r="D17" t="s">
        <v>3831</v>
      </c>
      <c r="E17" s="19"/>
    </row>
    <row r="18" spans="1:5" ht="16" x14ac:dyDescent="0.2">
      <c r="A18">
        <v>3</v>
      </c>
      <c r="B18">
        <v>11</v>
      </c>
      <c r="C18" t="s">
        <v>3613</v>
      </c>
      <c r="D18" t="s">
        <v>3613</v>
      </c>
      <c r="E18" s="19"/>
    </row>
    <row r="19" spans="1:5" ht="16" x14ac:dyDescent="0.2">
      <c r="A19">
        <v>4</v>
      </c>
      <c r="B19">
        <v>11</v>
      </c>
      <c r="C19" t="s">
        <v>3567</v>
      </c>
      <c r="D19" t="s">
        <v>3576</v>
      </c>
    </row>
    <row r="20" spans="1:5" ht="16" x14ac:dyDescent="0.2">
      <c r="A20">
        <v>5</v>
      </c>
      <c r="B20">
        <v>11</v>
      </c>
      <c r="C20" t="s">
        <v>3645</v>
      </c>
      <c r="D20" t="s">
        <v>3645</v>
      </c>
    </row>
    <row r="21" spans="1:5" ht="16" x14ac:dyDescent="0.2">
      <c r="A21">
        <v>6</v>
      </c>
      <c r="B21">
        <v>11</v>
      </c>
      <c r="C21" t="s">
        <v>3782</v>
      </c>
      <c r="D21" t="s">
        <v>3782</v>
      </c>
    </row>
    <row r="22" spans="1:5" ht="16" x14ac:dyDescent="0.2">
      <c r="A22">
        <v>7</v>
      </c>
      <c r="B22">
        <v>12</v>
      </c>
      <c r="C22" t="s">
        <v>3636</v>
      </c>
      <c r="D22" t="s">
        <v>3636</v>
      </c>
    </row>
    <row r="23" spans="1:5" ht="16" x14ac:dyDescent="0.2">
      <c r="A23">
        <v>8</v>
      </c>
      <c r="B23">
        <v>12</v>
      </c>
      <c r="C23" t="s">
        <v>3793</v>
      </c>
      <c r="D23" t="s">
        <v>3843</v>
      </c>
    </row>
    <row r="24" spans="1:5" ht="16" x14ac:dyDescent="0.2">
      <c r="A24">
        <v>9</v>
      </c>
      <c r="B24">
        <v>12</v>
      </c>
      <c r="C24" t="s">
        <v>3650</v>
      </c>
      <c r="D24" t="s">
        <v>3650</v>
      </c>
    </row>
    <row r="25" spans="1:5" ht="16" x14ac:dyDescent="0.2">
      <c r="A25">
        <v>10</v>
      </c>
      <c r="B25">
        <v>12</v>
      </c>
      <c r="C25" t="s">
        <v>3576</v>
      </c>
      <c r="D25" t="s">
        <v>3576</v>
      </c>
    </row>
    <row r="26" spans="1:5" ht="16" x14ac:dyDescent="0.2">
      <c r="A26">
        <v>11</v>
      </c>
      <c r="B26">
        <v>12</v>
      </c>
      <c r="C26" t="s">
        <v>3832</v>
      </c>
      <c r="D26" t="s">
        <v>3832</v>
      </c>
    </row>
    <row r="27" spans="1:5" ht="16" x14ac:dyDescent="0.2">
      <c r="A27">
        <v>12</v>
      </c>
      <c r="B27">
        <v>12</v>
      </c>
      <c r="C27" t="s">
        <v>3809</v>
      </c>
      <c r="D27" t="s">
        <v>3809</v>
      </c>
    </row>
    <row r="28" spans="1:5" ht="16" x14ac:dyDescent="0.2">
      <c r="A28">
        <v>13</v>
      </c>
      <c r="B28">
        <v>12</v>
      </c>
      <c r="C28" t="s">
        <v>3790</v>
      </c>
      <c r="D28" t="s">
        <v>3688</v>
      </c>
    </row>
    <row r="29" spans="1:5" ht="16" x14ac:dyDescent="0.2">
      <c r="A29">
        <v>14</v>
      </c>
      <c r="B29">
        <v>12</v>
      </c>
      <c r="C29" t="s">
        <v>3576</v>
      </c>
      <c r="D29" t="s">
        <v>3576</v>
      </c>
    </row>
    <row r="30" spans="1:5" ht="16" x14ac:dyDescent="0.2">
      <c r="A30">
        <v>15</v>
      </c>
      <c r="B30">
        <v>12</v>
      </c>
      <c r="C30" t="s">
        <v>3803</v>
      </c>
      <c r="D30" t="s">
        <v>3838</v>
      </c>
    </row>
    <row r="31" spans="1:5" ht="16" x14ac:dyDescent="0.2">
      <c r="A31">
        <v>16</v>
      </c>
      <c r="B31">
        <v>12</v>
      </c>
      <c r="C31" t="s">
        <v>3645</v>
      </c>
      <c r="D31" t="s">
        <v>3645</v>
      </c>
    </row>
    <row r="32" spans="1:5" ht="16" x14ac:dyDescent="0.2">
      <c r="A32">
        <v>17</v>
      </c>
      <c r="B32">
        <v>12</v>
      </c>
      <c r="C32" t="s">
        <v>3802</v>
      </c>
      <c r="D32" t="s">
        <v>3749</v>
      </c>
    </row>
    <row r="33" spans="1:4" ht="16" x14ac:dyDescent="0.2">
      <c r="A33">
        <v>18</v>
      </c>
      <c r="B33">
        <v>12</v>
      </c>
      <c r="C33" t="s">
        <v>3801</v>
      </c>
      <c r="D33" t="s">
        <v>84</v>
      </c>
    </row>
    <row r="34" spans="1:4" ht="16" x14ac:dyDescent="0.2">
      <c r="A34">
        <v>19</v>
      </c>
      <c r="B34">
        <v>12</v>
      </c>
      <c r="C34" t="s">
        <v>3825</v>
      </c>
      <c r="D34" t="s">
        <v>3825</v>
      </c>
    </row>
    <row r="35" spans="1:4" ht="32" x14ac:dyDescent="0.2">
      <c r="A35">
        <v>20</v>
      </c>
      <c r="B35">
        <v>13</v>
      </c>
      <c r="C35" t="s">
        <v>3798</v>
      </c>
      <c r="D35" t="s">
        <v>65</v>
      </c>
    </row>
    <row r="36" spans="1:4" ht="16" x14ac:dyDescent="0.2">
      <c r="A36">
        <v>21</v>
      </c>
      <c r="B36">
        <v>13</v>
      </c>
      <c r="C36" t="s">
        <v>3782</v>
      </c>
      <c r="D36" t="s">
        <v>3782</v>
      </c>
    </row>
    <row r="37" spans="1:4" ht="16" x14ac:dyDescent="0.2">
      <c r="A37">
        <v>22</v>
      </c>
      <c r="B37">
        <v>14</v>
      </c>
      <c r="C37" t="s">
        <v>3570</v>
      </c>
      <c r="D37" t="s">
        <v>3570</v>
      </c>
    </row>
    <row r="38" spans="1:4" ht="16" x14ac:dyDescent="0.2">
      <c r="A38">
        <v>23</v>
      </c>
      <c r="B38">
        <v>14</v>
      </c>
      <c r="C38" t="s">
        <v>3571</v>
      </c>
      <c r="D38" t="s">
        <v>3571</v>
      </c>
    </row>
    <row r="39" spans="1:4" ht="16" x14ac:dyDescent="0.2">
      <c r="A39">
        <v>24</v>
      </c>
      <c r="B39">
        <v>14</v>
      </c>
      <c r="C39" t="s">
        <v>3573</v>
      </c>
      <c r="D39" t="s">
        <v>3573</v>
      </c>
    </row>
    <row r="40" spans="1:4" ht="16" x14ac:dyDescent="0.2">
      <c r="A40">
        <v>25</v>
      </c>
      <c r="B40">
        <v>14</v>
      </c>
      <c r="C40" t="s">
        <v>3577</v>
      </c>
      <c r="D40" t="s">
        <v>3574</v>
      </c>
    </row>
    <row r="41" spans="1:4" ht="16" x14ac:dyDescent="0.2">
      <c r="A41">
        <v>27</v>
      </c>
      <c r="B41">
        <v>16</v>
      </c>
      <c r="C41" t="s">
        <v>3580</v>
      </c>
      <c r="D41" t="s">
        <v>3580</v>
      </c>
    </row>
    <row r="42" spans="1:4" ht="16" x14ac:dyDescent="0.2">
      <c r="A42">
        <v>28</v>
      </c>
      <c r="B42">
        <v>17</v>
      </c>
      <c r="C42" t="s">
        <v>3582</v>
      </c>
      <c r="D42" t="s">
        <v>3709</v>
      </c>
    </row>
    <row r="43" spans="1:4" ht="16" x14ac:dyDescent="0.2">
      <c r="A43">
        <v>29</v>
      </c>
      <c r="B43">
        <v>17</v>
      </c>
      <c r="C43" t="s">
        <v>3681</v>
      </c>
      <c r="D43" t="s">
        <v>3681</v>
      </c>
    </row>
    <row r="44" spans="1:4" ht="16" x14ac:dyDescent="0.2">
      <c r="A44">
        <v>30</v>
      </c>
      <c r="B44">
        <v>17</v>
      </c>
      <c r="C44" t="s">
        <v>3699</v>
      </c>
      <c r="D44" t="s">
        <v>3699</v>
      </c>
    </row>
    <row r="45" spans="1:4" ht="16" x14ac:dyDescent="0.2">
      <c r="A45">
        <v>31</v>
      </c>
      <c r="B45">
        <v>17</v>
      </c>
      <c r="C45" t="s">
        <v>3580</v>
      </c>
      <c r="D45" t="s">
        <v>3580</v>
      </c>
    </row>
    <row r="46" spans="1:4" ht="16" x14ac:dyDescent="0.2">
      <c r="A46">
        <v>32</v>
      </c>
      <c r="B46">
        <v>17</v>
      </c>
      <c r="C46" t="s">
        <v>3583</v>
      </c>
      <c r="D46" t="s">
        <v>3637</v>
      </c>
    </row>
    <row r="47" spans="1:4" ht="16" x14ac:dyDescent="0.2">
      <c r="A47">
        <v>33</v>
      </c>
      <c r="B47">
        <v>17</v>
      </c>
      <c r="C47" t="s">
        <v>3570</v>
      </c>
      <c r="D47" t="s">
        <v>3570</v>
      </c>
    </row>
    <row r="48" spans="1:4" ht="16" x14ac:dyDescent="0.2">
      <c r="A48">
        <v>34</v>
      </c>
      <c r="B48">
        <v>18</v>
      </c>
      <c r="C48" t="s">
        <v>3580</v>
      </c>
      <c r="D48" t="s">
        <v>3580</v>
      </c>
    </row>
    <row r="49" spans="1:4" ht="16" x14ac:dyDescent="0.2">
      <c r="A49">
        <v>35</v>
      </c>
      <c r="B49">
        <v>19</v>
      </c>
      <c r="C49" t="s">
        <v>3586</v>
      </c>
      <c r="D49" t="s">
        <v>3290</v>
      </c>
    </row>
    <row r="50" spans="1:4" ht="16" x14ac:dyDescent="0.2">
      <c r="A50">
        <v>36</v>
      </c>
      <c r="B50">
        <v>19</v>
      </c>
      <c r="C50" t="s">
        <v>3675</v>
      </c>
      <c r="D50" t="s">
        <v>3275</v>
      </c>
    </row>
    <row r="51" spans="1:4" ht="16" x14ac:dyDescent="0.2">
      <c r="A51">
        <v>37</v>
      </c>
      <c r="B51">
        <v>19</v>
      </c>
      <c r="C51" t="s">
        <v>3587</v>
      </c>
      <c r="D51" t="s">
        <v>43</v>
      </c>
    </row>
    <row r="52" spans="1:4" ht="16" x14ac:dyDescent="0.2">
      <c r="A52">
        <v>38</v>
      </c>
      <c r="B52">
        <v>19</v>
      </c>
      <c r="C52" t="s">
        <v>3588</v>
      </c>
      <c r="D52" t="s">
        <v>3275</v>
      </c>
    </row>
    <row r="53" spans="1:4" ht="16" x14ac:dyDescent="0.2">
      <c r="A53">
        <v>39</v>
      </c>
      <c r="B53">
        <v>19</v>
      </c>
      <c r="C53" t="s">
        <v>3589</v>
      </c>
      <c r="D53" t="s">
        <v>3275</v>
      </c>
    </row>
    <row r="54" spans="1:4" ht="16" x14ac:dyDescent="0.2">
      <c r="A54">
        <v>40</v>
      </c>
      <c r="B54">
        <v>19</v>
      </c>
      <c r="C54" t="s">
        <v>3637</v>
      </c>
      <c r="D54" t="s">
        <v>3637</v>
      </c>
    </row>
    <row r="55" spans="1:4" ht="16" x14ac:dyDescent="0.2">
      <c r="A55">
        <v>41</v>
      </c>
      <c r="B55">
        <v>19</v>
      </c>
      <c r="C55" t="s">
        <v>3593</v>
      </c>
      <c r="D55" t="s">
        <v>1140</v>
      </c>
    </row>
    <row r="56" spans="1:4" ht="16" x14ac:dyDescent="0.2">
      <c r="A56">
        <v>42</v>
      </c>
      <c r="B56">
        <v>19</v>
      </c>
      <c r="C56" t="s">
        <v>3590</v>
      </c>
      <c r="D56" t="s">
        <v>3836</v>
      </c>
    </row>
    <row r="57" spans="1:4" ht="16" x14ac:dyDescent="0.2">
      <c r="A57">
        <v>43</v>
      </c>
      <c r="B57">
        <v>19</v>
      </c>
      <c r="C57" t="s">
        <v>3819</v>
      </c>
      <c r="D57" t="s">
        <v>3819</v>
      </c>
    </row>
    <row r="58" spans="1:4" ht="16" x14ac:dyDescent="0.2">
      <c r="A58">
        <v>44</v>
      </c>
      <c r="B58">
        <v>19</v>
      </c>
      <c r="C58" t="s">
        <v>3591</v>
      </c>
      <c r="D58" t="s">
        <v>3831</v>
      </c>
    </row>
    <row r="59" spans="1:4" ht="16" x14ac:dyDescent="0.2">
      <c r="A59">
        <v>45</v>
      </c>
      <c r="B59">
        <v>19</v>
      </c>
      <c r="C59" t="s">
        <v>38</v>
      </c>
      <c r="D59" t="s">
        <v>38</v>
      </c>
    </row>
    <row r="60" spans="1:4" ht="16" x14ac:dyDescent="0.2">
      <c r="A60">
        <v>46</v>
      </c>
      <c r="B60">
        <v>19</v>
      </c>
      <c r="C60" t="s">
        <v>3831</v>
      </c>
      <c r="D60" t="s">
        <v>3831</v>
      </c>
    </row>
    <row r="61" spans="1:4" ht="16" x14ac:dyDescent="0.2">
      <c r="A61">
        <v>47</v>
      </c>
      <c r="B61">
        <v>19</v>
      </c>
      <c r="C61" t="s">
        <v>3592</v>
      </c>
      <c r="D61" t="s">
        <v>3709</v>
      </c>
    </row>
    <row r="62" spans="1:4" ht="16" x14ac:dyDescent="0.2">
      <c r="A62">
        <v>48</v>
      </c>
      <c r="B62">
        <v>19</v>
      </c>
      <c r="C62" t="s">
        <v>3593</v>
      </c>
      <c r="D62" t="s">
        <v>1140</v>
      </c>
    </row>
    <row r="63" spans="1:4" ht="16" x14ac:dyDescent="0.2">
      <c r="A63">
        <v>49</v>
      </c>
      <c r="B63">
        <v>19</v>
      </c>
      <c r="C63" t="s">
        <v>3594</v>
      </c>
      <c r="D63" t="s">
        <v>3832</v>
      </c>
    </row>
    <row r="64" spans="1:4" ht="16" x14ac:dyDescent="0.2">
      <c r="A64">
        <v>50</v>
      </c>
      <c r="B64">
        <v>19</v>
      </c>
      <c r="C64" t="s">
        <v>3595</v>
      </c>
      <c r="D64" t="s">
        <v>3595</v>
      </c>
    </row>
    <row r="65" spans="1:4" ht="16" x14ac:dyDescent="0.2">
      <c r="A65">
        <v>51</v>
      </c>
      <c r="B65">
        <v>19</v>
      </c>
      <c r="C65" t="s">
        <v>3596</v>
      </c>
      <c r="D65" t="s">
        <v>38</v>
      </c>
    </row>
    <row r="66" spans="1:4" ht="16" x14ac:dyDescent="0.2">
      <c r="A66">
        <v>52</v>
      </c>
      <c r="B66">
        <v>19</v>
      </c>
      <c r="C66" t="s">
        <v>38</v>
      </c>
      <c r="D66" t="s">
        <v>38</v>
      </c>
    </row>
    <row r="67" spans="1:4" ht="16" x14ac:dyDescent="0.2">
      <c r="A67">
        <v>63</v>
      </c>
      <c r="B67">
        <v>21</v>
      </c>
      <c r="C67" t="s">
        <v>3600</v>
      </c>
      <c r="D67" t="s">
        <v>3722</v>
      </c>
    </row>
    <row r="68" spans="1:4" ht="16" x14ac:dyDescent="0.2">
      <c r="A68">
        <v>64</v>
      </c>
      <c r="B68">
        <v>21</v>
      </c>
      <c r="C68" t="s">
        <v>3601</v>
      </c>
      <c r="D68" t="s">
        <v>3601</v>
      </c>
    </row>
    <row r="69" spans="1:4" ht="16" x14ac:dyDescent="0.2">
      <c r="A69">
        <v>65</v>
      </c>
      <c r="B69">
        <v>21</v>
      </c>
      <c r="C69" t="s">
        <v>3603</v>
      </c>
      <c r="D69" t="s">
        <v>3837</v>
      </c>
    </row>
    <row r="70" spans="1:4" ht="16" x14ac:dyDescent="0.2">
      <c r="A70">
        <v>66</v>
      </c>
      <c r="B70">
        <v>21</v>
      </c>
      <c r="C70" t="s">
        <v>3832</v>
      </c>
      <c r="D70" t="s">
        <v>3832</v>
      </c>
    </row>
    <row r="71" spans="1:4" ht="16" x14ac:dyDescent="0.2">
      <c r="A71">
        <v>67</v>
      </c>
      <c r="B71">
        <v>21</v>
      </c>
      <c r="C71" t="s">
        <v>3602</v>
      </c>
      <c r="D71" t="s">
        <v>3602</v>
      </c>
    </row>
    <row r="72" spans="1:4" ht="16" x14ac:dyDescent="0.2">
      <c r="A72">
        <v>68</v>
      </c>
      <c r="B72">
        <v>21</v>
      </c>
      <c r="C72" t="s">
        <v>38</v>
      </c>
      <c r="D72" t="s">
        <v>38</v>
      </c>
    </row>
    <row r="73" spans="1:4" ht="16" x14ac:dyDescent="0.2">
      <c r="A73">
        <v>69</v>
      </c>
      <c r="B73">
        <v>22</v>
      </c>
      <c r="C73" t="s">
        <v>3681</v>
      </c>
      <c r="D73" t="s">
        <v>3681</v>
      </c>
    </row>
    <row r="74" spans="1:4" ht="16" x14ac:dyDescent="0.2">
      <c r="A74">
        <v>71</v>
      </c>
      <c r="B74">
        <v>22</v>
      </c>
      <c r="C74" t="s">
        <v>3787</v>
      </c>
      <c r="D74" t="s">
        <v>3836</v>
      </c>
    </row>
    <row r="75" spans="1:4" ht="16" x14ac:dyDescent="0.2">
      <c r="A75">
        <v>72</v>
      </c>
      <c r="B75">
        <v>22</v>
      </c>
      <c r="C75" t="s">
        <v>3794</v>
      </c>
      <c r="D75" t="s">
        <v>3718</v>
      </c>
    </row>
    <row r="76" spans="1:4" ht="16" x14ac:dyDescent="0.2">
      <c r="A76">
        <v>73</v>
      </c>
      <c r="B76">
        <v>22</v>
      </c>
      <c r="C76" t="s">
        <v>3645</v>
      </c>
      <c r="D76" t="s">
        <v>3645</v>
      </c>
    </row>
    <row r="77" spans="1:4" ht="16" x14ac:dyDescent="0.2">
      <c r="A77">
        <v>74</v>
      </c>
      <c r="B77">
        <v>23</v>
      </c>
      <c r="C77" t="s">
        <v>3574</v>
      </c>
      <c r="D77" t="s">
        <v>3574</v>
      </c>
    </row>
    <row r="78" spans="1:4" ht="16" x14ac:dyDescent="0.2">
      <c r="A78">
        <v>75</v>
      </c>
      <c r="B78">
        <v>23</v>
      </c>
      <c r="C78" t="s">
        <v>3575</v>
      </c>
      <c r="D78" t="s">
        <v>3575</v>
      </c>
    </row>
    <row r="79" spans="1:4" ht="16" x14ac:dyDescent="0.2">
      <c r="A79">
        <v>76</v>
      </c>
      <c r="B79">
        <v>23</v>
      </c>
      <c r="C79" t="s">
        <v>3576</v>
      </c>
      <c r="D79" t="s">
        <v>3576</v>
      </c>
    </row>
    <row r="80" spans="1:4" ht="16" x14ac:dyDescent="0.2">
      <c r="A80">
        <v>77</v>
      </c>
      <c r="B80">
        <v>23</v>
      </c>
      <c r="C80" t="s">
        <v>3578</v>
      </c>
      <c r="D80" t="s">
        <v>3613</v>
      </c>
    </row>
    <row r="81" spans="1:4" ht="16" x14ac:dyDescent="0.2">
      <c r="A81">
        <v>78</v>
      </c>
      <c r="B81">
        <v>23</v>
      </c>
      <c r="C81" t="s">
        <v>3605</v>
      </c>
      <c r="D81" t="s">
        <v>3605</v>
      </c>
    </row>
    <row r="82" spans="1:4" ht="16" x14ac:dyDescent="0.2">
      <c r="A82">
        <v>79</v>
      </c>
      <c r="B82">
        <v>23</v>
      </c>
      <c r="C82" t="s">
        <v>3782</v>
      </c>
      <c r="D82" t="s">
        <v>3782</v>
      </c>
    </row>
    <row r="83" spans="1:4" ht="16" x14ac:dyDescent="0.2">
      <c r="A83">
        <v>80</v>
      </c>
      <c r="B83">
        <v>23</v>
      </c>
      <c r="C83" t="s">
        <v>3637</v>
      </c>
      <c r="D83" t="s">
        <v>3637</v>
      </c>
    </row>
    <row r="84" spans="1:4" ht="16" x14ac:dyDescent="0.2">
      <c r="A84">
        <v>81</v>
      </c>
      <c r="B84">
        <v>23</v>
      </c>
      <c r="C84" t="s">
        <v>3606</v>
      </c>
      <c r="D84" t="s">
        <v>3637</v>
      </c>
    </row>
    <row r="85" spans="1:4" ht="16" x14ac:dyDescent="0.2">
      <c r="A85">
        <v>82</v>
      </c>
      <c r="B85">
        <v>24</v>
      </c>
      <c r="C85" t="s">
        <v>3694</v>
      </c>
      <c r="D85" t="s">
        <v>3694</v>
      </c>
    </row>
    <row r="86" spans="1:4" ht="16" x14ac:dyDescent="0.2">
      <c r="A86">
        <v>83</v>
      </c>
      <c r="B86">
        <v>24</v>
      </c>
      <c r="C86" t="s">
        <v>3822</v>
      </c>
      <c r="D86" t="s">
        <v>3809</v>
      </c>
    </row>
    <row r="87" spans="1:4" ht="16" x14ac:dyDescent="0.2">
      <c r="A87">
        <v>84</v>
      </c>
      <c r="B87">
        <v>24</v>
      </c>
      <c r="C87" t="s">
        <v>3846</v>
      </c>
      <c r="D87" t="s">
        <v>3741</v>
      </c>
    </row>
    <row r="88" spans="1:4" ht="16" x14ac:dyDescent="0.2">
      <c r="A88">
        <v>85</v>
      </c>
      <c r="B88">
        <v>24</v>
      </c>
      <c r="C88" t="s">
        <v>3611</v>
      </c>
      <c r="D88" t="s">
        <v>3689</v>
      </c>
    </row>
    <row r="89" spans="1:4" ht="16" x14ac:dyDescent="0.2">
      <c r="A89">
        <v>86</v>
      </c>
      <c r="B89">
        <v>24</v>
      </c>
      <c r="C89" t="s">
        <v>3612</v>
      </c>
      <c r="D89" t="s">
        <v>3612</v>
      </c>
    </row>
    <row r="90" spans="1:4" ht="16" x14ac:dyDescent="0.2">
      <c r="A90">
        <v>87</v>
      </c>
      <c r="B90">
        <v>24</v>
      </c>
      <c r="C90" t="s">
        <v>3613</v>
      </c>
      <c r="D90" t="s">
        <v>3613</v>
      </c>
    </row>
    <row r="91" spans="1:4" ht="16" x14ac:dyDescent="0.2">
      <c r="A91">
        <v>88</v>
      </c>
      <c r="B91">
        <v>24</v>
      </c>
      <c r="C91" t="s">
        <v>3593</v>
      </c>
      <c r="D91" t="s">
        <v>1140</v>
      </c>
    </row>
    <row r="92" spans="1:4" ht="16" x14ac:dyDescent="0.2">
      <c r="A92">
        <v>89</v>
      </c>
      <c r="B92">
        <v>24</v>
      </c>
      <c r="C92" t="s">
        <v>3576</v>
      </c>
      <c r="D92" t="s">
        <v>3576</v>
      </c>
    </row>
    <row r="93" spans="1:4" ht="16" x14ac:dyDescent="0.2">
      <c r="A93">
        <v>90</v>
      </c>
      <c r="B93">
        <v>24</v>
      </c>
      <c r="C93" t="s">
        <v>3614</v>
      </c>
      <c r="D93" t="s">
        <v>3831</v>
      </c>
    </row>
    <row r="94" spans="1:4" ht="16" x14ac:dyDescent="0.2">
      <c r="A94">
        <v>91</v>
      </c>
      <c r="B94">
        <v>25</v>
      </c>
      <c r="C94" t="s">
        <v>3627</v>
      </c>
      <c r="D94" t="s">
        <v>3627</v>
      </c>
    </row>
    <row r="95" spans="1:4" ht="16" x14ac:dyDescent="0.2">
      <c r="A95">
        <v>92</v>
      </c>
      <c r="B95">
        <v>25</v>
      </c>
      <c r="C95" t="s">
        <v>3616</v>
      </c>
      <c r="D95" t="s">
        <v>3688</v>
      </c>
    </row>
    <row r="96" spans="1:4" ht="16" x14ac:dyDescent="0.2">
      <c r="A96">
        <v>93</v>
      </c>
      <c r="B96">
        <v>25</v>
      </c>
      <c r="C96" t="s">
        <v>3618</v>
      </c>
      <c r="D96" t="s">
        <v>3613</v>
      </c>
    </row>
    <row r="97" spans="1:4" ht="16" x14ac:dyDescent="0.2">
      <c r="A97">
        <v>94</v>
      </c>
      <c r="B97">
        <v>25</v>
      </c>
      <c r="C97" t="s">
        <v>3617</v>
      </c>
      <c r="D97" t="s">
        <v>3617</v>
      </c>
    </row>
    <row r="98" spans="1:4" ht="16" x14ac:dyDescent="0.2">
      <c r="A98">
        <v>95</v>
      </c>
      <c r="B98">
        <v>25</v>
      </c>
      <c r="C98" t="s">
        <v>3576</v>
      </c>
      <c r="D98" t="s">
        <v>3576</v>
      </c>
    </row>
    <row r="99" spans="1:4" ht="16" x14ac:dyDescent="0.2">
      <c r="A99">
        <v>96</v>
      </c>
      <c r="B99">
        <v>25</v>
      </c>
      <c r="C99" t="s">
        <v>3593</v>
      </c>
      <c r="D99" t="s">
        <v>1140</v>
      </c>
    </row>
    <row r="100" spans="1:4" ht="16" x14ac:dyDescent="0.2">
      <c r="A100">
        <v>97</v>
      </c>
      <c r="B100">
        <v>25</v>
      </c>
      <c r="C100" t="s">
        <v>3619</v>
      </c>
      <c r="D100" t="s">
        <v>3831</v>
      </c>
    </row>
    <row r="101" spans="1:4" ht="16" x14ac:dyDescent="0.2">
      <c r="A101">
        <v>98</v>
      </c>
      <c r="B101">
        <v>25</v>
      </c>
      <c r="C101" t="s">
        <v>3620</v>
      </c>
      <c r="D101" t="s">
        <v>3838</v>
      </c>
    </row>
    <row r="102" spans="1:4" ht="16" x14ac:dyDescent="0.2">
      <c r="A102">
        <v>99</v>
      </c>
      <c r="B102">
        <v>25</v>
      </c>
      <c r="C102" t="s">
        <v>3621</v>
      </c>
      <c r="D102" t="s">
        <v>3845</v>
      </c>
    </row>
    <row r="103" spans="1:4" ht="16" x14ac:dyDescent="0.2">
      <c r="A103">
        <v>100</v>
      </c>
      <c r="B103">
        <v>25</v>
      </c>
      <c r="C103" t="s">
        <v>3622</v>
      </c>
      <c r="D103" t="s">
        <v>3706</v>
      </c>
    </row>
    <row r="104" spans="1:4" ht="16" x14ac:dyDescent="0.2">
      <c r="A104">
        <v>101</v>
      </c>
      <c r="B104">
        <v>26</v>
      </c>
      <c r="C104" t="s">
        <v>3699</v>
      </c>
      <c r="D104" t="s">
        <v>3699</v>
      </c>
    </row>
    <row r="105" spans="1:4" ht="16" x14ac:dyDescent="0.2">
      <c r="A105">
        <v>102</v>
      </c>
      <c r="B105">
        <v>26</v>
      </c>
      <c r="C105" t="s">
        <v>3650</v>
      </c>
      <c r="D105" t="s">
        <v>3650</v>
      </c>
    </row>
    <row r="106" spans="1:4" ht="16" x14ac:dyDescent="0.2">
      <c r="A106">
        <v>103</v>
      </c>
      <c r="B106">
        <v>26</v>
      </c>
      <c r="C106" t="s">
        <v>3779</v>
      </c>
      <c r="D106" t="s">
        <v>3831</v>
      </c>
    </row>
    <row r="107" spans="1:4" ht="16" x14ac:dyDescent="0.2">
      <c r="A107">
        <v>104</v>
      </c>
      <c r="B107">
        <v>26</v>
      </c>
      <c r="C107" t="s">
        <v>3811</v>
      </c>
      <c r="D107" t="s">
        <v>3831</v>
      </c>
    </row>
    <row r="108" spans="1:4" ht="16" x14ac:dyDescent="0.2">
      <c r="A108">
        <v>105</v>
      </c>
      <c r="B108">
        <v>26</v>
      </c>
      <c r="C108" t="s">
        <v>3637</v>
      </c>
      <c r="D108" t="s">
        <v>3637</v>
      </c>
    </row>
    <row r="109" spans="1:4" ht="16" x14ac:dyDescent="0.2">
      <c r="A109">
        <v>106</v>
      </c>
      <c r="B109">
        <v>26</v>
      </c>
      <c r="C109" t="s">
        <v>3654</v>
      </c>
      <c r="D109" t="s">
        <v>3654</v>
      </c>
    </row>
    <row r="110" spans="1:4" ht="16" x14ac:dyDescent="0.2">
      <c r="A110">
        <v>109</v>
      </c>
      <c r="B110">
        <v>29</v>
      </c>
      <c r="C110" t="s">
        <v>3627</v>
      </c>
      <c r="D110" t="s">
        <v>3627</v>
      </c>
    </row>
    <row r="111" spans="1:4" ht="16" x14ac:dyDescent="0.2">
      <c r="A111">
        <v>110</v>
      </c>
      <c r="B111">
        <v>29</v>
      </c>
      <c r="C111" t="s">
        <v>3628</v>
      </c>
      <c r="D111" t="s">
        <v>3576</v>
      </c>
    </row>
    <row r="112" spans="1:4" ht="16" x14ac:dyDescent="0.2">
      <c r="A112">
        <v>111</v>
      </c>
      <c r="B112">
        <v>29</v>
      </c>
      <c r="C112" t="s">
        <v>3707</v>
      </c>
      <c r="D112" t="s">
        <v>3707</v>
      </c>
    </row>
    <row r="113" spans="1:4" ht="16" x14ac:dyDescent="0.2">
      <c r="A113">
        <v>112</v>
      </c>
      <c r="B113">
        <v>29</v>
      </c>
      <c r="C113" t="s">
        <v>3629</v>
      </c>
      <c r="D113" t="s">
        <v>3722</v>
      </c>
    </row>
    <row r="114" spans="1:4" ht="16" x14ac:dyDescent="0.2">
      <c r="A114">
        <v>113</v>
      </c>
      <c r="B114">
        <v>29</v>
      </c>
      <c r="C114" t="s">
        <v>3630</v>
      </c>
      <c r="D114" t="s">
        <v>3837</v>
      </c>
    </row>
    <row r="115" spans="1:4" ht="16" x14ac:dyDescent="0.2">
      <c r="A115">
        <v>114</v>
      </c>
      <c r="B115">
        <v>29</v>
      </c>
      <c r="C115" t="s">
        <v>3593</v>
      </c>
      <c r="D115" t="s">
        <v>1140</v>
      </c>
    </row>
    <row r="116" spans="1:4" ht="16" x14ac:dyDescent="0.2">
      <c r="A116">
        <v>115</v>
      </c>
      <c r="B116">
        <v>29</v>
      </c>
      <c r="C116" t="s">
        <v>3831</v>
      </c>
      <c r="D116" t="s">
        <v>3831</v>
      </c>
    </row>
    <row r="117" spans="1:4" ht="16" x14ac:dyDescent="0.2">
      <c r="A117">
        <v>116</v>
      </c>
      <c r="B117">
        <v>29</v>
      </c>
      <c r="C117" t="s">
        <v>3636</v>
      </c>
      <c r="D117" t="s">
        <v>3636</v>
      </c>
    </row>
    <row r="118" spans="1:4" ht="16" x14ac:dyDescent="0.2">
      <c r="A118">
        <v>117</v>
      </c>
      <c r="B118">
        <v>29</v>
      </c>
      <c r="C118" t="s">
        <v>3647</v>
      </c>
      <c r="D118" t="s">
        <v>3647</v>
      </c>
    </row>
    <row r="119" spans="1:4" ht="16" x14ac:dyDescent="0.2">
      <c r="A119">
        <v>118</v>
      </c>
      <c r="B119">
        <v>29</v>
      </c>
      <c r="C119" t="s">
        <v>3631</v>
      </c>
      <c r="D119" t="s">
        <v>3831</v>
      </c>
    </row>
    <row r="120" spans="1:4" ht="16" x14ac:dyDescent="0.2">
      <c r="A120">
        <v>119</v>
      </c>
      <c r="B120">
        <v>29</v>
      </c>
      <c r="C120" t="s">
        <v>3632</v>
      </c>
      <c r="D120" t="s">
        <v>3712</v>
      </c>
    </row>
    <row r="121" spans="1:4" ht="16" x14ac:dyDescent="0.2">
      <c r="A121">
        <v>120</v>
      </c>
      <c r="B121">
        <v>29</v>
      </c>
      <c r="C121" t="s">
        <v>3633</v>
      </c>
      <c r="D121" t="s">
        <v>3834</v>
      </c>
    </row>
    <row r="122" spans="1:4" ht="16" x14ac:dyDescent="0.2">
      <c r="A122">
        <v>121</v>
      </c>
      <c r="B122">
        <v>30</v>
      </c>
      <c r="C122" t="s">
        <v>3613</v>
      </c>
      <c r="D122" t="s">
        <v>3613</v>
      </c>
    </row>
    <row r="123" spans="1:4" ht="16" x14ac:dyDescent="0.2">
      <c r="A123">
        <v>122</v>
      </c>
      <c r="B123">
        <v>30</v>
      </c>
      <c r="C123" t="s">
        <v>3575</v>
      </c>
      <c r="D123" t="s">
        <v>3575</v>
      </c>
    </row>
    <row r="124" spans="1:4" ht="16" x14ac:dyDescent="0.2">
      <c r="A124">
        <v>123</v>
      </c>
      <c r="B124">
        <v>30</v>
      </c>
      <c r="C124" t="s">
        <v>3650</v>
      </c>
      <c r="D124" t="s">
        <v>3650</v>
      </c>
    </row>
    <row r="125" spans="1:4" ht="16" x14ac:dyDescent="0.2">
      <c r="A125">
        <v>124</v>
      </c>
      <c r="B125">
        <v>30</v>
      </c>
      <c r="C125" t="s">
        <v>3637</v>
      </c>
      <c r="D125" t="s">
        <v>3637</v>
      </c>
    </row>
    <row r="126" spans="1:4" ht="16" x14ac:dyDescent="0.2">
      <c r="A126">
        <v>125</v>
      </c>
      <c r="B126">
        <v>30</v>
      </c>
      <c r="C126" t="s">
        <v>3699</v>
      </c>
      <c r="D126" t="s">
        <v>3699</v>
      </c>
    </row>
    <row r="127" spans="1:4" ht="16" x14ac:dyDescent="0.2">
      <c r="A127">
        <v>126</v>
      </c>
      <c r="B127">
        <v>30</v>
      </c>
      <c r="C127" t="s">
        <v>3571</v>
      </c>
      <c r="D127" t="s">
        <v>3571</v>
      </c>
    </row>
    <row r="128" spans="1:4" ht="16" x14ac:dyDescent="0.2">
      <c r="A128">
        <v>127</v>
      </c>
      <c r="B128">
        <v>31</v>
      </c>
      <c r="C128" t="s">
        <v>3699</v>
      </c>
      <c r="D128" t="s">
        <v>3699</v>
      </c>
    </row>
    <row r="129" spans="1:4" ht="16" x14ac:dyDescent="0.2">
      <c r="A129">
        <v>128</v>
      </c>
      <c r="B129">
        <v>31</v>
      </c>
      <c r="C129" t="s">
        <v>3700</v>
      </c>
      <c r="D129" t="s">
        <v>3700</v>
      </c>
    </row>
    <row r="130" spans="1:4" ht="16" x14ac:dyDescent="0.2">
      <c r="A130">
        <v>129</v>
      </c>
      <c r="B130">
        <v>31</v>
      </c>
      <c r="C130" t="s">
        <v>3778</v>
      </c>
      <c r="D130" t="s">
        <v>3453</v>
      </c>
    </row>
    <row r="131" spans="1:4" ht="16" x14ac:dyDescent="0.2">
      <c r="A131">
        <v>130</v>
      </c>
      <c r="B131">
        <v>31</v>
      </c>
      <c r="C131" t="s">
        <v>3813</v>
      </c>
      <c r="D131" t="s">
        <v>3813</v>
      </c>
    </row>
    <row r="132" spans="1:4" ht="16" x14ac:dyDescent="0.2">
      <c r="A132">
        <v>131</v>
      </c>
      <c r="B132">
        <v>31</v>
      </c>
      <c r="C132" t="s">
        <v>3788</v>
      </c>
      <c r="D132" t="s">
        <v>3706</v>
      </c>
    </row>
    <row r="133" spans="1:4" ht="16" x14ac:dyDescent="0.2">
      <c r="A133">
        <v>132</v>
      </c>
      <c r="B133">
        <v>31</v>
      </c>
      <c r="C133" t="s">
        <v>3817</v>
      </c>
      <c r="D133" t="s">
        <v>84</v>
      </c>
    </row>
    <row r="134" spans="1:4" ht="16" x14ac:dyDescent="0.2">
      <c r="A134">
        <v>133</v>
      </c>
      <c r="B134">
        <v>31</v>
      </c>
      <c r="C134" t="s">
        <v>3712</v>
      </c>
      <c r="D134" t="s">
        <v>3712</v>
      </c>
    </row>
    <row r="135" spans="1:4" ht="16" x14ac:dyDescent="0.2">
      <c r="A135">
        <v>134</v>
      </c>
      <c r="B135">
        <v>31</v>
      </c>
      <c r="C135" t="s">
        <v>3828</v>
      </c>
      <c r="D135" t="s">
        <v>3843</v>
      </c>
    </row>
    <row r="136" spans="1:4" ht="16" x14ac:dyDescent="0.2">
      <c r="A136">
        <v>135</v>
      </c>
      <c r="B136">
        <v>31</v>
      </c>
      <c r="C136" t="s">
        <v>3820</v>
      </c>
      <c r="D136" t="s">
        <v>3820</v>
      </c>
    </row>
    <row r="137" spans="1:4" ht="16" x14ac:dyDescent="0.2">
      <c r="A137">
        <v>136</v>
      </c>
      <c r="B137">
        <v>31</v>
      </c>
      <c r="C137" t="s">
        <v>3819</v>
      </c>
      <c r="D137" t="s">
        <v>3819</v>
      </c>
    </row>
    <row r="138" spans="1:4" ht="16" x14ac:dyDescent="0.2">
      <c r="A138">
        <v>137</v>
      </c>
      <c r="B138">
        <v>31</v>
      </c>
      <c r="C138" t="s">
        <v>3821</v>
      </c>
      <c r="D138" t="s">
        <v>3645</v>
      </c>
    </row>
    <row r="139" spans="1:4" ht="16" x14ac:dyDescent="0.2">
      <c r="A139">
        <v>138</v>
      </c>
      <c r="B139">
        <v>31</v>
      </c>
      <c r="C139" t="s">
        <v>3612</v>
      </c>
      <c r="D139" t="s">
        <v>3612</v>
      </c>
    </row>
    <row r="140" spans="1:4" ht="16" x14ac:dyDescent="0.2">
      <c r="A140">
        <v>139</v>
      </c>
      <c r="B140">
        <v>31</v>
      </c>
      <c r="C140" t="s">
        <v>3781</v>
      </c>
      <c r="D140" t="s">
        <v>3712</v>
      </c>
    </row>
    <row r="141" spans="1:4" ht="16" x14ac:dyDescent="0.2">
      <c r="A141">
        <v>140</v>
      </c>
      <c r="B141">
        <v>31</v>
      </c>
      <c r="C141" t="s">
        <v>3800</v>
      </c>
      <c r="D141" t="s">
        <v>3832</v>
      </c>
    </row>
    <row r="142" spans="1:4" ht="16" x14ac:dyDescent="0.2">
      <c r="A142">
        <v>141</v>
      </c>
      <c r="B142">
        <v>31</v>
      </c>
      <c r="C142" t="s">
        <v>3576</v>
      </c>
      <c r="D142" t="s">
        <v>3576</v>
      </c>
    </row>
    <row r="143" spans="1:4" ht="16" x14ac:dyDescent="0.2">
      <c r="A143">
        <v>142</v>
      </c>
      <c r="B143">
        <v>31</v>
      </c>
      <c r="C143" t="s">
        <v>3650</v>
      </c>
      <c r="D143" t="s">
        <v>3650</v>
      </c>
    </row>
    <row r="144" spans="1:4" ht="16" x14ac:dyDescent="0.2">
      <c r="A144">
        <v>143</v>
      </c>
      <c r="B144">
        <v>31</v>
      </c>
      <c r="C144" t="s">
        <v>3593</v>
      </c>
      <c r="D144" t="s">
        <v>1140</v>
      </c>
    </row>
    <row r="145" spans="1:4" ht="16" x14ac:dyDescent="0.2">
      <c r="A145">
        <v>144</v>
      </c>
      <c r="B145">
        <v>31</v>
      </c>
      <c r="C145" t="s">
        <v>3684</v>
      </c>
      <c r="D145" t="s">
        <v>3684</v>
      </c>
    </row>
    <row r="146" spans="1:4" ht="16" x14ac:dyDescent="0.2">
      <c r="A146">
        <v>145</v>
      </c>
      <c r="B146">
        <v>31</v>
      </c>
      <c r="C146" t="s">
        <v>3645</v>
      </c>
      <c r="D146" t="s">
        <v>3645</v>
      </c>
    </row>
    <row r="147" spans="1:4" ht="16" x14ac:dyDescent="0.2">
      <c r="A147">
        <v>146</v>
      </c>
      <c r="B147">
        <v>31</v>
      </c>
      <c r="C147" t="s">
        <v>3783</v>
      </c>
      <c r="D147" t="s">
        <v>3783</v>
      </c>
    </row>
    <row r="148" spans="1:4" ht="16" x14ac:dyDescent="0.2">
      <c r="A148">
        <v>147</v>
      </c>
      <c r="B148">
        <v>32</v>
      </c>
      <c r="C148" t="s">
        <v>3636</v>
      </c>
      <c r="D148" t="s">
        <v>3636</v>
      </c>
    </row>
    <row r="149" spans="1:4" ht="16" x14ac:dyDescent="0.2">
      <c r="A149">
        <v>148</v>
      </c>
      <c r="B149">
        <v>32</v>
      </c>
      <c r="C149" t="s">
        <v>3793</v>
      </c>
      <c r="D149" t="s">
        <v>3843</v>
      </c>
    </row>
    <row r="150" spans="1:4" ht="16" x14ac:dyDescent="0.2">
      <c r="A150">
        <v>149</v>
      </c>
      <c r="B150">
        <v>32</v>
      </c>
      <c r="C150" t="s">
        <v>3650</v>
      </c>
      <c r="D150" t="s">
        <v>3650</v>
      </c>
    </row>
    <row r="151" spans="1:4" ht="16" x14ac:dyDescent="0.2">
      <c r="A151">
        <v>150</v>
      </c>
      <c r="B151">
        <v>32</v>
      </c>
      <c r="C151" t="s">
        <v>3576</v>
      </c>
      <c r="D151" t="s">
        <v>3576</v>
      </c>
    </row>
    <row r="152" spans="1:4" ht="16" x14ac:dyDescent="0.2">
      <c r="A152">
        <v>151</v>
      </c>
      <c r="B152">
        <v>32</v>
      </c>
      <c r="C152" t="s">
        <v>3832</v>
      </c>
      <c r="D152" t="s">
        <v>3832</v>
      </c>
    </row>
    <row r="153" spans="1:4" ht="16" x14ac:dyDescent="0.2">
      <c r="A153">
        <v>152</v>
      </c>
      <c r="B153">
        <v>32</v>
      </c>
      <c r="C153" t="s">
        <v>3809</v>
      </c>
      <c r="D153" t="s">
        <v>3809</v>
      </c>
    </row>
    <row r="154" spans="1:4" ht="16" x14ac:dyDescent="0.2">
      <c r="A154">
        <v>153</v>
      </c>
      <c r="B154">
        <v>32</v>
      </c>
      <c r="C154" t="s">
        <v>3790</v>
      </c>
      <c r="D154" t="s">
        <v>3688</v>
      </c>
    </row>
    <row r="155" spans="1:4" ht="16" x14ac:dyDescent="0.2">
      <c r="A155">
        <v>154</v>
      </c>
      <c r="B155">
        <v>32</v>
      </c>
      <c r="C155" t="s">
        <v>3576</v>
      </c>
      <c r="D155" t="s">
        <v>3576</v>
      </c>
    </row>
    <row r="156" spans="1:4" ht="16" hidden="1" x14ac:dyDescent="0.2">
      <c r="A156">
        <v>58</v>
      </c>
      <c r="B156">
        <v>20</v>
      </c>
      <c r="C156" t="s">
        <v>3699</v>
      </c>
      <c r="D156" t="s">
        <v>3699</v>
      </c>
    </row>
    <row r="157" spans="1:4" ht="16" x14ac:dyDescent="0.2">
      <c r="A157">
        <v>155</v>
      </c>
      <c r="B157">
        <v>32</v>
      </c>
      <c r="C157" t="s">
        <v>3803</v>
      </c>
      <c r="D157" t="s">
        <v>3838</v>
      </c>
    </row>
    <row r="158" spans="1:4" ht="16" x14ac:dyDescent="0.2">
      <c r="A158">
        <v>156</v>
      </c>
      <c r="B158">
        <v>32</v>
      </c>
      <c r="C158" t="s">
        <v>3645</v>
      </c>
      <c r="D158" t="s">
        <v>3645</v>
      </c>
    </row>
    <row r="159" spans="1:4" ht="16" x14ac:dyDescent="0.2">
      <c r="A159">
        <v>157</v>
      </c>
      <c r="B159">
        <v>32</v>
      </c>
      <c r="C159" t="s">
        <v>3802</v>
      </c>
      <c r="D159" t="s">
        <v>3749</v>
      </c>
    </row>
    <row r="160" spans="1:4" ht="16" x14ac:dyDescent="0.2">
      <c r="A160">
        <v>158</v>
      </c>
      <c r="B160">
        <v>32</v>
      </c>
      <c r="C160" t="s">
        <v>3801</v>
      </c>
      <c r="D160" t="s">
        <v>84</v>
      </c>
    </row>
    <row r="161" spans="1:4" ht="16" x14ac:dyDescent="0.2">
      <c r="A161">
        <v>159</v>
      </c>
      <c r="B161">
        <v>32</v>
      </c>
      <c r="C161" t="s">
        <v>3825</v>
      </c>
      <c r="D161" t="s">
        <v>3825</v>
      </c>
    </row>
    <row r="162" spans="1:4" ht="16" x14ac:dyDescent="0.2">
      <c r="A162">
        <v>164</v>
      </c>
      <c r="B162">
        <v>45</v>
      </c>
      <c r="C162" t="s">
        <v>3792</v>
      </c>
      <c r="D162" t="s">
        <v>3574</v>
      </c>
    </row>
    <row r="163" spans="1:4" ht="16" x14ac:dyDescent="0.2">
      <c r="A163">
        <v>165</v>
      </c>
      <c r="B163">
        <v>45</v>
      </c>
      <c r="C163" t="s">
        <v>3818</v>
      </c>
      <c r="D163" t="s">
        <v>3647</v>
      </c>
    </row>
    <row r="164" spans="1:4" ht="16" x14ac:dyDescent="0.2">
      <c r="A164">
        <v>166</v>
      </c>
      <c r="B164">
        <v>45</v>
      </c>
      <c r="C164" t="s">
        <v>3789</v>
      </c>
      <c r="D164" t="s">
        <v>3709</v>
      </c>
    </row>
    <row r="165" spans="1:4" ht="16" x14ac:dyDescent="0.2">
      <c r="A165">
        <v>167</v>
      </c>
      <c r="B165">
        <v>45</v>
      </c>
      <c r="C165" t="s">
        <v>3645</v>
      </c>
      <c r="D165" t="s">
        <v>3645</v>
      </c>
    </row>
    <row r="166" spans="1:4" ht="16" x14ac:dyDescent="0.2">
      <c r="A166">
        <v>170</v>
      </c>
      <c r="B166">
        <v>48</v>
      </c>
      <c r="C166" t="s">
        <v>3814</v>
      </c>
      <c r="D166" t="s">
        <v>3814</v>
      </c>
    </row>
    <row r="167" spans="1:4" ht="16" x14ac:dyDescent="0.2">
      <c r="A167">
        <v>171</v>
      </c>
      <c r="B167">
        <v>48</v>
      </c>
      <c r="C167" t="s">
        <v>3816</v>
      </c>
      <c r="D167" t="s">
        <v>3627</v>
      </c>
    </row>
    <row r="168" spans="1:4" ht="16" x14ac:dyDescent="0.2">
      <c r="A168">
        <v>172</v>
      </c>
      <c r="B168">
        <v>48</v>
      </c>
      <c r="C168" t="s">
        <v>3815</v>
      </c>
      <c r="D168" t="s">
        <v>3650</v>
      </c>
    </row>
    <row r="169" spans="1:4" ht="16" x14ac:dyDescent="0.2">
      <c r="A169">
        <v>173</v>
      </c>
      <c r="B169">
        <v>48</v>
      </c>
      <c r="C169" t="s">
        <v>3576</v>
      </c>
      <c r="D169" t="s">
        <v>3576</v>
      </c>
    </row>
    <row r="170" spans="1:4" ht="16" x14ac:dyDescent="0.2">
      <c r="A170">
        <v>174</v>
      </c>
      <c r="B170">
        <v>48</v>
      </c>
      <c r="C170" t="s">
        <v>3593</v>
      </c>
      <c r="D170" t="s">
        <v>1140</v>
      </c>
    </row>
    <row r="171" spans="1:4" ht="16" x14ac:dyDescent="0.2">
      <c r="A171">
        <v>175</v>
      </c>
      <c r="B171">
        <v>48</v>
      </c>
      <c r="C171" t="s">
        <v>3645</v>
      </c>
      <c r="D171" t="s">
        <v>3645</v>
      </c>
    </row>
    <row r="172" spans="1:4" ht="16" x14ac:dyDescent="0.2">
      <c r="A172">
        <v>176</v>
      </c>
      <c r="B172">
        <v>48</v>
      </c>
      <c r="C172" t="s">
        <v>3627</v>
      </c>
      <c r="D172" t="s">
        <v>3627</v>
      </c>
    </row>
    <row r="173" spans="1:4" ht="16" x14ac:dyDescent="0.2">
      <c r="A173">
        <v>177</v>
      </c>
      <c r="B173">
        <v>49</v>
      </c>
      <c r="C173" t="s">
        <v>3832</v>
      </c>
      <c r="D173" t="s">
        <v>3832</v>
      </c>
    </row>
    <row r="174" spans="1:4" ht="16" x14ac:dyDescent="0.2">
      <c r="A174">
        <v>178</v>
      </c>
      <c r="B174">
        <v>49</v>
      </c>
      <c r="C174" t="s">
        <v>3831</v>
      </c>
      <c r="D174" t="s">
        <v>3831</v>
      </c>
    </row>
    <row r="175" spans="1:4" ht="16" x14ac:dyDescent="0.2">
      <c r="A175">
        <v>179</v>
      </c>
      <c r="B175">
        <v>49</v>
      </c>
      <c r="C175" t="s">
        <v>3804</v>
      </c>
      <c r="D175" t="s">
        <v>3831</v>
      </c>
    </row>
    <row r="176" spans="1:4" ht="16" x14ac:dyDescent="0.2">
      <c r="A176">
        <v>183</v>
      </c>
      <c r="B176">
        <v>52</v>
      </c>
      <c r="C176" t="s">
        <v>3796</v>
      </c>
      <c r="D176" t="s">
        <v>3831</v>
      </c>
    </row>
    <row r="177" spans="1:5" ht="16" x14ac:dyDescent="0.2">
      <c r="A177">
        <v>184</v>
      </c>
      <c r="B177">
        <v>53</v>
      </c>
      <c r="C177" t="s">
        <v>3645</v>
      </c>
      <c r="D177" t="s">
        <v>3645</v>
      </c>
    </row>
    <row r="178" spans="1:5" ht="16" x14ac:dyDescent="0.2">
      <c r="A178">
        <v>185</v>
      </c>
      <c r="B178">
        <v>53</v>
      </c>
      <c r="C178" t="s">
        <v>3646</v>
      </c>
      <c r="D178" t="s">
        <v>3637</v>
      </c>
    </row>
    <row r="179" spans="1:5" ht="16" x14ac:dyDescent="0.2">
      <c r="A179">
        <v>186</v>
      </c>
      <c r="B179">
        <v>53</v>
      </c>
      <c r="C179" t="s">
        <v>3636</v>
      </c>
      <c r="D179" t="s">
        <v>3636</v>
      </c>
    </row>
    <row r="180" spans="1:5" ht="16" x14ac:dyDescent="0.2">
      <c r="A180">
        <v>187</v>
      </c>
      <c r="B180">
        <v>53</v>
      </c>
      <c r="C180" t="s">
        <v>3647</v>
      </c>
      <c r="D180" t="s">
        <v>3647</v>
      </c>
    </row>
    <row r="181" spans="1:5" ht="16" x14ac:dyDescent="0.2">
      <c r="A181">
        <v>189</v>
      </c>
      <c r="B181">
        <v>54</v>
      </c>
      <c r="C181" t="s">
        <v>3580</v>
      </c>
      <c r="D181" t="s">
        <v>3580</v>
      </c>
    </row>
    <row r="182" spans="1:5" ht="16" x14ac:dyDescent="0.2">
      <c r="A182">
        <v>190</v>
      </c>
      <c r="B182">
        <v>54</v>
      </c>
      <c r="C182" t="s">
        <v>3636</v>
      </c>
      <c r="D182" t="s">
        <v>3636</v>
      </c>
    </row>
    <row r="183" spans="1:5" ht="16" hidden="1" x14ac:dyDescent="0.2">
      <c r="A183">
        <v>180</v>
      </c>
      <c r="B183">
        <v>49</v>
      </c>
      <c r="C183" t="s">
        <v>3831</v>
      </c>
    </row>
    <row r="184" spans="1:5" ht="16" x14ac:dyDescent="0.2">
      <c r="A184">
        <v>191</v>
      </c>
      <c r="B184">
        <v>54</v>
      </c>
      <c r="C184" t="s">
        <v>3650</v>
      </c>
      <c r="D184" t="s">
        <v>3650</v>
      </c>
    </row>
    <row r="185" spans="1:5" ht="16" x14ac:dyDescent="0.2">
      <c r="A185">
        <v>192</v>
      </c>
      <c r="B185">
        <v>55</v>
      </c>
      <c r="C185" t="s">
        <v>3613</v>
      </c>
      <c r="D185" t="s">
        <v>3613</v>
      </c>
    </row>
    <row r="186" spans="1:5" ht="16" x14ac:dyDescent="0.2">
      <c r="A186">
        <v>193</v>
      </c>
      <c r="B186">
        <v>55</v>
      </c>
      <c r="C186" t="s">
        <v>3580</v>
      </c>
      <c r="D186" t="s">
        <v>3580</v>
      </c>
    </row>
    <row r="187" spans="1:5" ht="16" hidden="1" x14ac:dyDescent="0.2">
      <c r="A187">
        <v>107</v>
      </c>
      <c r="B187">
        <v>27</v>
      </c>
      <c r="C187" t="s">
        <v>3626</v>
      </c>
      <c r="E187" t="s">
        <v>3510</v>
      </c>
    </row>
    <row r="188" spans="1:5" ht="16" hidden="1" x14ac:dyDescent="0.2">
      <c r="A188">
        <v>108</v>
      </c>
      <c r="B188">
        <v>28</v>
      </c>
      <c r="C188" t="s">
        <v>3626</v>
      </c>
      <c r="E188" t="s">
        <v>3510</v>
      </c>
    </row>
    <row r="189" spans="1:5" ht="16" hidden="1" x14ac:dyDescent="0.2">
      <c r="A189">
        <v>161</v>
      </c>
      <c r="B189">
        <v>42</v>
      </c>
      <c r="C189" t="s">
        <v>3626</v>
      </c>
    </row>
    <row r="190" spans="1:5" ht="16" hidden="1" x14ac:dyDescent="0.2">
      <c r="A190">
        <v>163</v>
      </c>
      <c r="B190">
        <v>44</v>
      </c>
      <c r="C190" t="s">
        <v>3626</v>
      </c>
    </row>
    <row r="191" spans="1:5" ht="16" hidden="1" x14ac:dyDescent="0.2">
      <c r="A191">
        <v>214</v>
      </c>
      <c r="B191">
        <v>60</v>
      </c>
      <c r="C191" t="s">
        <v>3626</v>
      </c>
    </row>
    <row r="192" spans="1:5" ht="16" hidden="1" x14ac:dyDescent="0.2">
      <c r="A192">
        <v>301</v>
      </c>
      <c r="B192">
        <v>85</v>
      </c>
      <c r="C192" t="s">
        <v>3626</v>
      </c>
    </row>
    <row r="193" spans="1:3" ht="16" hidden="1" x14ac:dyDescent="0.2">
      <c r="A193">
        <v>302</v>
      </c>
      <c r="B193">
        <v>86</v>
      </c>
      <c r="C193" t="s">
        <v>3626</v>
      </c>
    </row>
    <row r="194" spans="1:3" ht="16" hidden="1" x14ac:dyDescent="0.2">
      <c r="A194">
        <v>304</v>
      </c>
      <c r="B194">
        <v>88</v>
      </c>
      <c r="C194" t="s">
        <v>3626</v>
      </c>
    </row>
    <row r="195" spans="1:3" ht="16" hidden="1" x14ac:dyDescent="0.2">
      <c r="A195">
        <v>324</v>
      </c>
      <c r="B195">
        <v>94</v>
      </c>
      <c r="C195" t="s">
        <v>3626</v>
      </c>
    </row>
    <row r="196" spans="1:3" ht="16" hidden="1" x14ac:dyDescent="0.2">
      <c r="A196">
        <v>374</v>
      </c>
      <c r="B196">
        <v>110</v>
      </c>
      <c r="C196" t="s">
        <v>3626</v>
      </c>
    </row>
    <row r="197" spans="1:3" ht="16" hidden="1" x14ac:dyDescent="0.2">
      <c r="A197">
        <v>268</v>
      </c>
      <c r="B197">
        <v>74</v>
      </c>
      <c r="C197" t="s">
        <v>3829</v>
      </c>
    </row>
    <row r="198" spans="1:3" ht="16" hidden="1" x14ac:dyDescent="0.2">
      <c r="A198">
        <v>354</v>
      </c>
      <c r="B198">
        <v>107</v>
      </c>
      <c r="C198" t="s">
        <v>3686</v>
      </c>
    </row>
    <row r="199" spans="1:3" ht="16" hidden="1" x14ac:dyDescent="0.2">
      <c r="A199">
        <v>355</v>
      </c>
      <c r="B199">
        <v>108</v>
      </c>
      <c r="C199" t="s">
        <v>3686</v>
      </c>
    </row>
    <row r="200" spans="1:3" ht="32" hidden="1" x14ac:dyDescent="0.2">
      <c r="A200">
        <v>162</v>
      </c>
      <c r="B200">
        <v>43</v>
      </c>
      <c r="C200" t="s">
        <v>3641</v>
      </c>
    </row>
    <row r="201" spans="1:3" ht="32" hidden="1" x14ac:dyDescent="0.2">
      <c r="A201">
        <v>235</v>
      </c>
      <c r="B201">
        <v>63</v>
      </c>
      <c r="C201" t="s">
        <v>3641</v>
      </c>
    </row>
    <row r="202" spans="1:3" ht="32" hidden="1" x14ac:dyDescent="0.2">
      <c r="A202">
        <v>248</v>
      </c>
      <c r="B202">
        <v>67</v>
      </c>
      <c r="C202" t="s">
        <v>3641</v>
      </c>
    </row>
    <row r="203" spans="1:3" ht="32" hidden="1" x14ac:dyDescent="0.2">
      <c r="A203">
        <v>249</v>
      </c>
      <c r="B203">
        <v>68</v>
      </c>
      <c r="C203" t="s">
        <v>3641</v>
      </c>
    </row>
    <row r="204" spans="1:3" ht="32" hidden="1" x14ac:dyDescent="0.2">
      <c r="A204">
        <v>269</v>
      </c>
      <c r="B204">
        <v>75</v>
      </c>
      <c r="C204" t="s">
        <v>3641</v>
      </c>
    </row>
    <row r="205" spans="1:3" ht="32" hidden="1" x14ac:dyDescent="0.2">
      <c r="A205">
        <v>312</v>
      </c>
      <c r="B205">
        <v>90</v>
      </c>
      <c r="C205" t="s">
        <v>3641</v>
      </c>
    </row>
    <row r="206" spans="1:3" ht="16" hidden="1" x14ac:dyDescent="0.2">
      <c r="A206">
        <v>313</v>
      </c>
      <c r="B206">
        <v>91</v>
      </c>
      <c r="C206" t="s">
        <v>3701</v>
      </c>
    </row>
    <row r="207" spans="1:3" ht="16" hidden="1" x14ac:dyDescent="0.2">
      <c r="A207">
        <v>160</v>
      </c>
      <c r="B207">
        <v>41</v>
      </c>
      <c r="C207" t="s">
        <v>3640</v>
      </c>
    </row>
    <row r="208" spans="1:3" ht="16" hidden="1" x14ac:dyDescent="0.2">
      <c r="A208">
        <v>168</v>
      </c>
      <c r="B208">
        <v>46</v>
      </c>
      <c r="C208" t="s">
        <v>3640</v>
      </c>
    </row>
    <row r="209" spans="1:4" ht="16" hidden="1" x14ac:dyDescent="0.2">
      <c r="A209">
        <v>169</v>
      </c>
      <c r="B209">
        <v>47</v>
      </c>
      <c r="C209" t="s">
        <v>3640</v>
      </c>
    </row>
    <row r="210" spans="1:4" ht="16" hidden="1" x14ac:dyDescent="0.2">
      <c r="A210">
        <v>181</v>
      </c>
      <c r="B210">
        <v>50</v>
      </c>
      <c r="C210" t="s">
        <v>3640</v>
      </c>
    </row>
    <row r="211" spans="1:4" ht="16" hidden="1" x14ac:dyDescent="0.2">
      <c r="A211">
        <v>182</v>
      </c>
      <c r="B211">
        <v>51</v>
      </c>
      <c r="C211" t="s">
        <v>3640</v>
      </c>
    </row>
    <row r="212" spans="1:4" ht="16" hidden="1" x14ac:dyDescent="0.2">
      <c r="A212">
        <v>236</v>
      </c>
      <c r="B212">
        <v>64</v>
      </c>
      <c r="C212" t="s">
        <v>3640</v>
      </c>
    </row>
    <row r="213" spans="1:4" ht="16" hidden="1" x14ac:dyDescent="0.2">
      <c r="A213">
        <v>237</v>
      </c>
      <c r="B213">
        <v>65</v>
      </c>
      <c r="C213" t="s">
        <v>3640</v>
      </c>
    </row>
    <row r="214" spans="1:4" ht="16" hidden="1" x14ac:dyDescent="0.2">
      <c r="A214">
        <v>253</v>
      </c>
      <c r="B214">
        <v>70</v>
      </c>
      <c r="C214" t="s">
        <v>3640</v>
      </c>
    </row>
    <row r="215" spans="1:4" ht="16" hidden="1" x14ac:dyDescent="0.2">
      <c r="A215">
        <v>263</v>
      </c>
      <c r="B215">
        <v>72</v>
      </c>
      <c r="C215" t="s">
        <v>3640</v>
      </c>
    </row>
    <row r="216" spans="1:4" ht="16" hidden="1" x14ac:dyDescent="0.2">
      <c r="A216">
        <v>281</v>
      </c>
      <c r="B216">
        <v>78</v>
      </c>
      <c r="C216" t="s">
        <v>3640</v>
      </c>
    </row>
    <row r="217" spans="1:4" ht="16" hidden="1" x14ac:dyDescent="0.2">
      <c r="A217">
        <v>282</v>
      </c>
      <c r="B217">
        <v>79</v>
      </c>
      <c r="C217" t="s">
        <v>3640</v>
      </c>
    </row>
    <row r="218" spans="1:4" ht="32" hidden="1" x14ac:dyDescent="0.2">
      <c r="A218">
        <v>377</v>
      </c>
      <c r="B218">
        <v>113</v>
      </c>
      <c r="C218" t="s">
        <v>3721</v>
      </c>
    </row>
    <row r="219" spans="1:4" ht="16" hidden="1" x14ac:dyDescent="0.2">
      <c r="A219">
        <v>283</v>
      </c>
      <c r="B219">
        <v>80</v>
      </c>
      <c r="C219" t="s">
        <v>3692</v>
      </c>
    </row>
    <row r="220" spans="1:4" ht="16" hidden="1" x14ac:dyDescent="0.2">
      <c r="A220">
        <v>284</v>
      </c>
      <c r="B220">
        <v>81</v>
      </c>
      <c r="C220" t="s">
        <v>3692</v>
      </c>
    </row>
    <row r="221" spans="1:4" ht="16" hidden="1" x14ac:dyDescent="0.2">
      <c r="A221">
        <v>26</v>
      </c>
      <c r="B221">
        <v>15</v>
      </c>
      <c r="C221" t="s">
        <v>3608</v>
      </c>
    </row>
    <row r="222" spans="1:4" ht="16" hidden="1" x14ac:dyDescent="0.2">
      <c r="A222">
        <v>303</v>
      </c>
      <c r="B222">
        <v>87</v>
      </c>
      <c r="C222" t="s">
        <v>3698</v>
      </c>
    </row>
    <row r="223" spans="1:4" ht="16" x14ac:dyDescent="0.2">
      <c r="A223">
        <v>194</v>
      </c>
      <c r="B223">
        <v>55</v>
      </c>
      <c r="C223" t="s">
        <v>3602</v>
      </c>
      <c r="D223" t="s">
        <v>3602</v>
      </c>
    </row>
    <row r="224" spans="1:4" ht="16" x14ac:dyDescent="0.2">
      <c r="A224">
        <v>195</v>
      </c>
      <c r="B224">
        <v>55</v>
      </c>
      <c r="C224" t="s">
        <v>3612</v>
      </c>
      <c r="D224" t="s">
        <v>3612</v>
      </c>
    </row>
    <row r="225" spans="1:4" ht="16" x14ac:dyDescent="0.2">
      <c r="A225">
        <v>196</v>
      </c>
      <c r="B225">
        <v>56</v>
      </c>
      <c r="C225" t="s">
        <v>3574</v>
      </c>
      <c r="D225" t="s">
        <v>3574</v>
      </c>
    </row>
    <row r="226" spans="1:4" ht="16" x14ac:dyDescent="0.2">
      <c r="A226">
        <v>197</v>
      </c>
      <c r="B226">
        <v>56</v>
      </c>
      <c r="C226" t="s">
        <v>3647</v>
      </c>
      <c r="D226" t="s">
        <v>3647</v>
      </c>
    </row>
    <row r="227" spans="1:4" ht="16" x14ac:dyDescent="0.2">
      <c r="A227">
        <v>198</v>
      </c>
      <c r="B227">
        <v>56</v>
      </c>
      <c r="C227" t="s">
        <v>3628</v>
      </c>
      <c r="D227" t="s">
        <v>3576</v>
      </c>
    </row>
    <row r="228" spans="1:4" ht="16" x14ac:dyDescent="0.2">
      <c r="A228">
        <v>199</v>
      </c>
      <c r="B228">
        <v>57</v>
      </c>
      <c r="C228" t="s">
        <v>3687</v>
      </c>
      <c r="D228" t="s">
        <v>3687</v>
      </c>
    </row>
    <row r="229" spans="1:4" ht="16" x14ac:dyDescent="0.2">
      <c r="A229">
        <v>200</v>
      </c>
      <c r="B229">
        <v>57</v>
      </c>
      <c r="C229" t="s">
        <v>3780</v>
      </c>
      <c r="D229" t="s">
        <v>3718</v>
      </c>
    </row>
    <row r="230" spans="1:4" ht="16" x14ac:dyDescent="0.2">
      <c r="A230">
        <v>201</v>
      </c>
      <c r="B230">
        <v>57</v>
      </c>
      <c r="C230" t="s">
        <v>3812</v>
      </c>
      <c r="D230" t="s">
        <v>3572</v>
      </c>
    </row>
    <row r="231" spans="1:4" ht="16" x14ac:dyDescent="0.2">
      <c r="A231">
        <v>202</v>
      </c>
      <c r="B231">
        <v>57</v>
      </c>
      <c r="C231" t="s">
        <v>38</v>
      </c>
      <c r="D231" t="s">
        <v>38</v>
      </c>
    </row>
    <row r="232" spans="1:4" ht="16" x14ac:dyDescent="0.2">
      <c r="A232">
        <v>203</v>
      </c>
      <c r="B232">
        <v>57</v>
      </c>
      <c r="C232" t="s">
        <v>3785</v>
      </c>
      <c r="D232" t="s">
        <v>228</v>
      </c>
    </row>
    <row r="233" spans="1:4" ht="16" x14ac:dyDescent="0.2">
      <c r="A233">
        <v>204</v>
      </c>
      <c r="B233">
        <v>58</v>
      </c>
      <c r="C233" t="s">
        <v>3654</v>
      </c>
      <c r="D233" t="s">
        <v>3654</v>
      </c>
    </row>
    <row r="234" spans="1:4" ht="16" x14ac:dyDescent="0.2">
      <c r="A234">
        <v>205</v>
      </c>
      <c r="B234">
        <v>58</v>
      </c>
      <c r="C234" t="s">
        <v>3830</v>
      </c>
      <c r="D234" t="s">
        <v>3830</v>
      </c>
    </row>
    <row r="235" spans="1:4" ht="16" x14ac:dyDescent="0.2">
      <c r="A235">
        <v>206</v>
      </c>
      <c r="B235">
        <v>58</v>
      </c>
      <c r="C235" t="s">
        <v>3655</v>
      </c>
      <c r="D235" t="s">
        <v>3655</v>
      </c>
    </row>
    <row r="236" spans="1:4" ht="16" x14ac:dyDescent="0.2">
      <c r="A236">
        <v>207</v>
      </c>
      <c r="B236">
        <v>58</v>
      </c>
      <c r="C236" t="s">
        <v>3656</v>
      </c>
      <c r="D236" t="s">
        <v>3656</v>
      </c>
    </row>
    <row r="237" spans="1:4" ht="16" x14ac:dyDescent="0.2">
      <c r="A237">
        <v>208</v>
      </c>
      <c r="B237">
        <v>58</v>
      </c>
      <c r="C237" t="s">
        <v>3657</v>
      </c>
      <c r="D237" t="s">
        <v>228</v>
      </c>
    </row>
    <row r="238" spans="1:4" ht="16" x14ac:dyDescent="0.2">
      <c r="A238">
        <v>209</v>
      </c>
      <c r="B238">
        <v>58</v>
      </c>
      <c r="C238" t="s">
        <v>3664</v>
      </c>
      <c r="D238" t="s">
        <v>3664</v>
      </c>
    </row>
    <row r="239" spans="1:4" ht="16" x14ac:dyDescent="0.2">
      <c r="A239">
        <v>210</v>
      </c>
      <c r="B239">
        <v>58</v>
      </c>
      <c r="C239" t="s">
        <v>3658</v>
      </c>
      <c r="D239" t="s">
        <v>3658</v>
      </c>
    </row>
    <row r="240" spans="1:4" ht="16" x14ac:dyDescent="0.2">
      <c r="A240">
        <v>211</v>
      </c>
      <c r="B240">
        <v>59</v>
      </c>
      <c r="C240" t="s">
        <v>3627</v>
      </c>
      <c r="D240" t="s">
        <v>3627</v>
      </c>
    </row>
    <row r="241" spans="1:5" ht="16" x14ac:dyDescent="0.2">
      <c r="A241">
        <v>212</v>
      </c>
      <c r="B241">
        <v>59</v>
      </c>
      <c r="C241" t="s">
        <v>3613</v>
      </c>
      <c r="D241" t="s">
        <v>3613</v>
      </c>
    </row>
    <row r="242" spans="1:5" ht="16" x14ac:dyDescent="0.2">
      <c r="A242">
        <v>213</v>
      </c>
      <c r="B242">
        <v>59</v>
      </c>
      <c r="C242" t="s">
        <v>3660</v>
      </c>
      <c r="D242" t="s">
        <v>3660</v>
      </c>
    </row>
    <row r="243" spans="1:5" ht="16" x14ac:dyDescent="0.2">
      <c r="A243">
        <v>216</v>
      </c>
      <c r="B243">
        <v>61</v>
      </c>
      <c r="C243" t="s">
        <v>3664</v>
      </c>
      <c r="D243" t="s">
        <v>3664</v>
      </c>
    </row>
    <row r="244" spans="1:5" ht="16" x14ac:dyDescent="0.2">
      <c r="A244">
        <v>217</v>
      </c>
      <c r="B244">
        <v>61</v>
      </c>
      <c r="C244" t="s">
        <v>3666</v>
      </c>
      <c r="D244" t="s">
        <v>3275</v>
      </c>
    </row>
    <row r="245" spans="1:5" ht="16" x14ac:dyDescent="0.2">
      <c r="A245">
        <v>219</v>
      </c>
      <c r="B245">
        <v>61</v>
      </c>
      <c r="C245" t="s">
        <v>3797</v>
      </c>
      <c r="D245" t="s">
        <v>3580</v>
      </c>
    </row>
    <row r="246" spans="1:5" ht="16" x14ac:dyDescent="0.2">
      <c r="A246">
        <v>220</v>
      </c>
      <c r="B246">
        <v>61</v>
      </c>
      <c r="C246" t="s">
        <v>3667</v>
      </c>
      <c r="D246" t="s">
        <v>3667</v>
      </c>
    </row>
    <row r="247" spans="1:5" ht="16" x14ac:dyDescent="0.2">
      <c r="A247">
        <v>221</v>
      </c>
      <c r="B247">
        <v>61</v>
      </c>
      <c r="C247" t="s">
        <v>3612</v>
      </c>
      <c r="D247" t="s">
        <v>3612</v>
      </c>
    </row>
    <row r="248" spans="1:5" ht="16" x14ac:dyDescent="0.2">
      <c r="A248">
        <v>222</v>
      </c>
      <c r="B248">
        <v>61</v>
      </c>
      <c r="C248" t="s">
        <v>3645</v>
      </c>
      <c r="D248" t="s">
        <v>3645</v>
      </c>
    </row>
    <row r="249" spans="1:5" ht="16" x14ac:dyDescent="0.2">
      <c r="A249">
        <v>223</v>
      </c>
      <c r="B249">
        <v>62</v>
      </c>
      <c r="C249" t="s">
        <v>3613</v>
      </c>
      <c r="D249" t="s">
        <v>3613</v>
      </c>
    </row>
    <row r="250" spans="1:5" ht="16" x14ac:dyDescent="0.2">
      <c r="A250">
        <v>224</v>
      </c>
      <c r="B250">
        <v>62</v>
      </c>
      <c r="C250" t="s">
        <v>3627</v>
      </c>
      <c r="D250" t="s">
        <v>3627</v>
      </c>
    </row>
    <row r="251" spans="1:5" ht="16" x14ac:dyDescent="0.2">
      <c r="A251">
        <v>225</v>
      </c>
      <c r="B251">
        <v>62</v>
      </c>
      <c r="C251" t="s">
        <v>3669</v>
      </c>
      <c r="D251" t="s">
        <v>3831</v>
      </c>
    </row>
    <row r="252" spans="1:5" ht="16" x14ac:dyDescent="0.2">
      <c r="A252">
        <v>226</v>
      </c>
      <c r="B252">
        <v>62</v>
      </c>
      <c r="C252" t="s">
        <v>3650</v>
      </c>
      <c r="D252" t="s">
        <v>3650</v>
      </c>
    </row>
    <row r="253" spans="1:5" ht="16" x14ac:dyDescent="0.2">
      <c r="A253">
        <v>227</v>
      </c>
      <c r="B253">
        <v>62</v>
      </c>
      <c r="C253" t="s">
        <v>3580</v>
      </c>
      <c r="D253" t="s">
        <v>3580</v>
      </c>
    </row>
    <row r="254" spans="1:5" ht="16" hidden="1" x14ac:dyDescent="0.2">
      <c r="A254">
        <v>62</v>
      </c>
      <c r="B254">
        <v>20</v>
      </c>
      <c r="C254" t="s">
        <v>3605</v>
      </c>
      <c r="D254" t="s">
        <v>3605</v>
      </c>
      <c r="E254" t="s">
        <v>2642</v>
      </c>
    </row>
    <row r="255" spans="1:5" ht="16" x14ac:dyDescent="0.2">
      <c r="A255">
        <v>228</v>
      </c>
      <c r="B255">
        <v>62</v>
      </c>
      <c r="C255" t="s">
        <v>3658</v>
      </c>
      <c r="D255" t="s">
        <v>3658</v>
      </c>
    </row>
    <row r="256" spans="1:5" ht="16" x14ac:dyDescent="0.2">
      <c r="A256">
        <v>229</v>
      </c>
      <c r="B256">
        <v>62</v>
      </c>
      <c r="C256" t="s">
        <v>3670</v>
      </c>
      <c r="D256" t="s">
        <v>3670</v>
      </c>
    </row>
    <row r="257" spans="1:4" ht="16" x14ac:dyDescent="0.2">
      <c r="A257">
        <v>230</v>
      </c>
      <c r="B257">
        <v>62</v>
      </c>
      <c r="C257" t="s">
        <v>3671</v>
      </c>
      <c r="D257" t="s">
        <v>3671</v>
      </c>
    </row>
    <row r="258" spans="1:4" ht="16" x14ac:dyDescent="0.2">
      <c r="A258">
        <v>231</v>
      </c>
      <c r="B258">
        <v>62</v>
      </c>
      <c r="C258" t="s">
        <v>3672</v>
      </c>
      <c r="D258" t="s">
        <v>3672</v>
      </c>
    </row>
    <row r="259" spans="1:4" ht="16" x14ac:dyDescent="0.2">
      <c r="A259">
        <v>232</v>
      </c>
      <c r="B259">
        <v>62</v>
      </c>
      <c r="C259" t="s">
        <v>3666</v>
      </c>
      <c r="D259" t="s">
        <v>3275</v>
      </c>
    </row>
    <row r="260" spans="1:4" ht="16" x14ac:dyDescent="0.2">
      <c r="A260">
        <v>233</v>
      </c>
      <c r="B260">
        <v>62</v>
      </c>
      <c r="C260" t="s">
        <v>3809</v>
      </c>
      <c r="D260" t="s">
        <v>3809</v>
      </c>
    </row>
    <row r="261" spans="1:4" ht="16" x14ac:dyDescent="0.2">
      <c r="A261">
        <v>234</v>
      </c>
      <c r="B261">
        <v>62</v>
      </c>
      <c r="C261" t="s">
        <v>3828</v>
      </c>
      <c r="D261" t="s">
        <v>3843</v>
      </c>
    </row>
    <row r="262" spans="1:4" ht="16" x14ac:dyDescent="0.2">
      <c r="A262">
        <v>238</v>
      </c>
      <c r="B262">
        <v>66</v>
      </c>
      <c r="C262" t="s">
        <v>3636</v>
      </c>
      <c r="D262" t="s">
        <v>3636</v>
      </c>
    </row>
    <row r="263" spans="1:4" ht="16" x14ac:dyDescent="0.2">
      <c r="A263">
        <v>239</v>
      </c>
      <c r="B263">
        <v>66</v>
      </c>
      <c r="C263" t="s">
        <v>3650</v>
      </c>
      <c r="D263" t="s">
        <v>3650</v>
      </c>
    </row>
    <row r="264" spans="1:4" ht="16" x14ac:dyDescent="0.2">
      <c r="A264">
        <v>240</v>
      </c>
      <c r="B264">
        <v>66</v>
      </c>
      <c r="C264" t="s">
        <v>3669</v>
      </c>
      <c r="D264" t="s">
        <v>3831</v>
      </c>
    </row>
    <row r="265" spans="1:4" ht="16" x14ac:dyDescent="0.2">
      <c r="A265">
        <v>241</v>
      </c>
      <c r="B265">
        <v>66</v>
      </c>
      <c r="C265" t="s">
        <v>3580</v>
      </c>
      <c r="D265" t="s">
        <v>3580</v>
      </c>
    </row>
    <row r="266" spans="1:4" ht="16" x14ac:dyDescent="0.2">
      <c r="A266">
        <v>242</v>
      </c>
      <c r="B266">
        <v>66</v>
      </c>
      <c r="C266" t="s">
        <v>3627</v>
      </c>
      <c r="D266" t="s">
        <v>3627</v>
      </c>
    </row>
    <row r="267" spans="1:4" ht="16" x14ac:dyDescent="0.2">
      <c r="A267">
        <v>243</v>
      </c>
      <c r="B267">
        <v>66</v>
      </c>
      <c r="C267" t="s">
        <v>3674</v>
      </c>
      <c r="D267" t="s">
        <v>3674</v>
      </c>
    </row>
    <row r="268" spans="1:4" ht="16" x14ac:dyDescent="0.2">
      <c r="A268">
        <v>244</v>
      </c>
      <c r="B268">
        <v>66</v>
      </c>
      <c r="C268" t="s">
        <v>3671</v>
      </c>
      <c r="D268" t="s">
        <v>3671</v>
      </c>
    </row>
    <row r="269" spans="1:4" ht="16" x14ac:dyDescent="0.2">
      <c r="A269">
        <v>245</v>
      </c>
      <c r="B269">
        <v>66</v>
      </c>
      <c r="C269" t="s">
        <v>3593</v>
      </c>
      <c r="D269" t="s">
        <v>1140</v>
      </c>
    </row>
    <row r="270" spans="1:4" ht="16" x14ac:dyDescent="0.2">
      <c r="A270">
        <v>246</v>
      </c>
      <c r="B270">
        <v>66</v>
      </c>
      <c r="C270" t="s">
        <v>3675</v>
      </c>
      <c r="D270" t="s">
        <v>3275</v>
      </c>
    </row>
    <row r="271" spans="1:4" ht="16" x14ac:dyDescent="0.2">
      <c r="A271">
        <v>247</v>
      </c>
      <c r="B271">
        <v>66</v>
      </c>
      <c r="C271" t="s">
        <v>3828</v>
      </c>
      <c r="D271" t="s">
        <v>3843</v>
      </c>
    </row>
    <row r="272" spans="1:4" ht="16" x14ac:dyDescent="0.2">
      <c r="A272">
        <v>250</v>
      </c>
      <c r="B272">
        <v>69</v>
      </c>
      <c r="C272" t="s">
        <v>3613</v>
      </c>
      <c r="D272" t="s">
        <v>3613</v>
      </c>
    </row>
    <row r="273" spans="1:4" ht="16" x14ac:dyDescent="0.2">
      <c r="A273">
        <v>251</v>
      </c>
      <c r="B273">
        <v>69</v>
      </c>
      <c r="C273" t="s">
        <v>3580</v>
      </c>
      <c r="D273" t="s">
        <v>3580</v>
      </c>
    </row>
    <row r="274" spans="1:4" ht="16" x14ac:dyDescent="0.2">
      <c r="A274">
        <v>252</v>
      </c>
      <c r="B274">
        <v>69</v>
      </c>
      <c r="C274" t="s">
        <v>3576</v>
      </c>
      <c r="D274" t="s">
        <v>3576</v>
      </c>
    </row>
    <row r="275" spans="1:4" ht="16" x14ac:dyDescent="0.2">
      <c r="A275">
        <v>254</v>
      </c>
      <c r="B275">
        <v>71</v>
      </c>
      <c r="C275" t="s">
        <v>3654</v>
      </c>
      <c r="D275" t="s">
        <v>3654</v>
      </c>
    </row>
    <row r="276" spans="1:4" ht="16" x14ac:dyDescent="0.2">
      <c r="A276">
        <v>255</v>
      </c>
      <c r="B276">
        <v>71</v>
      </c>
      <c r="C276" t="s">
        <v>3785</v>
      </c>
      <c r="D276" t="s">
        <v>228</v>
      </c>
    </row>
    <row r="277" spans="1:4" ht="16" x14ac:dyDescent="0.2">
      <c r="A277">
        <v>256</v>
      </c>
      <c r="B277">
        <v>71</v>
      </c>
      <c r="C277" t="s">
        <v>3679</v>
      </c>
      <c r="D277" t="s">
        <v>3679</v>
      </c>
    </row>
    <row r="278" spans="1:4" ht="16" x14ac:dyDescent="0.2">
      <c r="A278">
        <v>257</v>
      </c>
      <c r="B278">
        <v>71</v>
      </c>
      <c r="C278" t="s">
        <v>3650</v>
      </c>
      <c r="D278" t="s">
        <v>3650</v>
      </c>
    </row>
    <row r="279" spans="1:4" ht="16" x14ac:dyDescent="0.2">
      <c r="A279">
        <v>258</v>
      </c>
      <c r="B279">
        <v>71</v>
      </c>
      <c r="C279" t="s">
        <v>3680</v>
      </c>
      <c r="D279" t="s">
        <v>3073</v>
      </c>
    </row>
    <row r="280" spans="1:4" ht="16" x14ac:dyDescent="0.2">
      <c r="A280">
        <v>259</v>
      </c>
      <c r="B280">
        <v>71</v>
      </c>
      <c r="C280" t="s">
        <v>3571</v>
      </c>
      <c r="D280" t="s">
        <v>3571</v>
      </c>
    </row>
    <row r="281" spans="1:4" ht="16" x14ac:dyDescent="0.2">
      <c r="A281">
        <v>260</v>
      </c>
      <c r="B281">
        <v>71</v>
      </c>
      <c r="C281" t="s">
        <v>3602</v>
      </c>
      <c r="D281" t="s">
        <v>3602</v>
      </c>
    </row>
    <row r="282" spans="1:4" ht="16" x14ac:dyDescent="0.2">
      <c r="A282">
        <v>261</v>
      </c>
      <c r="B282">
        <v>71</v>
      </c>
      <c r="C282" t="s">
        <v>3681</v>
      </c>
      <c r="D282" t="s">
        <v>3681</v>
      </c>
    </row>
    <row r="283" spans="1:4" ht="16" x14ac:dyDescent="0.2">
      <c r="A283">
        <v>262</v>
      </c>
      <c r="B283">
        <v>71</v>
      </c>
      <c r="C283" t="s">
        <v>3678</v>
      </c>
      <c r="D283" t="s">
        <v>3678</v>
      </c>
    </row>
    <row r="284" spans="1:4" ht="16" x14ac:dyDescent="0.2">
      <c r="A284">
        <v>264</v>
      </c>
      <c r="B284">
        <v>73</v>
      </c>
      <c r="C284" t="s">
        <v>3574</v>
      </c>
      <c r="D284" t="s">
        <v>3574</v>
      </c>
    </row>
    <row r="285" spans="1:4" ht="16" x14ac:dyDescent="0.2">
      <c r="A285">
        <v>265</v>
      </c>
      <c r="B285">
        <v>73</v>
      </c>
      <c r="C285" t="s">
        <v>3683</v>
      </c>
      <c r="D285" t="s">
        <v>3683</v>
      </c>
    </row>
    <row r="286" spans="1:4" ht="16" x14ac:dyDescent="0.2">
      <c r="A286">
        <v>266</v>
      </c>
      <c r="B286">
        <v>73</v>
      </c>
      <c r="C286" t="s">
        <v>3684</v>
      </c>
      <c r="D286" t="s">
        <v>3684</v>
      </c>
    </row>
    <row r="287" spans="1:4" ht="16" x14ac:dyDescent="0.2">
      <c r="A287">
        <v>267</v>
      </c>
      <c r="B287">
        <v>73</v>
      </c>
      <c r="C287" t="s">
        <v>3576</v>
      </c>
      <c r="D287" t="s">
        <v>3576</v>
      </c>
    </row>
    <row r="288" spans="1:4" ht="16" x14ac:dyDescent="0.2">
      <c r="A288">
        <v>270</v>
      </c>
      <c r="B288">
        <v>76</v>
      </c>
      <c r="C288" t="s">
        <v>3574</v>
      </c>
      <c r="D288" t="s">
        <v>3574</v>
      </c>
    </row>
    <row r="289" spans="1:4" ht="16" x14ac:dyDescent="0.2">
      <c r="A289">
        <v>271</v>
      </c>
      <c r="B289">
        <v>76</v>
      </c>
      <c r="C289" t="s">
        <v>3593</v>
      </c>
      <c r="D289" t="s">
        <v>1140</v>
      </c>
    </row>
    <row r="290" spans="1:4" ht="16" x14ac:dyDescent="0.2">
      <c r="A290">
        <v>272</v>
      </c>
      <c r="B290">
        <v>76</v>
      </c>
      <c r="C290" t="s">
        <v>3576</v>
      </c>
      <c r="D290" t="s">
        <v>3576</v>
      </c>
    </row>
    <row r="291" spans="1:4" ht="16" x14ac:dyDescent="0.2">
      <c r="A291">
        <v>273</v>
      </c>
      <c r="B291">
        <v>76</v>
      </c>
      <c r="C291" t="s">
        <v>3613</v>
      </c>
      <c r="D291" t="s">
        <v>3613</v>
      </c>
    </row>
    <row r="292" spans="1:4" ht="16" x14ac:dyDescent="0.2">
      <c r="A292">
        <v>274</v>
      </c>
      <c r="B292">
        <v>77</v>
      </c>
      <c r="C292" t="s">
        <v>3580</v>
      </c>
      <c r="D292" t="s">
        <v>3580</v>
      </c>
    </row>
    <row r="293" spans="1:4" ht="16" x14ac:dyDescent="0.2">
      <c r="A293">
        <v>275</v>
      </c>
      <c r="B293">
        <v>77</v>
      </c>
      <c r="C293" t="s">
        <v>3571</v>
      </c>
      <c r="D293" t="s">
        <v>3571</v>
      </c>
    </row>
    <row r="294" spans="1:4" ht="16" x14ac:dyDescent="0.2">
      <c r="A294">
        <v>276</v>
      </c>
      <c r="B294">
        <v>77</v>
      </c>
      <c r="C294" t="s">
        <v>3688</v>
      </c>
      <c r="D294" t="s">
        <v>3275</v>
      </c>
    </row>
    <row r="295" spans="1:4" ht="16" x14ac:dyDescent="0.2">
      <c r="A295">
        <v>277</v>
      </c>
      <c r="B295">
        <v>77</v>
      </c>
      <c r="C295" t="s">
        <v>3670</v>
      </c>
      <c r="D295" t="s">
        <v>3670</v>
      </c>
    </row>
    <row r="296" spans="1:4" ht="16" x14ac:dyDescent="0.2">
      <c r="A296">
        <v>278</v>
      </c>
      <c r="B296">
        <v>77</v>
      </c>
      <c r="C296" t="s">
        <v>3613</v>
      </c>
      <c r="D296" t="s">
        <v>3613</v>
      </c>
    </row>
    <row r="297" spans="1:4" ht="16" x14ac:dyDescent="0.2">
      <c r="A297">
        <v>279</v>
      </c>
      <c r="B297">
        <v>77</v>
      </c>
      <c r="C297" t="s">
        <v>3602</v>
      </c>
      <c r="D297" t="s">
        <v>3602</v>
      </c>
    </row>
    <row r="298" spans="1:4" ht="16" x14ac:dyDescent="0.2">
      <c r="A298">
        <v>280</v>
      </c>
      <c r="B298">
        <v>77</v>
      </c>
      <c r="C298" t="s">
        <v>3689</v>
      </c>
      <c r="D298" t="s">
        <v>3689</v>
      </c>
    </row>
    <row r="299" spans="1:4" ht="16" x14ac:dyDescent="0.2">
      <c r="A299">
        <v>285</v>
      </c>
      <c r="B299">
        <v>82</v>
      </c>
      <c r="C299" t="s">
        <v>3778</v>
      </c>
      <c r="D299" t="s">
        <v>3453</v>
      </c>
    </row>
    <row r="300" spans="1:4" ht="16" x14ac:dyDescent="0.2">
      <c r="A300">
        <v>286</v>
      </c>
      <c r="B300">
        <v>82</v>
      </c>
      <c r="C300" t="s">
        <v>3828</v>
      </c>
      <c r="D300" t="s">
        <v>3843</v>
      </c>
    </row>
    <row r="301" spans="1:4" ht="16" x14ac:dyDescent="0.2">
      <c r="A301">
        <v>287</v>
      </c>
      <c r="B301">
        <v>82</v>
      </c>
      <c r="C301" t="s">
        <v>3637</v>
      </c>
      <c r="D301" t="s">
        <v>3637</v>
      </c>
    </row>
    <row r="302" spans="1:4" ht="16" x14ac:dyDescent="0.2">
      <c r="A302">
        <v>288</v>
      </c>
      <c r="B302">
        <v>82</v>
      </c>
      <c r="C302" t="s">
        <v>3819</v>
      </c>
      <c r="D302" t="s">
        <v>3819</v>
      </c>
    </row>
    <row r="303" spans="1:4" ht="16" x14ac:dyDescent="0.2">
      <c r="A303">
        <v>289</v>
      </c>
      <c r="B303">
        <v>82</v>
      </c>
      <c r="C303" t="s">
        <v>3647</v>
      </c>
      <c r="D303" t="s">
        <v>3647</v>
      </c>
    </row>
    <row r="304" spans="1:4" ht="16" x14ac:dyDescent="0.2">
      <c r="A304">
        <v>290</v>
      </c>
      <c r="B304">
        <v>82</v>
      </c>
      <c r="C304" t="s">
        <v>3593</v>
      </c>
      <c r="D304" t="s">
        <v>1140</v>
      </c>
    </row>
    <row r="305" spans="1:4" ht="16" x14ac:dyDescent="0.2">
      <c r="A305">
        <v>291</v>
      </c>
      <c r="B305">
        <v>82</v>
      </c>
      <c r="C305" t="s">
        <v>3602</v>
      </c>
      <c r="D305" t="s">
        <v>3602</v>
      </c>
    </row>
    <row r="306" spans="1:4" ht="16" x14ac:dyDescent="0.2">
      <c r="A306">
        <v>293</v>
      </c>
      <c r="B306">
        <v>83</v>
      </c>
      <c r="C306" t="s">
        <v>3636</v>
      </c>
      <c r="D306" t="s">
        <v>3636</v>
      </c>
    </row>
    <row r="307" spans="1:4" ht="16" x14ac:dyDescent="0.2">
      <c r="A307">
        <v>294</v>
      </c>
      <c r="B307">
        <v>83</v>
      </c>
      <c r="C307" t="s">
        <v>3650</v>
      </c>
      <c r="D307" t="s">
        <v>3650</v>
      </c>
    </row>
    <row r="308" spans="1:4" ht="16" x14ac:dyDescent="0.2">
      <c r="A308">
        <v>295</v>
      </c>
      <c r="B308">
        <v>83</v>
      </c>
      <c r="C308" t="s">
        <v>3694</v>
      </c>
      <c r="D308" t="s">
        <v>3694</v>
      </c>
    </row>
    <row r="309" spans="1:4" ht="16" x14ac:dyDescent="0.2">
      <c r="A309">
        <v>296</v>
      </c>
      <c r="B309">
        <v>84</v>
      </c>
      <c r="C309" t="s">
        <v>3681</v>
      </c>
      <c r="D309" t="s">
        <v>3681</v>
      </c>
    </row>
    <row r="310" spans="1:4" ht="16" x14ac:dyDescent="0.2">
      <c r="A310">
        <v>297</v>
      </c>
      <c r="B310">
        <v>84</v>
      </c>
      <c r="C310" t="s">
        <v>3778</v>
      </c>
      <c r="D310" t="s">
        <v>3453</v>
      </c>
    </row>
    <row r="311" spans="1:4" ht="16" x14ac:dyDescent="0.2">
      <c r="A311">
        <v>298</v>
      </c>
      <c r="B311">
        <v>84</v>
      </c>
      <c r="C311" t="s">
        <v>3574</v>
      </c>
      <c r="D311" t="s">
        <v>3574</v>
      </c>
    </row>
    <row r="312" spans="1:4" ht="16" x14ac:dyDescent="0.2">
      <c r="A312">
        <v>299</v>
      </c>
      <c r="B312">
        <v>84</v>
      </c>
      <c r="C312" t="s">
        <v>3650</v>
      </c>
      <c r="D312" t="s">
        <v>3650</v>
      </c>
    </row>
    <row r="313" spans="1:4" ht="16" x14ac:dyDescent="0.2">
      <c r="A313">
        <v>300</v>
      </c>
      <c r="B313">
        <v>84</v>
      </c>
      <c r="C313" t="s">
        <v>3695</v>
      </c>
      <c r="D313" t="s">
        <v>3695</v>
      </c>
    </row>
    <row r="314" spans="1:4" ht="16" x14ac:dyDescent="0.2">
      <c r="A314">
        <v>305</v>
      </c>
      <c r="B314">
        <v>89</v>
      </c>
      <c r="C314" t="s">
        <v>3699</v>
      </c>
      <c r="D314" t="s">
        <v>3699</v>
      </c>
    </row>
    <row r="315" spans="1:4" ht="16" x14ac:dyDescent="0.2">
      <c r="A315">
        <v>306</v>
      </c>
      <c r="B315">
        <v>89</v>
      </c>
      <c r="C315" t="s">
        <v>3700</v>
      </c>
      <c r="D315" t="s">
        <v>3700</v>
      </c>
    </row>
    <row r="316" spans="1:4" ht="16" x14ac:dyDescent="0.2">
      <c r="A316">
        <v>307</v>
      </c>
      <c r="B316">
        <v>89</v>
      </c>
      <c r="C316" t="s">
        <v>3669</v>
      </c>
      <c r="D316" t="s">
        <v>3831</v>
      </c>
    </row>
    <row r="317" spans="1:4" ht="16" x14ac:dyDescent="0.2">
      <c r="A317">
        <v>308</v>
      </c>
      <c r="B317">
        <v>89</v>
      </c>
      <c r="C317" t="s">
        <v>3650</v>
      </c>
      <c r="D317" t="s">
        <v>3650</v>
      </c>
    </row>
    <row r="318" spans="1:4" ht="16" x14ac:dyDescent="0.2">
      <c r="A318">
        <v>309</v>
      </c>
      <c r="B318">
        <v>89</v>
      </c>
      <c r="C318" t="s">
        <v>3572</v>
      </c>
      <c r="D318" t="s">
        <v>3572</v>
      </c>
    </row>
    <row r="319" spans="1:4" ht="16" x14ac:dyDescent="0.2">
      <c r="A319">
        <v>310</v>
      </c>
      <c r="B319">
        <v>89</v>
      </c>
      <c r="C319" t="s">
        <v>3580</v>
      </c>
      <c r="D319" t="s">
        <v>3580</v>
      </c>
    </row>
    <row r="320" spans="1:4" ht="16" x14ac:dyDescent="0.2">
      <c r="A320">
        <v>311</v>
      </c>
      <c r="B320">
        <v>89</v>
      </c>
      <c r="C320" t="s">
        <v>3785</v>
      </c>
      <c r="D320" t="s">
        <v>228</v>
      </c>
    </row>
    <row r="321" spans="1:4" ht="16" x14ac:dyDescent="0.2">
      <c r="A321">
        <v>314</v>
      </c>
      <c r="B321">
        <v>92</v>
      </c>
      <c r="C321" t="s">
        <v>3689</v>
      </c>
      <c r="D321" t="s">
        <v>3689</v>
      </c>
    </row>
    <row r="322" spans="1:4" ht="16" x14ac:dyDescent="0.2">
      <c r="A322">
        <v>315</v>
      </c>
      <c r="B322">
        <v>92</v>
      </c>
      <c r="C322" t="s">
        <v>3593</v>
      </c>
      <c r="D322" t="s">
        <v>1140</v>
      </c>
    </row>
    <row r="323" spans="1:4" ht="16" x14ac:dyDescent="0.2">
      <c r="A323">
        <v>316</v>
      </c>
      <c r="B323">
        <v>92</v>
      </c>
      <c r="C323" t="s">
        <v>3613</v>
      </c>
      <c r="D323" t="s">
        <v>3613</v>
      </c>
    </row>
    <row r="324" spans="1:4" ht="16" x14ac:dyDescent="0.2">
      <c r="A324">
        <v>317</v>
      </c>
      <c r="B324">
        <v>92</v>
      </c>
      <c r="C324" t="s">
        <v>3703</v>
      </c>
      <c r="D324" t="s">
        <v>3694</v>
      </c>
    </row>
    <row r="325" spans="1:4" ht="16" x14ac:dyDescent="0.2">
      <c r="A325">
        <v>318</v>
      </c>
      <c r="B325">
        <v>92</v>
      </c>
      <c r="C325" t="s">
        <v>3650</v>
      </c>
      <c r="D325" t="s">
        <v>3650</v>
      </c>
    </row>
    <row r="326" spans="1:4" ht="16" x14ac:dyDescent="0.2">
      <c r="A326">
        <v>319</v>
      </c>
      <c r="B326">
        <v>93</v>
      </c>
      <c r="C326" t="s">
        <v>3636</v>
      </c>
      <c r="D326" t="s">
        <v>3636</v>
      </c>
    </row>
    <row r="327" spans="1:4" ht="16" x14ac:dyDescent="0.2">
      <c r="A327">
        <v>320</v>
      </c>
      <c r="B327">
        <v>93</v>
      </c>
      <c r="C327" t="s">
        <v>3571</v>
      </c>
      <c r="D327" t="s">
        <v>3571</v>
      </c>
    </row>
    <row r="328" spans="1:4" ht="16" x14ac:dyDescent="0.2">
      <c r="A328">
        <v>321</v>
      </c>
      <c r="B328">
        <v>93</v>
      </c>
      <c r="C328" t="s">
        <v>3613</v>
      </c>
      <c r="D328" t="s">
        <v>3613</v>
      </c>
    </row>
    <row r="329" spans="1:4" ht="16" x14ac:dyDescent="0.2">
      <c r="A329">
        <v>322</v>
      </c>
      <c r="B329">
        <v>93</v>
      </c>
      <c r="C329" t="s">
        <v>3688</v>
      </c>
      <c r="D329" t="s">
        <v>3275</v>
      </c>
    </row>
    <row r="330" spans="1:4" ht="16" x14ac:dyDescent="0.2">
      <c r="A330">
        <v>323</v>
      </c>
      <c r="B330">
        <v>93</v>
      </c>
      <c r="C330" t="s">
        <v>3809</v>
      </c>
      <c r="D330" t="s">
        <v>3809</v>
      </c>
    </row>
    <row r="331" spans="1:4" ht="16" x14ac:dyDescent="0.2">
      <c r="A331">
        <v>325</v>
      </c>
      <c r="B331">
        <v>95</v>
      </c>
      <c r="C331" t="s">
        <v>3814</v>
      </c>
      <c r="D331" t="s">
        <v>3814</v>
      </c>
    </row>
    <row r="332" spans="1:4" ht="16" x14ac:dyDescent="0.2">
      <c r="A332">
        <v>326</v>
      </c>
      <c r="B332">
        <v>95</v>
      </c>
      <c r="C332" t="s">
        <v>3706</v>
      </c>
      <c r="D332" t="s">
        <v>3706</v>
      </c>
    </row>
    <row r="333" spans="1:4" ht="16" x14ac:dyDescent="0.2">
      <c r="A333">
        <v>327</v>
      </c>
      <c r="B333">
        <v>95</v>
      </c>
      <c r="C333" t="s">
        <v>3819</v>
      </c>
      <c r="D333" t="s">
        <v>3819</v>
      </c>
    </row>
    <row r="334" spans="1:4" ht="16" x14ac:dyDescent="0.2">
      <c r="A334">
        <v>328</v>
      </c>
      <c r="B334">
        <v>95</v>
      </c>
      <c r="C334" t="s">
        <v>3707</v>
      </c>
      <c r="D334" t="s">
        <v>3707</v>
      </c>
    </row>
    <row r="335" spans="1:4" ht="16" x14ac:dyDescent="0.2">
      <c r="A335">
        <v>329</v>
      </c>
      <c r="B335">
        <v>103</v>
      </c>
      <c r="C335" t="s">
        <v>3709</v>
      </c>
      <c r="D335" t="s">
        <v>3709</v>
      </c>
    </row>
    <row r="336" spans="1:4" ht="16" x14ac:dyDescent="0.2">
      <c r="A336">
        <v>330</v>
      </c>
      <c r="B336">
        <v>103</v>
      </c>
      <c r="C336" t="s">
        <v>3571</v>
      </c>
      <c r="D336" t="s">
        <v>3571</v>
      </c>
    </row>
    <row r="337" spans="1:4" ht="16" x14ac:dyDescent="0.2">
      <c r="A337">
        <v>331</v>
      </c>
      <c r="B337">
        <v>103</v>
      </c>
      <c r="C337" t="s">
        <v>3650</v>
      </c>
      <c r="D337" t="s">
        <v>3650</v>
      </c>
    </row>
    <row r="338" spans="1:4" ht="16" x14ac:dyDescent="0.2">
      <c r="A338">
        <v>332</v>
      </c>
      <c r="B338">
        <v>103</v>
      </c>
      <c r="C338" t="s">
        <v>3574</v>
      </c>
      <c r="D338" t="s">
        <v>3574</v>
      </c>
    </row>
    <row r="339" spans="1:4" ht="16" x14ac:dyDescent="0.2">
      <c r="A339">
        <v>333</v>
      </c>
      <c r="B339">
        <v>103</v>
      </c>
      <c r="C339" t="s">
        <v>3814</v>
      </c>
      <c r="D339" t="s">
        <v>3814</v>
      </c>
    </row>
    <row r="340" spans="1:4" ht="16" x14ac:dyDescent="0.2">
      <c r="A340">
        <v>334</v>
      </c>
      <c r="B340">
        <v>103</v>
      </c>
      <c r="C340" t="s">
        <v>38</v>
      </c>
      <c r="D340" t="s">
        <v>38</v>
      </c>
    </row>
    <row r="341" spans="1:4" ht="16" x14ac:dyDescent="0.2">
      <c r="A341">
        <v>335</v>
      </c>
      <c r="B341">
        <v>104</v>
      </c>
      <c r="C341" t="s">
        <v>3694</v>
      </c>
      <c r="D341" t="s">
        <v>3694</v>
      </c>
    </row>
    <row r="342" spans="1:4" ht="16" x14ac:dyDescent="0.2">
      <c r="A342">
        <v>336</v>
      </c>
      <c r="B342">
        <v>104</v>
      </c>
      <c r="C342" t="s">
        <v>3636</v>
      </c>
      <c r="D342" t="s">
        <v>3636</v>
      </c>
    </row>
    <row r="343" spans="1:4" ht="16" x14ac:dyDescent="0.2">
      <c r="A343">
        <v>337</v>
      </c>
      <c r="B343">
        <v>104</v>
      </c>
      <c r="C343" t="s">
        <v>3650</v>
      </c>
      <c r="D343" t="s">
        <v>3650</v>
      </c>
    </row>
    <row r="344" spans="1:4" ht="16" x14ac:dyDescent="0.2">
      <c r="A344">
        <v>338</v>
      </c>
      <c r="B344">
        <v>104</v>
      </c>
      <c r="C344" t="s">
        <v>3683</v>
      </c>
      <c r="D344" t="s">
        <v>3683</v>
      </c>
    </row>
    <row r="345" spans="1:4" ht="16" x14ac:dyDescent="0.2">
      <c r="A345">
        <v>339</v>
      </c>
      <c r="B345">
        <v>104</v>
      </c>
      <c r="C345" t="s">
        <v>3680</v>
      </c>
      <c r="D345" t="s">
        <v>3073</v>
      </c>
    </row>
    <row r="346" spans="1:4" ht="16" x14ac:dyDescent="0.2">
      <c r="A346">
        <v>340</v>
      </c>
      <c r="B346">
        <v>104</v>
      </c>
      <c r="C346" t="s">
        <v>3576</v>
      </c>
      <c r="D346" t="s">
        <v>3576</v>
      </c>
    </row>
    <row r="347" spans="1:4" ht="16" x14ac:dyDescent="0.2">
      <c r="A347">
        <v>341</v>
      </c>
      <c r="B347">
        <v>104</v>
      </c>
      <c r="C347" t="s">
        <v>229</v>
      </c>
      <c r="D347" t="s">
        <v>229</v>
      </c>
    </row>
    <row r="348" spans="1:4" ht="16" x14ac:dyDescent="0.2">
      <c r="A348">
        <v>343</v>
      </c>
      <c r="B348">
        <v>104</v>
      </c>
      <c r="C348" t="s">
        <v>3711</v>
      </c>
      <c r="D348" t="s">
        <v>2192</v>
      </c>
    </row>
    <row r="349" spans="1:4" ht="16" x14ac:dyDescent="0.2">
      <c r="A349">
        <v>344</v>
      </c>
      <c r="B349">
        <v>104</v>
      </c>
      <c r="C349" t="s">
        <v>3637</v>
      </c>
      <c r="D349" t="s">
        <v>3637</v>
      </c>
    </row>
    <row r="350" spans="1:4" ht="16" x14ac:dyDescent="0.2">
      <c r="A350">
        <v>345</v>
      </c>
      <c r="B350">
        <v>104</v>
      </c>
      <c r="C350" t="s">
        <v>3712</v>
      </c>
      <c r="D350" t="s">
        <v>3712</v>
      </c>
    </row>
    <row r="351" spans="1:4" ht="16" x14ac:dyDescent="0.2">
      <c r="A351">
        <v>346</v>
      </c>
      <c r="B351">
        <v>105</v>
      </c>
      <c r="C351" t="s">
        <v>3709</v>
      </c>
      <c r="D351" t="s">
        <v>3709</v>
      </c>
    </row>
    <row r="352" spans="1:4" ht="16" x14ac:dyDescent="0.2">
      <c r="A352">
        <v>347</v>
      </c>
      <c r="B352">
        <v>106</v>
      </c>
      <c r="C352" t="s">
        <v>3636</v>
      </c>
      <c r="D352" t="s">
        <v>3636</v>
      </c>
    </row>
    <row r="353" spans="1:4" ht="16" x14ac:dyDescent="0.2">
      <c r="A353">
        <v>348</v>
      </c>
      <c r="B353">
        <v>106</v>
      </c>
      <c r="C353" t="s">
        <v>3574</v>
      </c>
      <c r="D353" t="s">
        <v>3574</v>
      </c>
    </row>
    <row r="354" spans="1:4" ht="16" x14ac:dyDescent="0.2">
      <c r="A354">
        <v>349</v>
      </c>
      <c r="B354">
        <v>106</v>
      </c>
      <c r="C354" t="s">
        <v>3613</v>
      </c>
      <c r="D354" t="s">
        <v>3613</v>
      </c>
    </row>
    <row r="355" spans="1:4" ht="16" x14ac:dyDescent="0.2">
      <c r="A355">
        <v>350</v>
      </c>
      <c r="B355">
        <v>106</v>
      </c>
      <c r="C355" t="s">
        <v>3573</v>
      </c>
      <c r="D355" t="s">
        <v>3573</v>
      </c>
    </row>
    <row r="356" spans="1:4" ht="16" x14ac:dyDescent="0.2">
      <c r="A356">
        <v>351</v>
      </c>
      <c r="B356">
        <v>106</v>
      </c>
      <c r="C356" t="s">
        <v>3627</v>
      </c>
      <c r="D356" t="s">
        <v>3627</v>
      </c>
    </row>
    <row r="357" spans="1:4" ht="16" x14ac:dyDescent="0.2">
      <c r="A357">
        <v>352</v>
      </c>
      <c r="B357">
        <v>106</v>
      </c>
      <c r="C357" t="s">
        <v>3593</v>
      </c>
      <c r="D357" t="s">
        <v>1140</v>
      </c>
    </row>
    <row r="358" spans="1:4" ht="16" x14ac:dyDescent="0.2">
      <c r="A358">
        <v>353</v>
      </c>
      <c r="B358">
        <v>106</v>
      </c>
      <c r="C358" t="s">
        <v>3778</v>
      </c>
      <c r="D358" t="s">
        <v>3453</v>
      </c>
    </row>
    <row r="359" spans="1:4" ht="16" x14ac:dyDescent="0.2">
      <c r="A359">
        <v>356</v>
      </c>
      <c r="B359">
        <v>109</v>
      </c>
      <c r="C359" t="s">
        <v>3636</v>
      </c>
      <c r="D359" t="s">
        <v>3636</v>
      </c>
    </row>
    <row r="360" spans="1:4" ht="16" x14ac:dyDescent="0.2">
      <c r="A360">
        <v>357</v>
      </c>
      <c r="B360">
        <v>109</v>
      </c>
      <c r="C360" t="s">
        <v>3637</v>
      </c>
      <c r="D360" t="s">
        <v>3637</v>
      </c>
    </row>
    <row r="361" spans="1:4" ht="16" x14ac:dyDescent="0.2">
      <c r="A361">
        <v>358</v>
      </c>
      <c r="B361">
        <v>109</v>
      </c>
      <c r="C361" t="s">
        <v>3637</v>
      </c>
      <c r="D361" t="s">
        <v>3637</v>
      </c>
    </row>
    <row r="362" spans="1:4" ht="16" x14ac:dyDescent="0.2">
      <c r="A362">
        <v>359</v>
      </c>
      <c r="B362">
        <v>109</v>
      </c>
      <c r="C362" t="s">
        <v>3650</v>
      </c>
      <c r="D362" t="s">
        <v>3650</v>
      </c>
    </row>
    <row r="363" spans="1:4" ht="16" x14ac:dyDescent="0.2">
      <c r="A363">
        <v>360</v>
      </c>
      <c r="B363">
        <v>109</v>
      </c>
      <c r="C363" t="s">
        <v>3684</v>
      </c>
      <c r="D363" t="s">
        <v>3684</v>
      </c>
    </row>
    <row r="364" spans="1:4" ht="16" x14ac:dyDescent="0.2">
      <c r="A364">
        <v>361</v>
      </c>
      <c r="B364">
        <v>109</v>
      </c>
      <c r="C364" t="s">
        <v>3680</v>
      </c>
      <c r="D364" t="s">
        <v>3073</v>
      </c>
    </row>
    <row r="365" spans="1:4" ht="16" x14ac:dyDescent="0.2">
      <c r="A365">
        <v>362</v>
      </c>
      <c r="B365">
        <v>109</v>
      </c>
      <c r="C365" t="s">
        <v>229</v>
      </c>
      <c r="D365" t="s">
        <v>229</v>
      </c>
    </row>
    <row r="366" spans="1:4" ht="16" x14ac:dyDescent="0.2">
      <c r="A366">
        <v>363</v>
      </c>
      <c r="B366">
        <v>109</v>
      </c>
      <c r="C366" t="s">
        <v>3699</v>
      </c>
      <c r="D366" t="s">
        <v>3699</v>
      </c>
    </row>
    <row r="367" spans="1:4" ht="16" x14ac:dyDescent="0.2">
      <c r="A367">
        <v>364</v>
      </c>
      <c r="B367">
        <v>109</v>
      </c>
      <c r="C367" t="s">
        <v>3785</v>
      </c>
      <c r="D367" t="s">
        <v>228</v>
      </c>
    </row>
    <row r="368" spans="1:4" ht="16" hidden="1" x14ac:dyDescent="0.2">
      <c r="A368">
        <v>400</v>
      </c>
      <c r="B368">
        <v>116</v>
      </c>
      <c r="C368" t="s">
        <v>3810</v>
      </c>
    </row>
    <row r="369" spans="1:4" ht="16" x14ac:dyDescent="0.2">
      <c r="A369">
        <v>365</v>
      </c>
      <c r="B369">
        <v>109</v>
      </c>
      <c r="C369" t="s">
        <v>3576</v>
      </c>
      <c r="D369" t="s">
        <v>3576</v>
      </c>
    </row>
    <row r="370" spans="1:4" ht="16" x14ac:dyDescent="0.2">
      <c r="A370">
        <v>366</v>
      </c>
      <c r="B370">
        <v>109</v>
      </c>
      <c r="C370" t="s">
        <v>3593</v>
      </c>
      <c r="D370" t="s">
        <v>1140</v>
      </c>
    </row>
    <row r="371" spans="1:4" ht="16" x14ac:dyDescent="0.2">
      <c r="A371">
        <v>367</v>
      </c>
      <c r="B371">
        <v>109</v>
      </c>
      <c r="C371" t="s">
        <v>3718</v>
      </c>
      <c r="D371" t="s">
        <v>3718</v>
      </c>
    </row>
    <row r="372" spans="1:4" ht="16" x14ac:dyDescent="0.2">
      <c r="A372">
        <v>368</v>
      </c>
      <c r="B372">
        <v>109</v>
      </c>
      <c r="C372" t="s">
        <v>3681</v>
      </c>
      <c r="D372" t="s">
        <v>3681</v>
      </c>
    </row>
    <row r="373" spans="1:4" ht="16" x14ac:dyDescent="0.2">
      <c r="A373">
        <v>369</v>
      </c>
      <c r="B373">
        <v>109</v>
      </c>
      <c r="C373" t="s">
        <v>3574</v>
      </c>
      <c r="D373" t="s">
        <v>3574</v>
      </c>
    </row>
    <row r="374" spans="1:4" ht="16" x14ac:dyDescent="0.2">
      <c r="A374">
        <v>370</v>
      </c>
      <c r="B374">
        <v>109</v>
      </c>
      <c r="C374" t="s">
        <v>3700</v>
      </c>
      <c r="D374" t="s">
        <v>3700</v>
      </c>
    </row>
    <row r="375" spans="1:4" ht="16" x14ac:dyDescent="0.2">
      <c r="A375">
        <v>371</v>
      </c>
      <c r="B375">
        <v>109</v>
      </c>
      <c r="C375" t="s">
        <v>3819</v>
      </c>
      <c r="D375" t="s">
        <v>3819</v>
      </c>
    </row>
    <row r="376" spans="1:4" ht="16" x14ac:dyDescent="0.2">
      <c r="A376">
        <v>372</v>
      </c>
      <c r="B376">
        <v>109</v>
      </c>
      <c r="C376" t="s">
        <v>3572</v>
      </c>
      <c r="D376" t="s">
        <v>3572</v>
      </c>
    </row>
    <row r="377" spans="1:4" ht="16" x14ac:dyDescent="0.2">
      <c r="A377">
        <v>373</v>
      </c>
      <c r="B377">
        <v>109</v>
      </c>
      <c r="C377" t="s">
        <v>3706</v>
      </c>
      <c r="D377" t="s">
        <v>3706</v>
      </c>
    </row>
    <row r="378" spans="1:4" ht="16" x14ac:dyDescent="0.2">
      <c r="A378">
        <v>375</v>
      </c>
      <c r="B378">
        <v>111</v>
      </c>
      <c r="C378" t="s">
        <v>3709</v>
      </c>
      <c r="D378" t="s">
        <v>3709</v>
      </c>
    </row>
    <row r="379" spans="1:4" ht="16" x14ac:dyDescent="0.2">
      <c r="A379">
        <v>376</v>
      </c>
      <c r="B379">
        <v>112</v>
      </c>
      <c r="C379" t="s">
        <v>3828</v>
      </c>
      <c r="D379" t="s">
        <v>3843</v>
      </c>
    </row>
    <row r="380" spans="1:4" ht="16" x14ac:dyDescent="0.2">
      <c r="A380">
        <v>378</v>
      </c>
      <c r="B380">
        <v>114</v>
      </c>
      <c r="C380" t="s">
        <v>3681</v>
      </c>
      <c r="D380" t="s">
        <v>3681</v>
      </c>
    </row>
    <row r="381" spans="1:4" ht="16" x14ac:dyDescent="0.2">
      <c r="A381">
        <v>379</v>
      </c>
      <c r="B381">
        <v>114</v>
      </c>
      <c r="C381" t="s">
        <v>3574</v>
      </c>
      <c r="D381" t="s">
        <v>3574</v>
      </c>
    </row>
    <row r="382" spans="1:4" ht="16" x14ac:dyDescent="0.2">
      <c r="A382">
        <v>380</v>
      </c>
      <c r="B382">
        <v>114</v>
      </c>
      <c r="C382" t="s">
        <v>3571</v>
      </c>
      <c r="D382" t="s">
        <v>3571</v>
      </c>
    </row>
    <row r="383" spans="1:4" ht="16" x14ac:dyDescent="0.2">
      <c r="A383">
        <v>381</v>
      </c>
      <c r="B383">
        <v>114</v>
      </c>
      <c r="C383" t="s">
        <v>3722</v>
      </c>
      <c r="D383" t="s">
        <v>3722</v>
      </c>
    </row>
    <row r="384" spans="1:4" ht="16" x14ac:dyDescent="0.2">
      <c r="A384">
        <v>382</v>
      </c>
      <c r="B384">
        <v>114</v>
      </c>
      <c r="C384" t="s">
        <v>3573</v>
      </c>
      <c r="D384" t="s">
        <v>3573</v>
      </c>
    </row>
    <row r="385" spans="1:4" ht="16" x14ac:dyDescent="0.2">
      <c r="A385">
        <v>384</v>
      </c>
      <c r="B385">
        <v>115</v>
      </c>
      <c r="C385" t="s">
        <v>3699</v>
      </c>
      <c r="D385" t="s">
        <v>3699</v>
      </c>
    </row>
    <row r="386" spans="1:4" ht="16" x14ac:dyDescent="0.2">
      <c r="A386">
        <v>385</v>
      </c>
      <c r="B386">
        <v>115</v>
      </c>
      <c r="C386" t="s">
        <v>3576</v>
      </c>
      <c r="D386" t="s">
        <v>3576</v>
      </c>
    </row>
    <row r="387" spans="1:4" ht="16" x14ac:dyDescent="0.2">
      <c r="A387">
        <v>386</v>
      </c>
      <c r="B387">
        <v>115</v>
      </c>
      <c r="C387" t="s">
        <v>3650</v>
      </c>
      <c r="D387" t="s">
        <v>3650</v>
      </c>
    </row>
    <row r="388" spans="1:4" ht="16" x14ac:dyDescent="0.2">
      <c r="A388">
        <v>387</v>
      </c>
      <c r="B388">
        <v>115</v>
      </c>
      <c r="C388" t="s">
        <v>3593</v>
      </c>
      <c r="D388" t="s">
        <v>1140</v>
      </c>
    </row>
    <row r="389" spans="1:4" ht="16" x14ac:dyDescent="0.2">
      <c r="A389">
        <v>388</v>
      </c>
      <c r="B389">
        <v>115</v>
      </c>
      <c r="C389" t="s">
        <v>3666</v>
      </c>
      <c r="D389" t="s">
        <v>3275</v>
      </c>
    </row>
    <row r="390" spans="1:4" ht="16" x14ac:dyDescent="0.2">
      <c r="A390">
        <v>389</v>
      </c>
      <c r="B390">
        <v>115</v>
      </c>
      <c r="C390" t="s">
        <v>3707</v>
      </c>
      <c r="D390" t="s">
        <v>3707</v>
      </c>
    </row>
    <row r="391" spans="1:4" ht="16" x14ac:dyDescent="0.2">
      <c r="A391">
        <v>390</v>
      </c>
      <c r="B391">
        <v>115</v>
      </c>
      <c r="C391" t="s">
        <v>3819</v>
      </c>
      <c r="D391" t="s">
        <v>3819</v>
      </c>
    </row>
    <row r="392" spans="1:4" ht="16" x14ac:dyDescent="0.2">
      <c r="A392">
        <v>391</v>
      </c>
      <c r="B392">
        <v>115</v>
      </c>
      <c r="C392" t="s">
        <v>3828</v>
      </c>
      <c r="D392" t="s">
        <v>3843</v>
      </c>
    </row>
    <row r="393" spans="1:4" ht="16" x14ac:dyDescent="0.2">
      <c r="A393">
        <v>392</v>
      </c>
      <c r="B393">
        <v>115</v>
      </c>
      <c r="C393" t="s">
        <v>3637</v>
      </c>
      <c r="D393" t="s">
        <v>3637</v>
      </c>
    </row>
    <row r="394" spans="1:4" ht="16" x14ac:dyDescent="0.2">
      <c r="A394">
        <v>393</v>
      </c>
      <c r="B394">
        <v>115</v>
      </c>
      <c r="C394" t="s">
        <v>38</v>
      </c>
      <c r="D394" t="s">
        <v>38</v>
      </c>
    </row>
    <row r="395" spans="1:4" ht="16" x14ac:dyDescent="0.2">
      <c r="A395">
        <v>394</v>
      </c>
      <c r="B395">
        <v>115</v>
      </c>
      <c r="C395" t="s">
        <v>3574</v>
      </c>
      <c r="D395" t="s">
        <v>3574</v>
      </c>
    </row>
    <row r="396" spans="1:4" ht="16" x14ac:dyDescent="0.2">
      <c r="A396">
        <v>395</v>
      </c>
      <c r="B396">
        <v>115</v>
      </c>
      <c r="C396" t="s">
        <v>3725</v>
      </c>
      <c r="D396" t="s">
        <v>3725</v>
      </c>
    </row>
    <row r="397" spans="1:4" ht="16" x14ac:dyDescent="0.2">
      <c r="A397">
        <v>396</v>
      </c>
      <c r="B397">
        <v>115</v>
      </c>
      <c r="C397" t="s">
        <v>3726</v>
      </c>
      <c r="D397" t="s">
        <v>3726</v>
      </c>
    </row>
    <row r="398" spans="1:4" ht="16" x14ac:dyDescent="0.2">
      <c r="A398">
        <v>397</v>
      </c>
      <c r="B398">
        <v>115</v>
      </c>
      <c r="C398" t="s">
        <v>3627</v>
      </c>
      <c r="D398" t="s">
        <v>3627</v>
      </c>
    </row>
    <row r="399" spans="1:4" ht="16" x14ac:dyDescent="0.2">
      <c r="A399">
        <v>398</v>
      </c>
      <c r="B399">
        <v>115</v>
      </c>
      <c r="C399" t="s">
        <v>3613</v>
      </c>
      <c r="D399" t="s">
        <v>3613</v>
      </c>
    </row>
    <row r="400" spans="1:4" ht="16" x14ac:dyDescent="0.2">
      <c r="A400">
        <v>399</v>
      </c>
      <c r="B400">
        <v>115</v>
      </c>
      <c r="C400" t="s">
        <v>3670</v>
      </c>
      <c r="D400" t="s">
        <v>3670</v>
      </c>
    </row>
    <row r="401" spans="1:4" ht="16" x14ac:dyDescent="0.2">
      <c r="A401">
        <v>401</v>
      </c>
      <c r="B401">
        <v>117</v>
      </c>
      <c r="C401" t="s">
        <v>3699</v>
      </c>
      <c r="D401" t="s">
        <v>3699</v>
      </c>
    </row>
    <row r="402" spans="1:4" ht="16" x14ac:dyDescent="0.2">
      <c r="A402">
        <v>402</v>
      </c>
      <c r="B402">
        <v>117</v>
      </c>
      <c r="C402" t="s">
        <v>3574</v>
      </c>
      <c r="D402" t="s">
        <v>3574</v>
      </c>
    </row>
    <row r="403" spans="1:4" ht="16" x14ac:dyDescent="0.2">
      <c r="A403">
        <v>403</v>
      </c>
      <c r="B403">
        <v>117</v>
      </c>
      <c r="C403" t="s">
        <v>3728</v>
      </c>
      <c r="D403" t="s">
        <v>3728</v>
      </c>
    </row>
    <row r="404" spans="1:4" ht="16" x14ac:dyDescent="0.2">
      <c r="A404">
        <v>404</v>
      </c>
      <c r="B404">
        <v>117</v>
      </c>
      <c r="C404" t="s">
        <v>3814</v>
      </c>
      <c r="D404" t="s">
        <v>3814</v>
      </c>
    </row>
    <row r="405" spans="1:4" ht="16" x14ac:dyDescent="0.2">
      <c r="A405">
        <v>405</v>
      </c>
      <c r="B405">
        <v>117</v>
      </c>
      <c r="C405" t="s">
        <v>3706</v>
      </c>
      <c r="D405" t="s">
        <v>3706</v>
      </c>
    </row>
    <row r="406" spans="1:4" ht="16" x14ac:dyDescent="0.2">
      <c r="A406">
        <v>406</v>
      </c>
      <c r="B406">
        <v>117</v>
      </c>
      <c r="C406" t="s">
        <v>3650</v>
      </c>
      <c r="D406" t="s">
        <v>3650</v>
      </c>
    </row>
    <row r="407" spans="1:4" ht="16" x14ac:dyDescent="0.2">
      <c r="A407">
        <v>407</v>
      </c>
      <c r="B407">
        <v>117</v>
      </c>
      <c r="C407" t="s">
        <v>3751</v>
      </c>
      <c r="D407" t="s">
        <v>3835</v>
      </c>
    </row>
    <row r="408" spans="1:4" ht="16" x14ac:dyDescent="0.2">
      <c r="A408">
        <v>408</v>
      </c>
      <c r="B408">
        <v>118</v>
      </c>
      <c r="C408" t="s">
        <v>3681</v>
      </c>
      <c r="D408" t="s">
        <v>3681</v>
      </c>
    </row>
    <row r="409" spans="1:4" ht="16" x14ac:dyDescent="0.2">
      <c r="A409">
        <v>409</v>
      </c>
      <c r="B409">
        <v>118</v>
      </c>
      <c r="C409" t="s">
        <v>3574</v>
      </c>
      <c r="D409" t="s">
        <v>3574</v>
      </c>
    </row>
    <row r="410" spans="1:4" ht="16" x14ac:dyDescent="0.2">
      <c r="A410">
        <v>410</v>
      </c>
      <c r="B410">
        <v>118</v>
      </c>
      <c r="C410" t="s">
        <v>3576</v>
      </c>
      <c r="D410" t="s">
        <v>3576</v>
      </c>
    </row>
    <row r="411" spans="1:4" ht="16" x14ac:dyDescent="0.2">
      <c r="A411">
        <v>411</v>
      </c>
      <c r="B411">
        <v>118</v>
      </c>
      <c r="C411" t="s">
        <v>3722</v>
      </c>
      <c r="D411" t="s">
        <v>3722</v>
      </c>
    </row>
    <row r="412" spans="1:4" ht="16" x14ac:dyDescent="0.2">
      <c r="A412">
        <v>412</v>
      </c>
      <c r="B412">
        <v>118</v>
      </c>
      <c r="C412" t="s">
        <v>3573</v>
      </c>
      <c r="D412" t="s">
        <v>3573</v>
      </c>
    </row>
    <row r="413" spans="1:4" ht="16" x14ac:dyDescent="0.2">
      <c r="A413">
        <v>413</v>
      </c>
      <c r="B413">
        <v>119</v>
      </c>
      <c r="C413" t="s">
        <v>3699</v>
      </c>
      <c r="D413" t="s">
        <v>3699</v>
      </c>
    </row>
    <row r="414" spans="1:4" ht="16" x14ac:dyDescent="0.2">
      <c r="A414">
        <v>414</v>
      </c>
      <c r="B414">
        <v>119</v>
      </c>
      <c r="C414" t="s">
        <v>3700</v>
      </c>
      <c r="D414" t="s">
        <v>3700</v>
      </c>
    </row>
    <row r="415" spans="1:4" ht="16" x14ac:dyDescent="0.2">
      <c r="A415">
        <v>415</v>
      </c>
      <c r="B415">
        <v>119</v>
      </c>
      <c r="C415" t="s">
        <v>3637</v>
      </c>
      <c r="D415" t="s">
        <v>3637</v>
      </c>
    </row>
    <row r="416" spans="1:4" ht="16" x14ac:dyDescent="0.2">
      <c r="A416">
        <v>417</v>
      </c>
      <c r="B416">
        <v>119</v>
      </c>
      <c r="C416" t="s">
        <v>3732</v>
      </c>
      <c r="D416" t="s">
        <v>3732</v>
      </c>
    </row>
    <row r="417" spans="1:4" ht="16" x14ac:dyDescent="0.2">
      <c r="A417">
        <v>419</v>
      </c>
      <c r="B417">
        <v>119</v>
      </c>
      <c r="C417" t="s">
        <v>3674</v>
      </c>
      <c r="D417" t="s">
        <v>3674</v>
      </c>
    </row>
    <row r="418" spans="1:4" ht="16" x14ac:dyDescent="0.2">
      <c r="A418">
        <v>420</v>
      </c>
      <c r="B418">
        <v>119</v>
      </c>
      <c r="C418" t="s">
        <v>3671</v>
      </c>
      <c r="D418" t="s">
        <v>3671</v>
      </c>
    </row>
    <row r="419" spans="1:4" ht="16" x14ac:dyDescent="0.2">
      <c r="A419">
        <v>421</v>
      </c>
      <c r="B419">
        <v>120</v>
      </c>
      <c r="C419" t="s">
        <v>3636</v>
      </c>
      <c r="D419" t="s">
        <v>3636</v>
      </c>
    </row>
    <row r="420" spans="1:4" ht="16" x14ac:dyDescent="0.2">
      <c r="A420">
        <v>422</v>
      </c>
      <c r="B420">
        <v>121</v>
      </c>
      <c r="C420" t="s">
        <v>3576</v>
      </c>
      <c r="D420" t="s">
        <v>3576</v>
      </c>
    </row>
    <row r="421" spans="1:4" ht="16" x14ac:dyDescent="0.2">
      <c r="A421">
        <v>423</v>
      </c>
      <c r="B421">
        <v>121</v>
      </c>
      <c r="C421" t="s">
        <v>3602</v>
      </c>
      <c r="D421" t="s">
        <v>3602</v>
      </c>
    </row>
    <row r="422" spans="1:4" ht="16" x14ac:dyDescent="0.2">
      <c r="A422">
        <v>424</v>
      </c>
      <c r="B422">
        <v>121</v>
      </c>
      <c r="C422" t="s">
        <v>3689</v>
      </c>
      <c r="D422" t="s">
        <v>3689</v>
      </c>
    </row>
    <row r="423" spans="1:4" ht="16" x14ac:dyDescent="0.2">
      <c r="A423">
        <v>425</v>
      </c>
      <c r="B423">
        <v>121</v>
      </c>
      <c r="C423" t="s">
        <v>3601</v>
      </c>
      <c r="D423" t="s">
        <v>3601</v>
      </c>
    </row>
    <row r="424" spans="1:4" ht="16" x14ac:dyDescent="0.2">
      <c r="A424">
        <v>426</v>
      </c>
      <c r="B424">
        <v>121</v>
      </c>
      <c r="C424" t="s">
        <v>3667</v>
      </c>
      <c r="D424" t="s">
        <v>3667</v>
      </c>
    </row>
    <row r="425" spans="1:4" ht="16" x14ac:dyDescent="0.2">
      <c r="A425">
        <v>427</v>
      </c>
      <c r="B425">
        <v>121</v>
      </c>
      <c r="C425" t="s">
        <v>3679</v>
      </c>
      <c r="D425" t="s">
        <v>3679</v>
      </c>
    </row>
    <row r="426" spans="1:4" ht="16" x14ac:dyDescent="0.2">
      <c r="A426">
        <v>428</v>
      </c>
      <c r="B426">
        <v>121</v>
      </c>
      <c r="C426" t="s">
        <v>3571</v>
      </c>
      <c r="D426" t="s">
        <v>3571</v>
      </c>
    </row>
    <row r="427" spans="1:4" ht="16" x14ac:dyDescent="0.2">
      <c r="A427">
        <v>429</v>
      </c>
      <c r="B427">
        <v>121</v>
      </c>
      <c r="C427" t="s">
        <v>3654</v>
      </c>
      <c r="D427" t="s">
        <v>3654</v>
      </c>
    </row>
    <row r="428" spans="1:4" ht="16" x14ac:dyDescent="0.2">
      <c r="A428">
        <v>430</v>
      </c>
      <c r="B428">
        <v>121</v>
      </c>
      <c r="C428" t="s">
        <v>3650</v>
      </c>
      <c r="D428" t="s">
        <v>3650</v>
      </c>
    </row>
    <row r="429" spans="1:4" ht="16" x14ac:dyDescent="0.2">
      <c r="A429">
        <v>431</v>
      </c>
      <c r="B429">
        <v>121</v>
      </c>
      <c r="C429" t="s">
        <v>3726</v>
      </c>
      <c r="D429" t="s">
        <v>3726</v>
      </c>
    </row>
    <row r="430" spans="1:4" ht="16" x14ac:dyDescent="0.2">
      <c r="A430">
        <v>432</v>
      </c>
      <c r="B430">
        <v>121</v>
      </c>
      <c r="C430" t="s">
        <v>3650</v>
      </c>
      <c r="D430" t="s">
        <v>3650</v>
      </c>
    </row>
    <row r="431" spans="1:4" ht="16" x14ac:dyDescent="0.2">
      <c r="A431">
        <v>433</v>
      </c>
      <c r="B431">
        <v>122</v>
      </c>
      <c r="C431" t="s">
        <v>3576</v>
      </c>
      <c r="D431" t="s">
        <v>3576</v>
      </c>
    </row>
    <row r="432" spans="1:4" ht="16" x14ac:dyDescent="0.2">
      <c r="A432">
        <v>434</v>
      </c>
      <c r="B432">
        <v>122</v>
      </c>
      <c r="C432" t="s">
        <v>3593</v>
      </c>
      <c r="D432" t="s">
        <v>1140</v>
      </c>
    </row>
    <row r="433" spans="1:4" ht="16" x14ac:dyDescent="0.2">
      <c r="A433">
        <v>435</v>
      </c>
      <c r="B433">
        <v>122</v>
      </c>
      <c r="C433" t="s">
        <v>3650</v>
      </c>
      <c r="D433" t="s">
        <v>3650</v>
      </c>
    </row>
    <row r="434" spans="1:4" ht="16" x14ac:dyDescent="0.2">
      <c r="A434">
        <v>436</v>
      </c>
      <c r="B434">
        <v>122</v>
      </c>
      <c r="C434" t="s">
        <v>3622</v>
      </c>
      <c r="D434" t="s">
        <v>3706</v>
      </c>
    </row>
    <row r="435" spans="1:4" ht="16" x14ac:dyDescent="0.2">
      <c r="A435">
        <v>437</v>
      </c>
      <c r="B435">
        <v>123</v>
      </c>
      <c r="C435" t="s">
        <v>3576</v>
      </c>
      <c r="D435" t="s">
        <v>3576</v>
      </c>
    </row>
    <row r="436" spans="1:4" ht="16" x14ac:dyDescent="0.2">
      <c r="A436">
        <v>438</v>
      </c>
      <c r="B436">
        <v>123</v>
      </c>
      <c r="C436" t="s">
        <v>3737</v>
      </c>
      <c r="D436" t="s">
        <v>3275</v>
      </c>
    </row>
    <row r="437" spans="1:4" ht="16" x14ac:dyDescent="0.2">
      <c r="A437">
        <v>439</v>
      </c>
      <c r="B437">
        <v>124</v>
      </c>
      <c r="C437" t="s">
        <v>3636</v>
      </c>
      <c r="D437" t="s">
        <v>3636</v>
      </c>
    </row>
    <row r="438" spans="1:4" ht="16" x14ac:dyDescent="0.2">
      <c r="A438">
        <v>440</v>
      </c>
      <c r="B438">
        <v>124</v>
      </c>
      <c r="C438" t="s">
        <v>3667</v>
      </c>
      <c r="D438" t="s">
        <v>3667</v>
      </c>
    </row>
    <row r="439" spans="1:4" ht="16" x14ac:dyDescent="0.2">
      <c r="A439">
        <v>441</v>
      </c>
      <c r="B439">
        <v>124</v>
      </c>
      <c r="C439" t="s">
        <v>3684</v>
      </c>
      <c r="D439" t="s">
        <v>3684</v>
      </c>
    </row>
    <row r="440" spans="1:4" ht="16" x14ac:dyDescent="0.2">
      <c r="A440">
        <v>442</v>
      </c>
      <c r="B440">
        <v>124</v>
      </c>
      <c r="C440" t="s">
        <v>3809</v>
      </c>
      <c r="D440" t="s">
        <v>3809</v>
      </c>
    </row>
    <row r="441" spans="1:4" ht="16" x14ac:dyDescent="0.2">
      <c r="A441">
        <v>443</v>
      </c>
      <c r="B441">
        <v>124</v>
      </c>
      <c r="C441" t="s">
        <v>3602</v>
      </c>
      <c r="D441" t="s">
        <v>3602</v>
      </c>
    </row>
    <row r="442" spans="1:4" ht="16" x14ac:dyDescent="0.2">
      <c r="A442">
        <v>444</v>
      </c>
      <c r="B442">
        <v>124</v>
      </c>
      <c r="C442" t="s">
        <v>3571</v>
      </c>
      <c r="D442" t="s">
        <v>3571</v>
      </c>
    </row>
    <row r="443" spans="1:4" ht="16" x14ac:dyDescent="0.2">
      <c r="A443">
        <v>445</v>
      </c>
      <c r="B443">
        <v>124</v>
      </c>
      <c r="C443" t="s">
        <v>3650</v>
      </c>
      <c r="D443" t="s">
        <v>3650</v>
      </c>
    </row>
    <row r="444" spans="1:4" ht="16" x14ac:dyDescent="0.2">
      <c r="A444">
        <v>446</v>
      </c>
      <c r="B444">
        <v>124</v>
      </c>
      <c r="C444" t="s">
        <v>3706</v>
      </c>
      <c r="D444" t="s">
        <v>3706</v>
      </c>
    </row>
    <row r="445" spans="1:4" ht="16" x14ac:dyDescent="0.2">
      <c r="A445">
        <v>447</v>
      </c>
      <c r="B445">
        <v>125</v>
      </c>
      <c r="C445" t="s">
        <v>3612</v>
      </c>
      <c r="D445" t="s">
        <v>3612</v>
      </c>
    </row>
    <row r="446" spans="1:4" ht="16" x14ac:dyDescent="0.2">
      <c r="A446">
        <v>448</v>
      </c>
      <c r="B446">
        <v>125</v>
      </c>
      <c r="C446" t="s">
        <v>3740</v>
      </c>
      <c r="D446" t="s">
        <v>3740</v>
      </c>
    </row>
    <row r="447" spans="1:4" ht="16" x14ac:dyDescent="0.2">
      <c r="A447">
        <v>449</v>
      </c>
      <c r="B447">
        <v>125</v>
      </c>
      <c r="C447" t="s">
        <v>3573</v>
      </c>
      <c r="D447" t="s">
        <v>3573</v>
      </c>
    </row>
    <row r="448" spans="1:4" ht="16" x14ac:dyDescent="0.2">
      <c r="A448">
        <v>450</v>
      </c>
      <c r="B448">
        <v>125</v>
      </c>
      <c r="C448" t="s">
        <v>3636</v>
      </c>
      <c r="D448" t="s">
        <v>3636</v>
      </c>
    </row>
    <row r="449" spans="1:6" ht="16" x14ac:dyDescent="0.2">
      <c r="A449">
        <v>451</v>
      </c>
      <c r="B449">
        <v>125</v>
      </c>
      <c r="C449" t="s">
        <v>3707</v>
      </c>
      <c r="D449" t="s">
        <v>3707</v>
      </c>
    </row>
    <row r="450" spans="1:6" ht="16" x14ac:dyDescent="0.2">
      <c r="A450">
        <v>452</v>
      </c>
      <c r="B450">
        <v>125</v>
      </c>
      <c r="C450" t="s">
        <v>3650</v>
      </c>
      <c r="D450" t="s">
        <v>3650</v>
      </c>
    </row>
    <row r="451" spans="1:6" ht="16" x14ac:dyDescent="0.2">
      <c r="A451">
        <v>453</v>
      </c>
      <c r="B451">
        <v>125</v>
      </c>
      <c r="C451" t="s">
        <v>3741</v>
      </c>
      <c r="D451" t="s">
        <v>3741</v>
      </c>
    </row>
    <row r="452" spans="1:6" ht="16" x14ac:dyDescent="0.2">
      <c r="A452">
        <v>454</v>
      </c>
      <c r="B452">
        <v>126</v>
      </c>
      <c r="C452" t="s">
        <v>3827</v>
      </c>
      <c r="D452" t="s">
        <v>3843</v>
      </c>
      <c r="F452" t="s">
        <v>3743</v>
      </c>
    </row>
    <row r="453" spans="1:6" ht="16" x14ac:dyDescent="0.2">
      <c r="A453">
        <v>455</v>
      </c>
      <c r="B453">
        <v>127</v>
      </c>
      <c r="C453" t="s">
        <v>3650</v>
      </c>
      <c r="D453" t="s">
        <v>3650</v>
      </c>
    </row>
    <row r="454" spans="1:6" ht="16" x14ac:dyDescent="0.2">
      <c r="A454">
        <v>456</v>
      </c>
      <c r="B454">
        <v>128</v>
      </c>
      <c r="C454" t="s">
        <v>3574</v>
      </c>
      <c r="D454" t="s">
        <v>3574</v>
      </c>
    </row>
    <row r="455" spans="1:6" ht="16" x14ac:dyDescent="0.2">
      <c r="A455">
        <v>457</v>
      </c>
      <c r="B455">
        <v>128</v>
      </c>
      <c r="C455" t="s">
        <v>3576</v>
      </c>
      <c r="D455" t="s">
        <v>3576</v>
      </c>
    </row>
    <row r="456" spans="1:6" ht="16" x14ac:dyDescent="0.2">
      <c r="A456">
        <v>458</v>
      </c>
      <c r="B456">
        <v>128</v>
      </c>
      <c r="C456" t="s">
        <v>3725</v>
      </c>
      <c r="D456" t="s">
        <v>3725</v>
      </c>
    </row>
    <row r="457" spans="1:6" ht="16" x14ac:dyDescent="0.2">
      <c r="A457">
        <v>459</v>
      </c>
      <c r="B457">
        <v>128</v>
      </c>
      <c r="C457" t="s">
        <v>3580</v>
      </c>
      <c r="D457" t="s">
        <v>3580</v>
      </c>
    </row>
    <row r="458" spans="1:6" ht="16" x14ac:dyDescent="0.2">
      <c r="A458">
        <v>460</v>
      </c>
      <c r="B458">
        <v>128</v>
      </c>
      <c r="C458" t="s">
        <v>3726</v>
      </c>
      <c r="D458" t="s">
        <v>3726</v>
      </c>
    </row>
    <row r="459" spans="1:6" ht="16" x14ac:dyDescent="0.2">
      <c r="A459">
        <v>461</v>
      </c>
      <c r="B459">
        <v>128</v>
      </c>
      <c r="C459" t="s">
        <v>3627</v>
      </c>
      <c r="D459" t="s">
        <v>3627</v>
      </c>
    </row>
    <row r="460" spans="1:6" ht="16" x14ac:dyDescent="0.2">
      <c r="A460">
        <v>462</v>
      </c>
      <c r="B460">
        <v>128</v>
      </c>
      <c r="C460" t="s">
        <v>3650</v>
      </c>
      <c r="D460" t="s">
        <v>3650</v>
      </c>
    </row>
    <row r="461" spans="1:6" ht="16" x14ac:dyDescent="0.2">
      <c r="A461">
        <v>463</v>
      </c>
      <c r="B461">
        <v>128</v>
      </c>
      <c r="C461" t="s">
        <v>3746</v>
      </c>
      <c r="D461" t="s">
        <v>3835</v>
      </c>
    </row>
    <row r="462" spans="1:6" ht="16" x14ac:dyDescent="0.2">
      <c r="A462">
        <v>464</v>
      </c>
      <c r="B462">
        <v>128</v>
      </c>
      <c r="C462" t="s">
        <v>3622</v>
      </c>
      <c r="D462" t="s">
        <v>3706</v>
      </c>
    </row>
    <row r="463" spans="1:6" ht="16" x14ac:dyDescent="0.2">
      <c r="A463">
        <v>465</v>
      </c>
      <c r="B463">
        <v>128</v>
      </c>
      <c r="C463" t="s">
        <v>3613</v>
      </c>
      <c r="D463" t="s">
        <v>3613</v>
      </c>
    </row>
    <row r="464" spans="1:6" ht="16" x14ac:dyDescent="0.2">
      <c r="A464">
        <v>466</v>
      </c>
      <c r="B464">
        <v>129</v>
      </c>
      <c r="C464" t="s">
        <v>3636</v>
      </c>
      <c r="D464" t="s">
        <v>3636</v>
      </c>
    </row>
    <row r="465" spans="1:4" ht="16" x14ac:dyDescent="0.2">
      <c r="A465">
        <v>467</v>
      </c>
      <c r="B465">
        <v>129</v>
      </c>
      <c r="C465" t="s">
        <v>3827</v>
      </c>
      <c r="D465" t="s">
        <v>3843</v>
      </c>
    </row>
    <row r="466" spans="1:4" ht="16" x14ac:dyDescent="0.2">
      <c r="A466">
        <v>468</v>
      </c>
      <c r="B466">
        <v>129</v>
      </c>
      <c r="C466" t="s">
        <v>3650</v>
      </c>
      <c r="D466" t="s">
        <v>3650</v>
      </c>
    </row>
    <row r="467" spans="1:4" ht="16" x14ac:dyDescent="0.2">
      <c r="A467">
        <v>469</v>
      </c>
      <c r="B467">
        <v>129</v>
      </c>
      <c r="C467" t="s">
        <v>3573</v>
      </c>
      <c r="D467" t="s">
        <v>3573</v>
      </c>
    </row>
    <row r="468" spans="1:4" ht="16" x14ac:dyDescent="0.2">
      <c r="A468">
        <v>470</v>
      </c>
      <c r="B468">
        <v>129</v>
      </c>
      <c r="C468" t="s">
        <v>3809</v>
      </c>
      <c r="D468" t="s">
        <v>3809</v>
      </c>
    </row>
    <row r="469" spans="1:4" ht="16" x14ac:dyDescent="0.2">
      <c r="A469">
        <v>471</v>
      </c>
      <c r="B469">
        <v>129</v>
      </c>
      <c r="C469" t="s">
        <v>3737</v>
      </c>
      <c r="D469" t="s">
        <v>3275</v>
      </c>
    </row>
    <row r="470" spans="1:4" ht="16" x14ac:dyDescent="0.2">
      <c r="A470">
        <v>472</v>
      </c>
      <c r="B470">
        <v>129</v>
      </c>
      <c r="C470" t="s">
        <v>3620</v>
      </c>
      <c r="D470" t="s">
        <v>3838</v>
      </c>
    </row>
    <row r="471" spans="1:4" ht="16" x14ac:dyDescent="0.2">
      <c r="A471">
        <v>473</v>
      </c>
      <c r="B471">
        <v>129</v>
      </c>
      <c r="C471" t="s">
        <v>3645</v>
      </c>
      <c r="D471" t="s">
        <v>3645</v>
      </c>
    </row>
    <row r="472" spans="1:4" ht="16" x14ac:dyDescent="0.2">
      <c r="A472">
        <v>474</v>
      </c>
      <c r="B472">
        <v>129</v>
      </c>
      <c r="C472" t="s">
        <v>3749</v>
      </c>
      <c r="D472" t="s">
        <v>3749</v>
      </c>
    </row>
    <row r="473" spans="1:4" ht="16" x14ac:dyDescent="0.2">
      <c r="A473">
        <v>475</v>
      </c>
      <c r="B473">
        <v>129</v>
      </c>
      <c r="C473" t="s">
        <v>3660</v>
      </c>
      <c r="D473" t="s">
        <v>3660</v>
      </c>
    </row>
    <row r="474" spans="1:4" ht="16" x14ac:dyDescent="0.2">
      <c r="A474">
        <v>476</v>
      </c>
      <c r="B474">
        <v>129</v>
      </c>
      <c r="C474" t="s">
        <v>3725</v>
      </c>
      <c r="D474" t="s">
        <v>3725</v>
      </c>
    </row>
    <row r="475" spans="1:4" ht="16" x14ac:dyDescent="0.2">
      <c r="A475">
        <v>477</v>
      </c>
      <c r="B475">
        <v>132</v>
      </c>
      <c r="C475" t="s">
        <v>3636</v>
      </c>
      <c r="D475" t="s">
        <v>3636</v>
      </c>
    </row>
    <row r="476" spans="1:4" ht="16" x14ac:dyDescent="0.2">
      <c r="A476">
        <v>478</v>
      </c>
      <c r="B476">
        <v>132</v>
      </c>
      <c r="C476" t="s">
        <v>3650</v>
      </c>
      <c r="D476" t="s">
        <v>3650</v>
      </c>
    </row>
    <row r="477" spans="1:4" ht="16" x14ac:dyDescent="0.2">
      <c r="A477">
        <v>479</v>
      </c>
      <c r="B477">
        <v>132</v>
      </c>
      <c r="C477" t="s">
        <v>3674</v>
      </c>
      <c r="D477" t="s">
        <v>3674</v>
      </c>
    </row>
    <row r="478" spans="1:4" ht="16" x14ac:dyDescent="0.2">
      <c r="A478">
        <v>480</v>
      </c>
      <c r="B478">
        <v>132</v>
      </c>
      <c r="C478" t="s">
        <v>3809</v>
      </c>
      <c r="D478" t="s">
        <v>3809</v>
      </c>
    </row>
    <row r="479" spans="1:4" ht="16" x14ac:dyDescent="0.2">
      <c r="A479">
        <v>481</v>
      </c>
      <c r="B479">
        <v>132</v>
      </c>
      <c r="C479" t="s">
        <v>3570</v>
      </c>
      <c r="D479" t="s">
        <v>3570</v>
      </c>
    </row>
    <row r="480" spans="1:4" ht="16" x14ac:dyDescent="0.2">
      <c r="A480">
        <v>482</v>
      </c>
      <c r="B480">
        <v>132</v>
      </c>
      <c r="C480" t="s">
        <v>3575</v>
      </c>
      <c r="D480" t="s">
        <v>3575</v>
      </c>
    </row>
    <row r="481" spans="1:4" ht="16" x14ac:dyDescent="0.2">
      <c r="A481">
        <v>483</v>
      </c>
      <c r="B481">
        <v>132</v>
      </c>
      <c r="C481" t="s">
        <v>3694</v>
      </c>
      <c r="D481" t="s">
        <v>3694</v>
      </c>
    </row>
    <row r="482" spans="1:4" ht="16" x14ac:dyDescent="0.2">
      <c r="A482">
        <v>484</v>
      </c>
      <c r="B482">
        <v>132</v>
      </c>
      <c r="C482" t="s">
        <v>3831</v>
      </c>
      <c r="D482" t="s">
        <v>3831</v>
      </c>
    </row>
    <row r="483" spans="1:4" ht="16" x14ac:dyDescent="0.2">
      <c r="A483">
        <v>485</v>
      </c>
      <c r="B483">
        <v>132</v>
      </c>
      <c r="C483" t="s">
        <v>3751</v>
      </c>
      <c r="D483" t="s">
        <v>3835</v>
      </c>
    </row>
    <row r="484" spans="1:4" ht="16" x14ac:dyDescent="0.2">
      <c r="A484">
        <v>486</v>
      </c>
      <c r="B484">
        <v>133</v>
      </c>
      <c r="C484" t="s">
        <v>3637</v>
      </c>
      <c r="D484" t="s">
        <v>3637</v>
      </c>
    </row>
    <row r="485" spans="1:4" ht="16" x14ac:dyDescent="0.2">
      <c r="A485">
        <v>488</v>
      </c>
      <c r="B485">
        <v>133</v>
      </c>
      <c r="C485" t="s">
        <v>3754</v>
      </c>
      <c r="D485" t="s">
        <v>3754</v>
      </c>
    </row>
    <row r="486" spans="1:4" ht="16" x14ac:dyDescent="0.2">
      <c r="A486">
        <v>489</v>
      </c>
      <c r="B486">
        <v>133</v>
      </c>
      <c r="C486" t="s">
        <v>3755</v>
      </c>
      <c r="D486" t="s">
        <v>3836</v>
      </c>
    </row>
    <row r="487" spans="1:4" ht="16" x14ac:dyDescent="0.2">
      <c r="A487">
        <v>490</v>
      </c>
      <c r="B487">
        <v>133</v>
      </c>
      <c r="C487" t="s">
        <v>3572</v>
      </c>
      <c r="D487" t="s">
        <v>3572</v>
      </c>
    </row>
    <row r="488" spans="1:4" ht="16" x14ac:dyDescent="0.2">
      <c r="A488">
        <v>491</v>
      </c>
      <c r="B488">
        <v>133</v>
      </c>
      <c r="C488" t="s">
        <v>3756</v>
      </c>
      <c r="D488" t="s">
        <v>3831</v>
      </c>
    </row>
    <row r="489" spans="1:4" ht="16" x14ac:dyDescent="0.2">
      <c r="A489">
        <v>492</v>
      </c>
      <c r="B489">
        <v>134</v>
      </c>
      <c r="C489" t="s">
        <v>3758</v>
      </c>
      <c r="D489" t="s">
        <v>3758</v>
      </c>
    </row>
    <row r="490" spans="1:4" ht="16" x14ac:dyDescent="0.2">
      <c r="A490">
        <v>493</v>
      </c>
      <c r="B490">
        <v>134</v>
      </c>
      <c r="C490" t="s">
        <v>3726</v>
      </c>
      <c r="D490" t="s">
        <v>3726</v>
      </c>
    </row>
    <row r="491" spans="1:4" ht="16" x14ac:dyDescent="0.2">
      <c r="A491">
        <v>494</v>
      </c>
      <c r="B491">
        <v>134</v>
      </c>
      <c r="C491" t="s">
        <v>3576</v>
      </c>
      <c r="D491" t="s">
        <v>3576</v>
      </c>
    </row>
    <row r="492" spans="1:4" ht="16" x14ac:dyDescent="0.2">
      <c r="A492">
        <v>495</v>
      </c>
      <c r="B492">
        <v>134</v>
      </c>
      <c r="C492" t="s">
        <v>3627</v>
      </c>
      <c r="D492" t="s">
        <v>3627</v>
      </c>
    </row>
    <row r="493" spans="1:4" ht="16" x14ac:dyDescent="0.2">
      <c r="A493">
        <v>496</v>
      </c>
      <c r="B493">
        <v>134</v>
      </c>
      <c r="C493" t="s">
        <v>3613</v>
      </c>
      <c r="D493" t="s">
        <v>3613</v>
      </c>
    </row>
    <row r="494" spans="1:4" ht="16" x14ac:dyDescent="0.2">
      <c r="A494">
        <v>497</v>
      </c>
      <c r="B494">
        <v>134</v>
      </c>
      <c r="C494" t="s">
        <v>3722</v>
      </c>
      <c r="D494" t="s">
        <v>3722</v>
      </c>
    </row>
    <row r="495" spans="1:4" ht="16" x14ac:dyDescent="0.2">
      <c r="A495">
        <v>498</v>
      </c>
      <c r="B495">
        <v>134</v>
      </c>
      <c r="C495" t="s">
        <v>3825</v>
      </c>
      <c r="D495" t="s">
        <v>3825</v>
      </c>
    </row>
    <row r="496" spans="1:4" ht="16" x14ac:dyDescent="0.2">
      <c r="A496">
        <v>499</v>
      </c>
      <c r="B496">
        <v>134</v>
      </c>
      <c r="C496" t="s">
        <v>3809</v>
      </c>
      <c r="D496" t="s">
        <v>3809</v>
      </c>
    </row>
    <row r="497" spans="1:5" ht="16" x14ac:dyDescent="0.2">
      <c r="A497">
        <v>500</v>
      </c>
      <c r="B497">
        <v>134</v>
      </c>
      <c r="C497" t="s">
        <v>3620</v>
      </c>
      <c r="D497" t="s">
        <v>3838</v>
      </c>
    </row>
    <row r="498" spans="1:5" ht="16" x14ac:dyDescent="0.2">
      <c r="A498">
        <v>501</v>
      </c>
      <c r="B498">
        <v>134</v>
      </c>
      <c r="C498" t="s">
        <v>3573</v>
      </c>
      <c r="D498" t="s">
        <v>3573</v>
      </c>
    </row>
    <row r="499" spans="1:5" ht="16" x14ac:dyDescent="0.2">
      <c r="A499">
        <v>502</v>
      </c>
      <c r="B499">
        <v>134</v>
      </c>
      <c r="C499" t="s">
        <v>3580</v>
      </c>
      <c r="D499" t="s">
        <v>3580</v>
      </c>
    </row>
    <row r="500" spans="1:5" ht="16" x14ac:dyDescent="0.2">
      <c r="A500">
        <v>503</v>
      </c>
      <c r="B500">
        <v>134</v>
      </c>
      <c r="C500" t="s">
        <v>3828</v>
      </c>
      <c r="D500" t="s">
        <v>3843</v>
      </c>
    </row>
    <row r="501" spans="1:5" ht="16" x14ac:dyDescent="0.2">
      <c r="A501">
        <v>504</v>
      </c>
      <c r="B501">
        <v>134</v>
      </c>
      <c r="C501" t="s">
        <v>3650</v>
      </c>
      <c r="D501" t="s">
        <v>3650</v>
      </c>
    </row>
    <row r="502" spans="1:5" ht="16" x14ac:dyDescent="0.2">
      <c r="A502">
        <v>505</v>
      </c>
      <c r="B502">
        <v>134</v>
      </c>
      <c r="C502" t="s">
        <v>3671</v>
      </c>
      <c r="D502" t="s">
        <v>3671</v>
      </c>
    </row>
    <row r="503" spans="1:5" ht="16" x14ac:dyDescent="0.2">
      <c r="A503">
        <v>506</v>
      </c>
      <c r="B503">
        <v>134</v>
      </c>
      <c r="C503" t="s">
        <v>3637</v>
      </c>
      <c r="D503" t="s">
        <v>3637</v>
      </c>
    </row>
    <row r="504" spans="1:5" ht="16" x14ac:dyDescent="0.2">
      <c r="A504">
        <v>507</v>
      </c>
      <c r="B504">
        <v>134</v>
      </c>
      <c r="C504" t="s">
        <v>3759</v>
      </c>
      <c r="D504" t="s">
        <v>3759</v>
      </c>
    </row>
    <row r="505" spans="1:5" ht="16" x14ac:dyDescent="0.2">
      <c r="A505">
        <v>511</v>
      </c>
      <c r="B505">
        <v>135</v>
      </c>
      <c r="C505" t="s">
        <v>3763</v>
      </c>
      <c r="D505" t="s">
        <v>116</v>
      </c>
    </row>
    <row r="506" spans="1:5" ht="16" x14ac:dyDescent="0.2">
      <c r="A506">
        <v>512</v>
      </c>
      <c r="B506">
        <v>135</v>
      </c>
      <c r="C506" t="s">
        <v>3674</v>
      </c>
      <c r="D506" t="s">
        <v>3674</v>
      </c>
    </row>
    <row r="507" spans="1:5" ht="16" x14ac:dyDescent="0.2">
      <c r="A507">
        <v>513</v>
      </c>
      <c r="B507">
        <v>135</v>
      </c>
      <c r="C507" t="s">
        <v>3687</v>
      </c>
      <c r="D507" t="s">
        <v>3687</v>
      </c>
    </row>
    <row r="508" spans="1:5" ht="16" x14ac:dyDescent="0.2">
      <c r="A508">
        <v>514</v>
      </c>
      <c r="B508">
        <v>135</v>
      </c>
      <c r="C508" t="s">
        <v>3700</v>
      </c>
      <c r="D508" t="s">
        <v>3700</v>
      </c>
    </row>
    <row r="509" spans="1:5" ht="16" x14ac:dyDescent="0.2">
      <c r="A509">
        <v>515</v>
      </c>
      <c r="B509">
        <v>135</v>
      </c>
      <c r="C509" t="s">
        <v>3722</v>
      </c>
      <c r="D509" t="s">
        <v>3722</v>
      </c>
    </row>
    <row r="510" spans="1:5" ht="16" x14ac:dyDescent="0.2">
      <c r="A510">
        <v>516</v>
      </c>
      <c r="B510">
        <v>135</v>
      </c>
      <c r="C510" t="s">
        <v>3572</v>
      </c>
      <c r="D510" t="s">
        <v>3572</v>
      </c>
      <c r="E510" s="19"/>
    </row>
    <row r="511" spans="1:5" ht="16" x14ac:dyDescent="0.2">
      <c r="A511">
        <v>517</v>
      </c>
      <c r="B511">
        <v>135</v>
      </c>
      <c r="C511" t="s">
        <v>3764</v>
      </c>
      <c r="D511" t="s">
        <v>3764</v>
      </c>
      <c r="E511" s="19"/>
    </row>
    <row r="512" spans="1:5" ht="16" x14ac:dyDescent="0.2">
      <c r="A512">
        <v>518</v>
      </c>
      <c r="B512">
        <v>135</v>
      </c>
      <c r="C512" t="s">
        <v>3613</v>
      </c>
      <c r="D512" t="s">
        <v>3613</v>
      </c>
      <c r="E512" s="19"/>
    </row>
    <row r="513" spans="1:4" ht="16" x14ac:dyDescent="0.2">
      <c r="A513">
        <v>519</v>
      </c>
      <c r="B513">
        <v>135</v>
      </c>
      <c r="C513" t="s">
        <v>3765</v>
      </c>
      <c r="D513" t="s">
        <v>65</v>
      </c>
    </row>
    <row r="514" spans="1:4" ht="16" x14ac:dyDescent="0.2">
      <c r="A514">
        <v>520</v>
      </c>
      <c r="B514">
        <v>135</v>
      </c>
      <c r="C514" t="s">
        <v>3726</v>
      </c>
      <c r="D514" t="s">
        <v>3726</v>
      </c>
    </row>
    <row r="515" spans="1:4" ht="16" x14ac:dyDescent="0.2">
      <c r="A515">
        <v>521</v>
      </c>
      <c r="B515">
        <v>135</v>
      </c>
      <c r="C515" t="s">
        <v>3596</v>
      </c>
      <c r="D515" t="s">
        <v>43</v>
      </c>
    </row>
    <row r="516" spans="1:4" ht="16" x14ac:dyDescent="0.2">
      <c r="A516">
        <v>522</v>
      </c>
      <c r="B516">
        <v>136</v>
      </c>
      <c r="C516" t="s">
        <v>3700</v>
      </c>
      <c r="D516" t="s">
        <v>3700</v>
      </c>
    </row>
    <row r="517" spans="1:4" ht="16" x14ac:dyDescent="0.2">
      <c r="A517">
        <v>523</v>
      </c>
      <c r="B517">
        <v>136</v>
      </c>
      <c r="C517" t="s">
        <v>3622</v>
      </c>
      <c r="D517" t="s">
        <v>3706</v>
      </c>
    </row>
    <row r="518" spans="1:4" ht="16" x14ac:dyDescent="0.2">
      <c r="A518">
        <v>524</v>
      </c>
      <c r="B518">
        <v>136</v>
      </c>
      <c r="C518" t="s">
        <v>3637</v>
      </c>
      <c r="D518" t="s">
        <v>3637</v>
      </c>
    </row>
    <row r="519" spans="1:4" ht="16" x14ac:dyDescent="0.2">
      <c r="A519">
        <v>525</v>
      </c>
      <c r="B519">
        <v>136</v>
      </c>
      <c r="C519" t="s">
        <v>3767</v>
      </c>
      <c r="D519" t="s">
        <v>3741</v>
      </c>
    </row>
    <row r="520" spans="1:4" ht="16" x14ac:dyDescent="0.2">
      <c r="A520">
        <v>526</v>
      </c>
      <c r="B520">
        <v>136</v>
      </c>
      <c r="C520" t="s">
        <v>3707</v>
      </c>
      <c r="D520" t="s">
        <v>3707</v>
      </c>
    </row>
    <row r="521" spans="1:4" ht="16" x14ac:dyDescent="0.2">
      <c r="A521">
        <v>527</v>
      </c>
      <c r="B521">
        <v>136</v>
      </c>
      <c r="C521" t="s">
        <v>3763</v>
      </c>
      <c r="D521" t="s">
        <v>116</v>
      </c>
    </row>
    <row r="522" spans="1:4" ht="16" x14ac:dyDescent="0.2">
      <c r="A522">
        <v>528</v>
      </c>
      <c r="B522">
        <v>136</v>
      </c>
      <c r="C522" t="s">
        <v>3694</v>
      </c>
      <c r="D522" t="s">
        <v>3694</v>
      </c>
    </row>
    <row r="523" spans="1:4" ht="16" x14ac:dyDescent="0.2">
      <c r="A523">
        <v>529</v>
      </c>
      <c r="B523">
        <v>136</v>
      </c>
      <c r="C523" t="s">
        <v>3667</v>
      </c>
      <c r="D523" t="s">
        <v>3667</v>
      </c>
    </row>
    <row r="524" spans="1:4" ht="16" x14ac:dyDescent="0.2">
      <c r="A524">
        <v>530</v>
      </c>
      <c r="B524">
        <v>136</v>
      </c>
      <c r="C524" t="s">
        <v>3768</v>
      </c>
      <c r="D524" t="s">
        <v>3768</v>
      </c>
    </row>
    <row r="525" spans="1:4" ht="16" x14ac:dyDescent="0.2">
      <c r="A525">
        <v>531</v>
      </c>
      <c r="B525">
        <v>136</v>
      </c>
      <c r="C525" t="s">
        <v>3602</v>
      </c>
      <c r="D525" t="s">
        <v>3602</v>
      </c>
    </row>
    <row r="526" spans="1:4" ht="16" x14ac:dyDescent="0.2">
      <c r="A526">
        <v>532</v>
      </c>
      <c r="B526">
        <v>136</v>
      </c>
      <c r="C526" t="s">
        <v>3678</v>
      </c>
      <c r="D526" t="s">
        <v>3678</v>
      </c>
    </row>
    <row r="527" spans="1:4" ht="16" x14ac:dyDescent="0.2">
      <c r="A527">
        <v>533</v>
      </c>
      <c r="B527">
        <v>136</v>
      </c>
      <c r="C527" t="s">
        <v>3622</v>
      </c>
      <c r="D527" t="s">
        <v>3706</v>
      </c>
    </row>
    <row r="528" spans="1:4" ht="16" x14ac:dyDescent="0.2">
      <c r="A528">
        <v>534</v>
      </c>
      <c r="B528">
        <v>136</v>
      </c>
      <c r="C528" t="s">
        <v>3764</v>
      </c>
      <c r="D528" t="s">
        <v>3764</v>
      </c>
    </row>
    <row r="529" spans="1:4" ht="16" x14ac:dyDescent="0.2">
      <c r="A529">
        <v>535</v>
      </c>
      <c r="B529">
        <v>136</v>
      </c>
      <c r="C529" t="s">
        <v>3574</v>
      </c>
      <c r="D529" t="s">
        <v>3574</v>
      </c>
    </row>
    <row r="530" spans="1:4" ht="16" x14ac:dyDescent="0.2">
      <c r="A530">
        <v>536</v>
      </c>
      <c r="B530">
        <v>136</v>
      </c>
      <c r="C530" t="s">
        <v>3593</v>
      </c>
      <c r="D530" t="s">
        <v>1140</v>
      </c>
    </row>
    <row r="531" spans="1:4" ht="16" x14ac:dyDescent="0.2">
      <c r="A531">
        <v>537</v>
      </c>
      <c r="B531">
        <v>136</v>
      </c>
      <c r="C531" t="s">
        <v>3726</v>
      </c>
      <c r="D531" t="s">
        <v>3726</v>
      </c>
    </row>
    <row r="532" spans="1:4" ht="16" x14ac:dyDescent="0.2">
      <c r="A532">
        <v>538</v>
      </c>
      <c r="B532">
        <v>136</v>
      </c>
      <c r="C532" t="s">
        <v>3576</v>
      </c>
      <c r="D532" t="s">
        <v>3576</v>
      </c>
    </row>
    <row r="533" spans="1:4" ht="16" x14ac:dyDescent="0.2">
      <c r="A533">
        <v>539</v>
      </c>
      <c r="B533">
        <v>137</v>
      </c>
      <c r="C533" t="s">
        <v>3770</v>
      </c>
      <c r="D533" t="s">
        <v>3836</v>
      </c>
    </row>
    <row r="534" spans="1:4" ht="16" hidden="1" x14ac:dyDescent="0.2">
      <c r="A534">
        <v>59</v>
      </c>
      <c r="B534">
        <v>20</v>
      </c>
      <c r="C534" t="s">
        <v>3784</v>
      </c>
    </row>
    <row r="535" spans="1:4" ht="16" hidden="1" x14ac:dyDescent="0.2">
      <c r="A535">
        <v>54</v>
      </c>
      <c r="B535">
        <v>20</v>
      </c>
      <c r="C535" t="s">
        <v>3786</v>
      </c>
    </row>
    <row r="536" spans="1:4" ht="16" x14ac:dyDescent="0.2">
      <c r="A536">
        <v>540</v>
      </c>
      <c r="B536">
        <v>137</v>
      </c>
      <c r="C536" t="s">
        <v>3681</v>
      </c>
      <c r="D536" t="s">
        <v>3681</v>
      </c>
    </row>
    <row r="537" spans="1:4" ht="16" x14ac:dyDescent="0.2">
      <c r="A537">
        <v>541</v>
      </c>
      <c r="B537">
        <v>138</v>
      </c>
      <c r="C537" t="s">
        <v>3814</v>
      </c>
      <c r="D537" t="s">
        <v>3814</v>
      </c>
    </row>
    <row r="538" spans="1:4" ht="16" x14ac:dyDescent="0.2">
      <c r="A538">
        <v>542</v>
      </c>
      <c r="B538">
        <v>138</v>
      </c>
      <c r="C538" t="s">
        <v>3574</v>
      </c>
      <c r="D538" t="s">
        <v>3574</v>
      </c>
    </row>
    <row r="539" spans="1:4" ht="16" x14ac:dyDescent="0.2">
      <c r="A539">
        <v>543</v>
      </c>
      <c r="B539">
        <v>138</v>
      </c>
      <c r="C539" t="s">
        <v>3689</v>
      </c>
      <c r="D539" t="s">
        <v>3689</v>
      </c>
    </row>
    <row r="540" spans="1:4" ht="16" x14ac:dyDescent="0.2">
      <c r="A540">
        <v>544</v>
      </c>
      <c r="B540">
        <v>138</v>
      </c>
      <c r="C540" t="s">
        <v>3627</v>
      </c>
      <c r="D540" t="s">
        <v>3627</v>
      </c>
    </row>
    <row r="541" spans="1:4" ht="16" x14ac:dyDescent="0.2">
      <c r="A541">
        <v>545</v>
      </c>
      <c r="B541">
        <v>138</v>
      </c>
      <c r="C541" t="s">
        <v>3670</v>
      </c>
      <c r="D541" t="s">
        <v>3670</v>
      </c>
    </row>
    <row r="542" spans="1:4" ht="16" x14ac:dyDescent="0.2">
      <c r="A542">
        <v>546</v>
      </c>
      <c r="B542">
        <v>138</v>
      </c>
      <c r="C542" t="s">
        <v>3580</v>
      </c>
      <c r="D542" t="s">
        <v>3580</v>
      </c>
    </row>
    <row r="543" spans="1:4" ht="16" x14ac:dyDescent="0.2">
      <c r="A543">
        <v>547</v>
      </c>
      <c r="B543">
        <v>138</v>
      </c>
      <c r="C543" t="s">
        <v>3645</v>
      </c>
      <c r="D543" t="s">
        <v>3645</v>
      </c>
    </row>
    <row r="544" spans="1:4" ht="16" x14ac:dyDescent="0.2">
      <c r="A544">
        <v>548</v>
      </c>
      <c r="B544">
        <v>139</v>
      </c>
      <c r="C544" t="s">
        <v>3637</v>
      </c>
      <c r="D544" t="s">
        <v>3637</v>
      </c>
    </row>
    <row r="545" spans="1:4" ht="16" x14ac:dyDescent="0.2">
      <c r="A545">
        <v>549</v>
      </c>
      <c r="B545">
        <v>139</v>
      </c>
      <c r="C545" t="s">
        <v>3778</v>
      </c>
      <c r="D545" t="s">
        <v>3453</v>
      </c>
    </row>
    <row r="546" spans="1:4" ht="16" x14ac:dyDescent="0.2">
      <c r="A546">
        <v>550</v>
      </c>
      <c r="B546">
        <v>139</v>
      </c>
      <c r="C546" t="s">
        <v>3681</v>
      </c>
      <c r="D546" t="s">
        <v>3681</v>
      </c>
    </row>
    <row r="547" spans="1:4" ht="16" x14ac:dyDescent="0.2">
      <c r="A547">
        <v>551</v>
      </c>
      <c r="B547">
        <v>139</v>
      </c>
      <c r="C547" t="s">
        <v>3572</v>
      </c>
      <c r="D547" t="s">
        <v>3572</v>
      </c>
    </row>
    <row r="548" spans="1:4" ht="16" x14ac:dyDescent="0.2">
      <c r="A548">
        <v>552</v>
      </c>
      <c r="B548">
        <v>139</v>
      </c>
      <c r="C548" t="s">
        <v>3709</v>
      </c>
      <c r="D548" t="s">
        <v>3709</v>
      </c>
    </row>
    <row r="549" spans="1:4" ht="16" hidden="1" x14ac:dyDescent="0.2">
      <c r="A549">
        <v>56</v>
      </c>
      <c r="B549">
        <v>20</v>
      </c>
      <c r="C549" t="s">
        <v>3799</v>
      </c>
    </row>
    <row r="550" spans="1:4" ht="16" x14ac:dyDescent="0.2">
      <c r="A550">
        <v>553</v>
      </c>
      <c r="B550">
        <v>140</v>
      </c>
      <c r="C550" t="s">
        <v>3574</v>
      </c>
      <c r="D550" t="s">
        <v>3574</v>
      </c>
    </row>
    <row r="551" spans="1:4" ht="16" hidden="1" x14ac:dyDescent="0.2">
      <c r="A551">
        <v>61</v>
      </c>
      <c r="B551">
        <v>20</v>
      </c>
      <c r="C551" t="s">
        <v>3805</v>
      </c>
    </row>
    <row r="552" spans="1:4" ht="16" hidden="1" x14ac:dyDescent="0.2">
      <c r="A552">
        <v>57</v>
      </c>
      <c r="B552">
        <v>20</v>
      </c>
      <c r="C552" t="s">
        <v>3806</v>
      </c>
    </row>
    <row r="553" spans="1:4" ht="16" hidden="1" x14ac:dyDescent="0.2">
      <c r="A553">
        <v>55</v>
      </c>
      <c r="B553">
        <v>20</v>
      </c>
      <c r="C553" t="s">
        <v>3807</v>
      </c>
    </row>
    <row r="554" spans="1:4" ht="16" hidden="1" x14ac:dyDescent="0.2">
      <c r="A554">
        <v>60</v>
      </c>
      <c r="B554">
        <v>20</v>
      </c>
      <c r="C554" t="s">
        <v>3808</v>
      </c>
    </row>
    <row r="555" spans="1:4" ht="16" x14ac:dyDescent="0.2">
      <c r="A555">
        <v>554</v>
      </c>
      <c r="B555">
        <v>140</v>
      </c>
      <c r="C555" t="s">
        <v>3575</v>
      </c>
      <c r="D555" t="s">
        <v>3575</v>
      </c>
    </row>
    <row r="556" spans="1:4" ht="16" x14ac:dyDescent="0.2">
      <c r="A556">
        <v>555</v>
      </c>
      <c r="B556">
        <v>140</v>
      </c>
      <c r="C556" t="s">
        <v>3576</v>
      </c>
      <c r="D556" t="s">
        <v>3576</v>
      </c>
    </row>
    <row r="557" spans="1:4" ht="16" x14ac:dyDescent="0.2">
      <c r="A557">
        <v>556</v>
      </c>
      <c r="B557">
        <v>140</v>
      </c>
      <c r="C557" t="s">
        <v>3593</v>
      </c>
      <c r="D557" t="s">
        <v>1140</v>
      </c>
    </row>
    <row r="558" spans="1:4" ht="16" x14ac:dyDescent="0.2">
      <c r="A558">
        <v>557</v>
      </c>
      <c r="B558">
        <v>140</v>
      </c>
      <c r="C558" t="s">
        <v>3650</v>
      </c>
      <c r="D558" t="s">
        <v>3650</v>
      </c>
    </row>
    <row r="559" spans="1:4" ht="16" x14ac:dyDescent="0.2">
      <c r="A559">
        <v>558</v>
      </c>
      <c r="B559">
        <v>140</v>
      </c>
      <c r="C559" t="s">
        <v>3637</v>
      </c>
      <c r="D559" t="s">
        <v>3637</v>
      </c>
    </row>
    <row r="560" spans="1:4" ht="16" x14ac:dyDescent="0.2">
      <c r="A560">
        <v>559</v>
      </c>
      <c r="B560">
        <v>141</v>
      </c>
      <c r="C560" t="s">
        <v>3758</v>
      </c>
      <c r="D560" t="s">
        <v>3758</v>
      </c>
    </row>
    <row r="561" spans="1:7" ht="16" x14ac:dyDescent="0.2">
      <c r="A561">
        <v>560</v>
      </c>
      <c r="B561">
        <v>141</v>
      </c>
      <c r="C561" t="s">
        <v>3732</v>
      </c>
      <c r="D561" t="s">
        <v>3732</v>
      </c>
    </row>
    <row r="562" spans="1:7" ht="16" x14ac:dyDescent="0.2">
      <c r="A562">
        <v>561</v>
      </c>
      <c r="B562">
        <v>141</v>
      </c>
      <c r="C562" t="s">
        <v>3637</v>
      </c>
      <c r="D562" t="s">
        <v>3637</v>
      </c>
    </row>
    <row r="563" spans="1:7" ht="16" x14ac:dyDescent="0.2">
      <c r="A563">
        <v>563</v>
      </c>
      <c r="B563">
        <v>142</v>
      </c>
      <c r="C563" t="s">
        <v>3732</v>
      </c>
      <c r="D563" t="s">
        <v>3732</v>
      </c>
    </row>
    <row r="564" spans="1:7" ht="16" x14ac:dyDescent="0.2">
      <c r="A564">
        <v>564</v>
      </c>
      <c r="B564">
        <v>142</v>
      </c>
      <c r="C564" t="s">
        <v>3637</v>
      </c>
      <c r="D564" t="s">
        <v>3637</v>
      </c>
    </row>
    <row r="565" spans="1:7" ht="16" hidden="1" x14ac:dyDescent="0.2">
      <c r="A565">
        <v>53</v>
      </c>
      <c r="B565">
        <v>20</v>
      </c>
      <c r="C565" t="s">
        <v>3824</v>
      </c>
      <c r="D565" t="s">
        <v>3844</v>
      </c>
    </row>
    <row r="566" spans="1:7" ht="16" x14ac:dyDescent="0.2">
      <c r="A566">
        <v>565</v>
      </c>
      <c r="B566">
        <v>143</v>
      </c>
      <c r="C566" t="s">
        <v>3572</v>
      </c>
      <c r="D566" t="s">
        <v>3572</v>
      </c>
    </row>
    <row r="567" spans="1:7" x14ac:dyDescent="0.2">
      <c r="G567" t="str">
        <f>LOWER(C567)</f>
        <v/>
      </c>
    </row>
  </sheetData>
  <autoFilter ref="A1:H567" xr:uid="{AD1F86AC-D971-F44E-955D-F21B482C30FE}">
    <filterColumn colId="1">
      <filters blank="1">
        <filter val="103"/>
        <filter val="104"/>
        <filter val="105"/>
        <filter val="106"/>
        <filter val="109"/>
        <filter val="11"/>
        <filter val="111"/>
        <filter val="112"/>
        <filter val="114"/>
        <filter val="115"/>
        <filter val="117"/>
        <filter val="118"/>
        <filter val="119"/>
        <filter val="12"/>
        <filter val="120"/>
        <filter val="121"/>
        <filter val="122"/>
        <filter val="123"/>
        <filter val="124"/>
        <filter val="125"/>
        <filter val="126"/>
        <filter val="127"/>
        <filter val="128"/>
        <filter val="129"/>
        <filter val="13"/>
        <filter val="132"/>
        <filter val="133"/>
        <filter val="134"/>
        <filter val="135"/>
        <filter val="136"/>
        <filter val="137"/>
        <filter val="138"/>
        <filter val="139"/>
        <filter val="14"/>
        <filter val="140"/>
        <filter val="141"/>
        <filter val="142"/>
        <filter val="143"/>
        <filter val="16"/>
        <filter val="17"/>
        <filter val="18"/>
        <filter val="19"/>
        <filter val="21"/>
        <filter val="22"/>
        <filter val="23"/>
        <filter val="24"/>
        <filter val="25"/>
        <filter val="26"/>
        <filter val="29"/>
        <filter val="30"/>
        <filter val="31"/>
        <filter val="32"/>
        <filter val="45"/>
        <filter val="48"/>
        <filter val="49"/>
        <filter val="52"/>
        <filter val="53"/>
        <filter val="54"/>
        <filter val="55"/>
        <filter val="56"/>
        <filter val="57"/>
        <filter val="58"/>
        <filter val="59"/>
        <filter val="61"/>
        <filter val="62"/>
        <filter val="66"/>
        <filter val="69"/>
        <filter val="71"/>
        <filter val="73"/>
        <filter val="76"/>
        <filter val="77"/>
        <filter val="82"/>
        <filter val="83"/>
        <filter val="84"/>
        <filter val="89"/>
        <filter val="92"/>
        <filter val="93"/>
        <filter val="95"/>
      </filters>
    </filterColumn>
    <filterColumn colId="2">
      <filters blank="1">
        <filter val="access control"/>
        <filter val="antivirus"/>
        <filter val="app security"/>
        <filter val="asset management"/>
        <filter val="attack surfaces"/>
        <filter val="authentication"/>
        <filter val="authentication/authorization"/>
        <filter val="authorization"/>
        <filter val="awareness"/>
        <filter val="backup"/>
        <filter val="build on recognized security practices"/>
        <filter val="building organizations and systems to ensure security and safety"/>
        <filter val="business continuity and recovery (e.g. incident response)"/>
        <filter val="cloud"/>
        <filter val="cloud security"/>
        <filter val="communicate (with customers)"/>
        <filter val="communicate securely"/>
        <filter val="communication technologies"/>
        <filter val="compliance"/>
        <filter val="conduct periodic assessments"/>
        <filter val="configuration"/>
        <filter val="configuration management"/>
        <filter val="construction and environmental properties"/>
        <filter val="credentials"/>
        <filter val="cryptography"/>
        <filter val="customer support"/>
        <filter val="data"/>
        <filter val="data collection"/>
        <filter val="data encryption"/>
        <filter val="data ownership"/>
        <filter val="data protection"/>
        <filter val="data protection and privacy"/>
        <filter val="data removal"/>
        <filter val="data security"/>
        <filter val="data security and integrity"/>
        <filter val="data validation"/>
        <filter val="data/credentials protection"/>
        <filter val="de-provision"/>
        <filter val="defense in depth"/>
        <filter val="design and construction of medical devices to conform to safety principle"/>
        <filter val="design for minors/seniors"/>
        <filter val="design for privacy"/>
        <filter val="design for security"/>
        <filter val="develop iot policy"/>
        <filter val="device configuration"/>
        <filter val="device development"/>
        <filter val="device disposal"/>
        <filter val="device identification"/>
        <filter val="device installation"/>
        <filter val="device lifecycle"/>
        <filter val="device security"/>
        <filter val="device selection"/>
        <filter val="device settings"/>
        <filter val="device usage"/>
        <filter val="documentation"/>
        <filter val="economic and admin incentives"/>
        <filter val="educate employees and devices admins/owners"/>
        <filter val="education and awareness"/>
        <filter val="employ secure versions of transport protocols"/>
        <filter val="encryption"/>
        <filter val="endpoints lifecycle"/>
        <filter val="enforce security policies"/>
        <filter val="ensure software integrity"/>
        <filter val="environment sustainability"/>
        <filter val="establish proper device management"/>
        <filter val="establishing basic policy"/>
        <filter val="firewall"/>
        <filter val="firmware"/>
        <filter val="hardware"/>
        <filter val="hardware root of trust"/>
        <filter val="hardware security"/>
        <filter val="identification and authentication"/>
        <filter val="identifier management support"/>
        <filter val="identify new legal concerns"/>
        <filter val="identify your industrial assets"/>
        <filter val="implement a vulnerability disclosure policy"/>
        <filter val="implement secure data management"/>
        <filter val="implement security measures"/>
        <filter val="improvement cycle (using data to refine security policies)"/>
        <filter val="incident response"/>
        <filter val="infrastructure"/>
        <filter val="integrate security r&amp;d projects"/>
        <filter val="interface security"/>
        <filter val="internal policies"/>
        <filter val="iot deployment"/>
        <filter val="ip address security (network security)"/>
        <filter val="key elements that manufacturers should consider communicating to consumers prior to purchase"/>
        <filter val="key management"/>
        <filter val="legal matters"/>
        <filter val="liability"/>
        <filter val="lifecycle protection"/>
        <filter val="localization (gps, location, etc)"/>
        <filter val="logging"/>
        <filter val="logical access to interfaces (authentication, authorization, etc)"/>
        <filter val="long-term safety"/>
        <filter val="machine-to-machine security"/>
        <filter val="make installation and maintenance of devices easy"/>
        <filter val="make it easy for consumers to delete personal data"/>
        <filter val="make systems resilient to outages"/>
        <filter val="managing devices"/>
        <filter val="medical devices connected to or equipped with an energy source"/>
        <filter val="medical devices not to be adversely affected by transport or storage"/>
        <filter val="medical devices to be suitable for intended purpose"/>
        <filter val="medical devices with a measuring function"/>
        <filter val="messaging protocols"/>
        <filter val="minimize exposed attack surfaces"/>
        <filter val="monitoring"/>
        <filter val="network"/>
        <filter val="network analysis (data)"/>
        <filter val="network compliance"/>
        <filter val="network connection"/>
        <filter val="network monitoring"/>
        <filter val="network protection"/>
        <filter val="network security"/>
        <filter val="network security (e.g. honeypots, traffic shaping, blackholing)"/>
        <filter val="network separation"/>
        <filter val="networking"/>
        <filter val="networks"/>
        <filter val="networks, protocols and encryption"/>
        <filter val="operating systems"/>
        <filter val="operation and maintenance"/>
        <filter val="operations management"/>
        <filter val="passwords"/>
        <filter val="people"/>
        <filter val="people roles and privileges"/>
        <filter val="people training and awareness"/>
        <filter val="physical security"/>
        <filter val="policies"/>
        <filter val="prepare for and protect against attacks"/>
        <filter val="prioritize security measures according to potential impact"/>
        <filter val="privacy"/>
        <filter val="privacy assessment"/>
        <filter val="privacy by design"/>
        <filter val="procurement"/>
        <filter val="promote security updates and vulnerability management"/>
        <filter val="promote transparency across iot"/>
        <filter val="protect (policy enforcement, threat intelligence)"/>
        <filter val="protect system data"/>
        <filter val="protecting communications"/>
        <filter val="protecting devices"/>
        <filter val="provisioning"/>
        <filter val="quality of network performance"/>
        <filter val="reaching consensus on security requirements"/>
        <filter val="recognizing risks"/>
        <filter val="recommendations for general public"/>
        <filter val="recovery from attacks"/>
        <filter val="reducing supply chain risks"/>
        <filter val="reprovisioning"/>
        <filter val="resiliency support"/>
        <filter val="risk and threat management"/>
        <filter val="risk assessment"/>
        <filter val="root of trust"/>
        <filter val="safe and security state and disclose and share info"/>
        <filter val="sdlc"/>
        <filter val="secure boot"/>
        <filter val="secure code"/>
        <filter val="secure communication (network security)"/>
        <filter val="secure deployment"/>
        <filter val="secure development"/>
        <filter val="secure device updates"/>
        <filter val="secure parameter and key storage"/>
        <filter val="security architecture"/>
        <filter val="security assessment methods"/>
        <filter val="security audit"/>
        <filter val="security culture"/>
        <filter val="security function protection"/>
        <filter val="security management"/>
        <filter val="security program management"/>
        <filter val="security reviews"/>
        <filter val="security standards"/>
        <filter val="segment your control networks"/>
        <filter val="segmentation"/>
        <filter val="segregate the iot and enterprise networks"/>
        <filter val="signed software"/>
        <filter val="sim card security"/>
        <filter val="social engineering (phishing, social media usage, children users)"/>
        <filter val="software deployment and integration"/>
        <filter val="software design"/>
        <filter val="software development/implementation"/>
        <filter val="software integrity"/>
        <filter val="software maintenance and disposal"/>
        <filter val="software security"/>
        <filter val="software signing"/>
        <filter val="software testing and acceptance"/>
        <filter val="software update policy"/>
        <filter val="software updates"/>
        <filter val="supply chain"/>
        <filter val="system operation security"/>
        <filter val="system testing"/>
        <filter val="third party management"/>
        <filter val="third party management (supply chain, data, etc)"/>
        <filter val="threat modelling"/>
        <filter val="training and awareness"/>
        <filter val="trust and integrity management"/>
        <filter val="trusted device (id, closing unused ports, harden config, etc)"/>
        <filter val="ui"/>
        <filter val="updates"/>
        <filter val="use honeypots (i.e. decoy programs)"/>
        <filter val="use of medical devices not to compromise health and safety"/>
        <filter val="use recognized security practices"/>
        <filter val="user interface"/>
        <filter val="validate input data"/>
        <filter val="validated cryptography"/>
        <filter val="validating inputs"/>
        <filter val="voice and sms security"/>
        <filter val="vulnerabilities disclosure"/>
        <filter val="vulnerabilities management"/>
        <filter val="web browser"/>
      </filters>
    </filterColumn>
    <sortState xmlns:xlrd2="http://schemas.microsoft.com/office/spreadsheetml/2017/richdata2" ref="A2:H567">
      <sortCondition ref="E1:E567"/>
    </sortState>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415B-B80F-404A-9FC2-C4A89C23D86B}">
  <sheetPr filterMode="1"/>
  <dimension ref="A1:X1718"/>
  <sheetViews>
    <sheetView zoomScale="110" workbookViewId="0">
      <pane ySplit="1" topLeftCell="A784" activePane="bottomLeft" state="frozen"/>
      <selection pane="bottomLeft" activeCell="B1529" sqref="A1:X1722"/>
    </sheetView>
  </sheetViews>
  <sheetFormatPr baseColWidth="10" defaultColWidth="11.33203125" defaultRowHeight="15" x14ac:dyDescent="0.2"/>
  <cols>
    <col min="1" max="1" width="7" style="7" bestFit="1" customWidth="1"/>
    <col min="2" max="2" width="8.33203125" style="5" bestFit="1" customWidth="1"/>
    <col min="3" max="3" width="99.5" style="5" customWidth="1"/>
    <col min="4" max="4" width="13.5" style="10" customWidth="1"/>
    <col min="5" max="5" width="91.5" style="10" customWidth="1"/>
    <col min="6" max="6" width="23.33203125" style="10" hidden="1" customWidth="1"/>
    <col min="7" max="7" width="25.5" style="10" hidden="1" customWidth="1"/>
    <col min="8" max="10" width="13.83203125" style="10" customWidth="1"/>
    <col min="11" max="17" width="10.83203125" style="5" hidden="1" customWidth="1"/>
    <col min="18" max="24" width="10.83203125" style="5" customWidth="1"/>
    <col min="25" max="16384" width="11.33203125" style="5"/>
  </cols>
  <sheetData>
    <row r="1" spans="1:24" ht="16" x14ac:dyDescent="0.2">
      <c r="A1" s="6" t="s">
        <v>129</v>
      </c>
      <c r="B1" s="6" t="s">
        <v>0</v>
      </c>
      <c r="C1" s="13" t="s">
        <v>1</v>
      </c>
      <c r="D1" s="13" t="s">
        <v>2</v>
      </c>
      <c r="E1" s="13" t="s">
        <v>3</v>
      </c>
      <c r="F1" s="11" t="s">
        <v>3058</v>
      </c>
      <c r="G1" s="11" t="s">
        <v>135</v>
      </c>
      <c r="H1" s="11" t="s">
        <v>3059</v>
      </c>
      <c r="I1" s="11" t="s">
        <v>3060</v>
      </c>
      <c r="J1" s="1" t="s">
        <v>3061</v>
      </c>
      <c r="K1" s="1" t="s">
        <v>229</v>
      </c>
      <c r="L1" s="1" t="s">
        <v>1789</v>
      </c>
      <c r="M1" s="1" t="s">
        <v>1801</v>
      </c>
      <c r="N1" s="1" t="s">
        <v>1802</v>
      </c>
      <c r="O1" s="1" t="s">
        <v>2566</v>
      </c>
      <c r="P1" s="1" t="s">
        <v>1803</v>
      </c>
      <c r="Q1" s="1" t="s">
        <v>1804</v>
      </c>
      <c r="S1" s="1"/>
      <c r="T1" s="1"/>
      <c r="U1" s="1"/>
      <c r="V1" s="1"/>
      <c r="W1" s="1"/>
      <c r="X1" s="1"/>
    </row>
    <row r="2" spans="1:24" ht="17" hidden="1" customHeight="1" x14ac:dyDescent="0.2">
      <c r="A2" s="7" t="s">
        <v>4</v>
      </c>
      <c r="B2" s="7" t="s">
        <v>4</v>
      </c>
      <c r="C2" s="14" t="s">
        <v>2646</v>
      </c>
      <c r="D2" s="14"/>
      <c r="E2" s="15"/>
      <c r="F2" s="12"/>
      <c r="G2" s="12"/>
      <c r="H2" s="12"/>
      <c r="I2" s="12"/>
      <c r="J2" s="12"/>
      <c r="K2" s="2"/>
      <c r="L2" s="2"/>
      <c r="M2" s="2"/>
      <c r="N2" s="2"/>
      <c r="O2" s="2"/>
      <c r="P2" s="2"/>
      <c r="Q2" s="2"/>
      <c r="R2" s="2"/>
      <c r="S2" s="2"/>
      <c r="T2" s="2"/>
      <c r="U2" s="2"/>
      <c r="V2" s="2"/>
      <c r="W2" s="2"/>
      <c r="X2" s="2"/>
    </row>
    <row r="3" spans="1:24" ht="16" hidden="1" x14ac:dyDescent="0.2">
      <c r="A3" s="8"/>
      <c r="B3" s="8"/>
      <c r="C3" s="9"/>
      <c r="D3" s="9"/>
      <c r="E3" s="9"/>
      <c r="F3" s="4"/>
      <c r="G3" s="4"/>
      <c r="H3" s="4"/>
      <c r="I3" s="4"/>
      <c r="J3" s="4"/>
      <c r="K3" s="3"/>
      <c r="L3" s="3"/>
      <c r="M3" s="3"/>
      <c r="N3" s="3"/>
      <c r="O3" s="3"/>
      <c r="P3" s="3"/>
      <c r="Q3" s="3"/>
      <c r="R3" s="3"/>
      <c r="S3" s="3"/>
      <c r="T3" s="3"/>
      <c r="U3" s="3"/>
      <c r="V3" s="3"/>
      <c r="W3" s="3"/>
      <c r="X3" s="3"/>
    </row>
    <row r="4" spans="1:24" ht="16" hidden="1" x14ac:dyDescent="0.2">
      <c r="A4" s="7" t="s">
        <v>5</v>
      </c>
      <c r="B4" s="7" t="s">
        <v>4</v>
      </c>
      <c r="C4" s="14" t="s">
        <v>1507</v>
      </c>
      <c r="D4" s="15"/>
      <c r="E4" s="16"/>
      <c r="F4" s="12"/>
      <c r="G4" s="12"/>
      <c r="H4" s="12"/>
      <c r="I4" s="12"/>
      <c r="J4" s="12"/>
      <c r="K4" s="2"/>
      <c r="L4" s="2"/>
      <c r="M4" s="2"/>
      <c r="N4" s="2"/>
      <c r="O4" s="2"/>
      <c r="P4" s="2"/>
      <c r="Q4" s="2"/>
      <c r="R4" s="2"/>
      <c r="S4" s="2"/>
      <c r="T4" s="2"/>
      <c r="U4" s="2"/>
      <c r="V4" s="2"/>
      <c r="W4" s="2"/>
      <c r="X4" s="2"/>
    </row>
    <row r="5" spans="1:24" ht="16" hidden="1" x14ac:dyDescent="0.2">
      <c r="A5" s="7" t="s">
        <v>6</v>
      </c>
      <c r="B5" s="7" t="s">
        <v>4</v>
      </c>
      <c r="C5" s="14" t="s">
        <v>2644</v>
      </c>
      <c r="D5" s="15"/>
      <c r="E5" s="14"/>
      <c r="F5" s="12"/>
      <c r="G5" s="12"/>
      <c r="H5" s="12"/>
      <c r="I5" s="12"/>
      <c r="J5" s="12"/>
      <c r="K5" s="2"/>
      <c r="L5" s="2"/>
      <c r="M5" s="2"/>
      <c r="N5" s="2"/>
      <c r="O5" s="2"/>
      <c r="P5" s="2"/>
      <c r="Q5" s="2"/>
      <c r="R5" s="2"/>
      <c r="S5" s="2"/>
      <c r="T5" s="2"/>
      <c r="U5" s="2"/>
      <c r="V5" s="2"/>
      <c r="W5" s="2"/>
      <c r="X5" s="2"/>
    </row>
    <row r="6" spans="1:24" ht="16" hidden="1" x14ac:dyDescent="0.2">
      <c r="A6" s="9"/>
      <c r="B6" s="9"/>
      <c r="C6" s="9"/>
      <c r="D6" s="9"/>
      <c r="E6" s="9"/>
      <c r="F6" s="4"/>
      <c r="G6" s="4"/>
      <c r="H6" s="4"/>
      <c r="I6" s="4"/>
      <c r="J6" s="4"/>
      <c r="K6" s="4"/>
      <c r="L6" s="4"/>
      <c r="M6" s="4"/>
      <c r="N6" s="4"/>
      <c r="O6" s="4"/>
      <c r="P6" s="4"/>
      <c r="Q6" s="4"/>
      <c r="R6" s="4"/>
      <c r="S6" s="4"/>
      <c r="T6" s="4"/>
      <c r="U6" s="4"/>
      <c r="V6" s="4"/>
      <c r="W6" s="4"/>
      <c r="X6" s="4"/>
    </row>
    <row r="7" spans="1:24" ht="16" hidden="1" x14ac:dyDescent="0.2">
      <c r="A7" s="7" t="s">
        <v>7</v>
      </c>
      <c r="B7" s="7" t="s">
        <v>5</v>
      </c>
      <c r="C7" s="14" t="s">
        <v>8</v>
      </c>
      <c r="D7" s="14"/>
      <c r="E7" s="16"/>
      <c r="F7" s="12"/>
      <c r="G7" s="12"/>
      <c r="H7" s="12"/>
      <c r="I7" s="12"/>
      <c r="J7" s="12"/>
      <c r="K7" s="2"/>
      <c r="L7" s="2"/>
      <c r="M7" s="2"/>
      <c r="N7" s="2"/>
      <c r="O7" s="2"/>
      <c r="P7" s="2"/>
      <c r="Q7" s="2"/>
      <c r="R7" s="2"/>
      <c r="S7" s="2"/>
      <c r="T7" s="2"/>
      <c r="U7" s="2"/>
      <c r="V7" s="2"/>
      <c r="W7" s="2"/>
      <c r="X7" s="2"/>
    </row>
    <row r="8" spans="1:24" ht="16" hidden="1" x14ac:dyDescent="0.2">
      <c r="A8" s="7" t="s">
        <v>15</v>
      </c>
      <c r="B8" s="7" t="s">
        <v>5</v>
      </c>
      <c r="C8" s="14" t="s">
        <v>16</v>
      </c>
      <c r="D8" s="15"/>
      <c r="E8" s="16"/>
      <c r="F8" s="12"/>
      <c r="G8" s="12"/>
      <c r="H8" s="12"/>
      <c r="I8" s="12"/>
      <c r="J8" s="12"/>
      <c r="K8" s="2"/>
      <c r="L8" s="2"/>
      <c r="M8" s="2"/>
      <c r="N8" s="2"/>
      <c r="O8" s="2"/>
      <c r="P8" s="2"/>
      <c r="Q8" s="2"/>
      <c r="R8" s="2"/>
      <c r="S8" s="2"/>
      <c r="T8" s="2"/>
      <c r="U8" s="2"/>
      <c r="V8" s="2"/>
      <c r="W8" s="2"/>
      <c r="X8" s="2"/>
    </row>
    <row r="9" spans="1:24" ht="16" hidden="1" x14ac:dyDescent="0.2">
      <c r="A9" s="7" t="s">
        <v>2166</v>
      </c>
      <c r="B9" s="7" t="s">
        <v>5</v>
      </c>
      <c r="C9" s="14" t="s">
        <v>1558</v>
      </c>
      <c r="D9" s="14"/>
      <c r="E9" s="16"/>
      <c r="F9" s="12"/>
      <c r="G9" s="12"/>
      <c r="H9" s="12"/>
      <c r="I9" s="12"/>
      <c r="J9" s="12"/>
      <c r="K9" s="2"/>
      <c r="L9" s="2"/>
      <c r="M9" s="2"/>
      <c r="N9" s="2"/>
      <c r="O9" s="2"/>
      <c r="P9" s="2"/>
      <c r="Q9" s="2"/>
      <c r="R9" s="2"/>
      <c r="S9" s="2"/>
      <c r="T9" s="2"/>
      <c r="U9" s="2"/>
      <c r="V9" s="2"/>
      <c r="W9" s="2"/>
      <c r="X9" s="2"/>
    </row>
    <row r="10" spans="1:24" ht="16" hidden="1" x14ac:dyDescent="0.2">
      <c r="A10" s="7" t="s">
        <v>2167</v>
      </c>
      <c r="B10" s="7" t="s">
        <v>5</v>
      </c>
      <c r="C10" s="14" t="s">
        <v>1559</v>
      </c>
      <c r="D10" s="14"/>
      <c r="E10" s="16"/>
      <c r="F10" s="12"/>
      <c r="G10" s="12"/>
      <c r="H10" s="12"/>
      <c r="I10" s="12"/>
      <c r="J10" s="12"/>
      <c r="K10" s="2"/>
      <c r="L10" s="2"/>
      <c r="M10" s="2"/>
      <c r="N10" s="2"/>
      <c r="O10" s="2"/>
      <c r="P10" s="2"/>
      <c r="Q10" s="2"/>
      <c r="R10" s="2"/>
      <c r="S10" s="2"/>
      <c r="T10" s="2"/>
      <c r="U10" s="2"/>
      <c r="V10" s="2"/>
      <c r="W10" s="2"/>
      <c r="X10" s="2"/>
    </row>
    <row r="11" spans="1:24" ht="16" hidden="1" x14ac:dyDescent="0.2">
      <c r="A11" s="7" t="s">
        <v>206</v>
      </c>
      <c r="B11" s="7" t="s">
        <v>5</v>
      </c>
      <c r="C11" s="14" t="s">
        <v>207</v>
      </c>
      <c r="D11" s="14"/>
      <c r="E11" s="16"/>
      <c r="F11" s="12"/>
      <c r="G11" s="12"/>
      <c r="H11" s="12"/>
      <c r="I11" s="12"/>
      <c r="J11" s="12"/>
      <c r="K11" s="2"/>
      <c r="L11" s="2"/>
      <c r="M11" s="2"/>
      <c r="N11" s="2"/>
      <c r="O11" s="2"/>
      <c r="P11" s="2"/>
      <c r="Q11" s="2"/>
      <c r="R11" s="2"/>
      <c r="S11" s="2"/>
      <c r="T11" s="2"/>
      <c r="U11" s="2"/>
      <c r="V11" s="2"/>
      <c r="W11" s="2"/>
      <c r="X11" s="2"/>
    </row>
    <row r="12" spans="1:24" ht="16" hidden="1" x14ac:dyDescent="0.2">
      <c r="A12" s="7" t="s">
        <v>27</v>
      </c>
      <c r="B12" s="7" t="s">
        <v>5</v>
      </c>
      <c r="C12" s="14" t="s">
        <v>81</v>
      </c>
      <c r="D12" s="14"/>
      <c r="E12" s="16"/>
      <c r="F12" s="12"/>
      <c r="G12" s="12"/>
      <c r="H12" s="12"/>
      <c r="I12" s="12"/>
      <c r="J12" s="12"/>
      <c r="K12" s="2"/>
      <c r="L12" s="2"/>
      <c r="M12" s="2"/>
      <c r="N12" s="2"/>
      <c r="O12" s="2"/>
      <c r="P12" s="2"/>
      <c r="Q12" s="2"/>
      <c r="R12" s="2"/>
      <c r="S12" s="2"/>
      <c r="T12" s="2"/>
      <c r="U12" s="2"/>
      <c r="V12" s="2"/>
      <c r="W12" s="2"/>
      <c r="X12" s="2"/>
    </row>
    <row r="13" spans="1:24" ht="16" hidden="1" x14ac:dyDescent="0.2">
      <c r="A13" s="7" t="s">
        <v>113</v>
      </c>
      <c r="B13" s="7" t="s">
        <v>5</v>
      </c>
      <c r="C13" s="14" t="s">
        <v>112</v>
      </c>
      <c r="D13" s="14"/>
      <c r="E13" s="14"/>
      <c r="F13" s="12"/>
      <c r="G13" s="12"/>
      <c r="H13" s="12"/>
      <c r="I13" s="12"/>
      <c r="J13" s="12"/>
      <c r="K13" s="2"/>
      <c r="L13" s="2"/>
      <c r="M13" s="2"/>
      <c r="N13" s="2"/>
      <c r="O13" s="2"/>
      <c r="P13" s="2"/>
      <c r="Q13" s="2"/>
      <c r="R13" s="2"/>
      <c r="S13" s="2"/>
      <c r="T13" s="2"/>
      <c r="U13" s="2"/>
      <c r="V13" s="2"/>
      <c r="W13" s="2"/>
      <c r="X13" s="2"/>
    </row>
    <row r="14" spans="1:24" ht="16" hidden="1" x14ac:dyDescent="0.2">
      <c r="A14" s="7" t="s">
        <v>1548</v>
      </c>
      <c r="B14" s="7" t="s">
        <v>5</v>
      </c>
      <c r="C14" s="14" t="s">
        <v>1537</v>
      </c>
      <c r="D14" s="14"/>
      <c r="E14" s="14" t="s">
        <v>1538</v>
      </c>
      <c r="F14" s="12"/>
      <c r="G14" s="12"/>
      <c r="H14" s="12"/>
      <c r="I14" s="12"/>
      <c r="J14" s="12"/>
      <c r="K14" s="2"/>
      <c r="L14" s="2"/>
      <c r="M14" s="2"/>
      <c r="N14" s="2"/>
      <c r="O14" s="2"/>
      <c r="P14" s="2"/>
      <c r="Q14" s="2"/>
      <c r="R14" s="2"/>
      <c r="S14" s="2"/>
      <c r="T14" s="2"/>
      <c r="U14" s="2"/>
      <c r="V14" s="2"/>
      <c r="W14" s="2"/>
      <c r="X14" s="2"/>
    </row>
    <row r="15" spans="1:24" ht="16" hidden="1" x14ac:dyDescent="0.2">
      <c r="A15" s="8"/>
      <c r="B15" s="8"/>
      <c r="C15" s="9"/>
      <c r="D15" s="9"/>
      <c r="E15" s="9"/>
      <c r="F15" s="4"/>
      <c r="G15" s="4"/>
      <c r="H15" s="4"/>
      <c r="I15" s="4"/>
      <c r="J15" s="4"/>
      <c r="K15" s="3"/>
      <c r="L15" s="3"/>
      <c r="M15" s="3"/>
      <c r="N15" s="3"/>
      <c r="O15" s="3"/>
      <c r="P15" s="3"/>
      <c r="Q15" s="3"/>
      <c r="R15" s="3"/>
      <c r="S15" s="3"/>
      <c r="T15" s="3"/>
      <c r="U15" s="3"/>
      <c r="V15" s="3"/>
      <c r="W15" s="3"/>
      <c r="X15" s="3"/>
    </row>
    <row r="16" spans="1:24" ht="16" hidden="1" x14ac:dyDescent="0.2">
      <c r="A16" s="7" t="s">
        <v>9</v>
      </c>
      <c r="B16" s="7" t="s">
        <v>7</v>
      </c>
      <c r="C16" s="14" t="s">
        <v>10</v>
      </c>
      <c r="D16" s="14"/>
      <c r="E16" s="14"/>
      <c r="F16" s="12"/>
      <c r="G16" s="12"/>
      <c r="H16" s="12"/>
      <c r="I16" s="12"/>
      <c r="J16" s="12"/>
      <c r="K16" s="2"/>
      <c r="L16" s="2"/>
      <c r="M16" s="2"/>
      <c r="N16" s="2"/>
      <c r="O16" s="2"/>
      <c r="P16" s="2"/>
      <c r="Q16" s="2"/>
      <c r="R16" s="2"/>
      <c r="S16" s="2"/>
      <c r="T16" s="2"/>
      <c r="U16" s="2"/>
      <c r="V16" s="2"/>
      <c r="W16" s="2"/>
      <c r="X16" s="2"/>
    </row>
    <row r="17" spans="1:24" ht="16" hidden="1" x14ac:dyDescent="0.2">
      <c r="A17" s="7" t="s">
        <v>11</v>
      </c>
      <c r="B17" s="7" t="s">
        <v>7</v>
      </c>
      <c r="C17" s="14" t="s">
        <v>12</v>
      </c>
      <c r="D17" s="14"/>
      <c r="E17" s="14"/>
      <c r="F17" s="12"/>
      <c r="G17" s="12"/>
      <c r="H17" s="12"/>
      <c r="I17" s="12"/>
      <c r="J17" s="12"/>
      <c r="K17" s="2"/>
      <c r="L17" s="2"/>
      <c r="M17" s="2"/>
      <c r="N17" s="2"/>
      <c r="O17" s="2"/>
      <c r="P17" s="2"/>
      <c r="Q17" s="2"/>
      <c r="R17" s="2"/>
      <c r="S17" s="2"/>
      <c r="T17" s="2"/>
      <c r="U17" s="2"/>
      <c r="V17" s="2"/>
      <c r="W17" s="2"/>
      <c r="X17" s="2"/>
    </row>
    <row r="18" spans="1:24" ht="16" hidden="1" x14ac:dyDescent="0.2">
      <c r="A18" s="7" t="s">
        <v>13</v>
      </c>
      <c r="B18" s="7" t="s">
        <v>7</v>
      </c>
      <c r="C18" s="14" t="s">
        <v>14</v>
      </c>
      <c r="D18" s="15"/>
      <c r="E18" s="16"/>
      <c r="F18" s="12"/>
      <c r="G18" s="12"/>
      <c r="H18" s="12"/>
      <c r="I18" s="12"/>
      <c r="J18" s="12"/>
      <c r="K18" s="2"/>
      <c r="L18" s="2"/>
      <c r="M18" s="2"/>
      <c r="N18" s="2"/>
      <c r="O18" s="2"/>
      <c r="P18" s="2"/>
      <c r="Q18" s="2"/>
      <c r="R18" s="2"/>
      <c r="S18" s="2"/>
      <c r="T18" s="2"/>
      <c r="U18" s="2"/>
      <c r="V18" s="2"/>
      <c r="W18" s="2"/>
      <c r="X18" s="2"/>
    </row>
    <row r="19" spans="1:24" ht="16" hidden="1" x14ac:dyDescent="0.2">
      <c r="A19" s="7" t="s">
        <v>53</v>
      </c>
      <c r="B19" s="7" t="s">
        <v>7</v>
      </c>
      <c r="C19" s="14" t="s">
        <v>54</v>
      </c>
      <c r="D19" s="15"/>
      <c r="E19" s="16"/>
      <c r="F19" s="12"/>
      <c r="G19" s="12"/>
      <c r="H19" s="12"/>
      <c r="I19" s="12"/>
      <c r="J19" s="12"/>
      <c r="K19" s="2"/>
      <c r="L19" s="2"/>
      <c r="M19" s="2"/>
      <c r="N19" s="2"/>
      <c r="O19" s="2"/>
      <c r="P19" s="2"/>
      <c r="Q19" s="2"/>
      <c r="R19" s="2"/>
      <c r="S19" s="2"/>
      <c r="T19" s="2"/>
      <c r="U19" s="2"/>
      <c r="V19" s="2"/>
      <c r="W19" s="2"/>
      <c r="X19" s="2"/>
    </row>
    <row r="20" spans="1:24" ht="16" hidden="1" x14ac:dyDescent="0.2">
      <c r="A20" s="7" t="s">
        <v>2603</v>
      </c>
      <c r="B20" s="7" t="s">
        <v>7</v>
      </c>
      <c r="C20" s="14" t="s">
        <v>2604</v>
      </c>
      <c r="D20" s="15"/>
      <c r="E20" s="16"/>
      <c r="F20" s="12"/>
      <c r="G20" s="12"/>
      <c r="H20" s="12"/>
      <c r="I20" s="12"/>
      <c r="J20" s="12"/>
      <c r="K20" s="2"/>
      <c r="L20" s="2"/>
      <c r="M20" s="2"/>
      <c r="N20" s="2"/>
      <c r="O20" s="2"/>
      <c r="P20" s="2"/>
      <c r="Q20" s="2"/>
      <c r="R20" s="2"/>
      <c r="S20" s="2"/>
      <c r="T20" s="2"/>
      <c r="U20" s="2"/>
      <c r="V20" s="2"/>
      <c r="W20" s="2"/>
      <c r="X20" s="2"/>
    </row>
    <row r="21" spans="1:24" ht="16" hidden="1" x14ac:dyDescent="0.2">
      <c r="A21" s="7" t="s">
        <v>2602</v>
      </c>
      <c r="B21" s="7" t="s">
        <v>7</v>
      </c>
      <c r="C21" s="14" t="s">
        <v>2605</v>
      </c>
      <c r="D21" s="15"/>
      <c r="E21" s="16"/>
      <c r="F21" s="12"/>
      <c r="G21" s="12"/>
      <c r="H21" s="12"/>
      <c r="I21" s="12"/>
      <c r="J21" s="12"/>
      <c r="K21" s="2"/>
      <c r="L21" s="2"/>
      <c r="M21" s="2"/>
      <c r="N21" s="2"/>
      <c r="O21" s="2"/>
      <c r="P21" s="2"/>
      <c r="Q21" s="2"/>
      <c r="R21" s="2"/>
      <c r="S21" s="2"/>
      <c r="T21" s="2"/>
      <c r="U21" s="2"/>
      <c r="V21" s="2"/>
      <c r="W21" s="2"/>
      <c r="X21" s="2"/>
    </row>
    <row r="22" spans="1:24" ht="16" hidden="1" x14ac:dyDescent="0.2">
      <c r="A22" s="7" t="s">
        <v>17</v>
      </c>
      <c r="B22" s="7" t="s">
        <v>15</v>
      </c>
      <c r="C22" s="14" t="s">
        <v>2194</v>
      </c>
      <c r="D22" s="14"/>
      <c r="E22" s="14"/>
      <c r="F22" s="12"/>
      <c r="G22" s="12"/>
      <c r="H22" s="12"/>
      <c r="I22" s="12"/>
      <c r="J22" s="12"/>
      <c r="K22" s="2"/>
      <c r="L22" s="2"/>
      <c r="M22" s="2"/>
      <c r="N22" s="2"/>
      <c r="O22" s="2"/>
      <c r="P22" s="2"/>
      <c r="Q22" s="2"/>
      <c r="R22" s="2"/>
      <c r="S22" s="2"/>
      <c r="T22" s="2"/>
      <c r="U22" s="2"/>
      <c r="V22" s="2"/>
      <c r="W22" s="2"/>
      <c r="X22" s="2"/>
    </row>
    <row r="23" spans="1:24" ht="16" hidden="1" x14ac:dyDescent="0.2">
      <c r="A23" s="7" t="s">
        <v>18</v>
      </c>
      <c r="B23" s="7" t="s">
        <v>15</v>
      </c>
      <c r="C23" s="14" t="s">
        <v>67</v>
      </c>
      <c r="D23" s="14"/>
      <c r="E23" s="16"/>
      <c r="F23" s="12"/>
      <c r="G23" s="12"/>
      <c r="H23" s="12"/>
      <c r="I23" s="12"/>
      <c r="J23" s="12"/>
      <c r="K23" s="2"/>
      <c r="L23" s="2"/>
      <c r="M23" s="2"/>
      <c r="N23" s="2"/>
      <c r="O23" s="2"/>
      <c r="P23" s="2"/>
      <c r="Q23" s="2"/>
      <c r="R23" s="2"/>
      <c r="S23" s="2"/>
      <c r="T23" s="2"/>
      <c r="U23" s="2"/>
      <c r="V23" s="2"/>
      <c r="W23" s="2"/>
      <c r="X23" s="2"/>
    </row>
    <row r="24" spans="1:24" ht="16" hidden="1" x14ac:dyDescent="0.2">
      <c r="A24" s="7" t="s">
        <v>2192</v>
      </c>
      <c r="B24" s="7" t="s">
        <v>15</v>
      </c>
      <c r="C24" s="14" t="s">
        <v>2193</v>
      </c>
      <c r="D24" s="14"/>
      <c r="E24" s="16"/>
      <c r="F24" s="12"/>
      <c r="G24" s="12"/>
      <c r="H24" s="12"/>
      <c r="I24" s="12"/>
      <c r="J24" s="12"/>
      <c r="K24" s="2"/>
      <c r="L24" s="2"/>
      <c r="M24" s="2"/>
      <c r="N24" s="2"/>
      <c r="O24" s="2"/>
      <c r="P24" s="2"/>
      <c r="Q24" s="2"/>
      <c r="R24" s="2"/>
      <c r="S24" s="2"/>
      <c r="T24" s="2"/>
      <c r="U24" s="2"/>
      <c r="V24" s="2"/>
      <c r="W24" s="2"/>
      <c r="X24" s="2"/>
    </row>
    <row r="25" spans="1:24" ht="16" hidden="1" x14ac:dyDescent="0.2">
      <c r="A25" s="7" t="s">
        <v>70</v>
      </c>
      <c r="B25" s="7" t="s">
        <v>18</v>
      </c>
      <c r="C25" s="14" t="s">
        <v>68</v>
      </c>
      <c r="D25" s="14"/>
      <c r="E25" s="16"/>
      <c r="F25" s="12"/>
      <c r="G25" s="12"/>
      <c r="H25" s="12"/>
      <c r="I25" s="12"/>
      <c r="J25" s="12"/>
      <c r="K25" s="2"/>
      <c r="L25" s="2"/>
      <c r="M25" s="2"/>
      <c r="N25" s="2"/>
      <c r="O25" s="2"/>
      <c r="P25" s="2"/>
      <c r="Q25" s="2"/>
      <c r="R25" s="2"/>
      <c r="S25" s="2"/>
      <c r="T25" s="2"/>
      <c r="U25" s="2"/>
      <c r="V25" s="2"/>
      <c r="W25" s="2"/>
      <c r="X25" s="2"/>
    </row>
    <row r="26" spans="1:24" ht="16" hidden="1" x14ac:dyDescent="0.2">
      <c r="A26" s="7" t="s">
        <v>101</v>
      </c>
      <c r="B26" s="7" t="s">
        <v>18</v>
      </c>
      <c r="C26" s="14" t="s">
        <v>100</v>
      </c>
      <c r="D26" s="14"/>
      <c r="E26" s="16"/>
      <c r="F26" s="12"/>
      <c r="G26" s="12"/>
      <c r="H26" s="12"/>
      <c r="I26" s="12"/>
      <c r="J26" s="12"/>
      <c r="K26" s="2"/>
      <c r="L26" s="2"/>
      <c r="M26" s="2"/>
      <c r="N26" s="2"/>
      <c r="O26" s="2"/>
      <c r="P26" s="2"/>
      <c r="Q26" s="2"/>
      <c r="R26" s="2"/>
      <c r="S26" s="2"/>
      <c r="T26" s="2"/>
      <c r="U26" s="2"/>
      <c r="V26" s="2"/>
      <c r="W26" s="2"/>
      <c r="X26" s="2"/>
    </row>
    <row r="27" spans="1:24" ht="16" hidden="1" x14ac:dyDescent="0.2">
      <c r="A27" s="7" t="s">
        <v>2285</v>
      </c>
      <c r="B27" s="7" t="s">
        <v>15</v>
      </c>
      <c r="C27" s="14" t="s">
        <v>2284</v>
      </c>
      <c r="D27" s="14"/>
      <c r="E27" s="16"/>
      <c r="F27" s="12"/>
      <c r="G27" s="12"/>
      <c r="H27" s="12"/>
      <c r="I27" s="12"/>
      <c r="J27" s="12"/>
      <c r="K27" s="2"/>
      <c r="L27" s="2"/>
      <c r="M27" s="2"/>
      <c r="N27" s="2"/>
      <c r="O27" s="2"/>
      <c r="P27" s="2"/>
      <c r="Q27" s="2"/>
      <c r="R27" s="2"/>
      <c r="S27" s="2"/>
      <c r="T27" s="2"/>
      <c r="U27" s="2"/>
      <c r="V27" s="2"/>
      <c r="W27" s="2"/>
      <c r="X27" s="2"/>
    </row>
    <row r="28" spans="1:24" ht="16" hidden="1" x14ac:dyDescent="0.2">
      <c r="A28" s="7" t="s">
        <v>348</v>
      </c>
      <c r="B28" s="7" t="s">
        <v>70</v>
      </c>
      <c r="C28" s="14" t="s">
        <v>25</v>
      </c>
      <c r="D28" s="14"/>
      <c r="E28" s="16"/>
      <c r="F28" s="12"/>
      <c r="G28" s="12"/>
      <c r="H28" s="12"/>
      <c r="I28" s="12"/>
      <c r="J28" s="12"/>
      <c r="K28" s="2"/>
      <c r="L28" s="2"/>
      <c r="M28" s="2"/>
      <c r="N28" s="2"/>
      <c r="O28" s="2"/>
      <c r="P28" s="2"/>
      <c r="Q28" s="2"/>
      <c r="R28" s="2"/>
      <c r="S28" s="2"/>
      <c r="T28" s="2"/>
      <c r="U28" s="2"/>
      <c r="V28" s="2"/>
      <c r="W28" s="2"/>
      <c r="X28" s="2"/>
    </row>
    <row r="29" spans="1:24" ht="16" hidden="1" x14ac:dyDescent="0.2">
      <c r="A29" s="8"/>
      <c r="B29" s="8"/>
      <c r="C29" s="9"/>
      <c r="D29" s="9"/>
      <c r="E29" s="9"/>
      <c r="F29" s="4"/>
      <c r="G29" s="4"/>
      <c r="H29" s="4"/>
      <c r="I29" s="4"/>
      <c r="J29" s="4"/>
      <c r="K29" s="3"/>
      <c r="L29" s="3"/>
      <c r="M29" s="3"/>
      <c r="N29" s="3"/>
      <c r="O29" s="3"/>
      <c r="P29" s="3"/>
      <c r="Q29" s="3"/>
      <c r="R29" s="3"/>
      <c r="S29" s="3"/>
      <c r="T29" s="3"/>
      <c r="U29" s="3"/>
      <c r="V29" s="3"/>
      <c r="W29" s="3"/>
      <c r="X29" s="3"/>
    </row>
    <row r="30" spans="1:24" ht="16" hidden="1" x14ac:dyDescent="0.2">
      <c r="A30" s="7" t="s">
        <v>87</v>
      </c>
      <c r="B30" s="7" t="s">
        <v>2166</v>
      </c>
      <c r="C30" s="14" t="s">
        <v>1556</v>
      </c>
      <c r="D30" s="14"/>
      <c r="E30" s="16"/>
      <c r="F30" s="12"/>
      <c r="G30" s="12"/>
      <c r="H30" s="12"/>
      <c r="I30" s="12"/>
      <c r="J30" s="12"/>
      <c r="K30" s="2"/>
      <c r="L30" s="2"/>
      <c r="M30" s="2"/>
      <c r="N30" s="2"/>
      <c r="O30" s="2"/>
      <c r="P30" s="2"/>
      <c r="Q30" s="2"/>
      <c r="R30" s="2"/>
      <c r="S30" s="2"/>
      <c r="T30" s="2"/>
      <c r="U30" s="2"/>
      <c r="V30" s="2"/>
      <c r="W30" s="2"/>
      <c r="X30" s="2"/>
    </row>
    <row r="31" spans="1:24" ht="16" hidden="1" x14ac:dyDescent="0.2">
      <c r="A31" s="7" t="s">
        <v>88</v>
      </c>
      <c r="B31" s="7" t="s">
        <v>2166</v>
      </c>
      <c r="C31" s="14" t="s">
        <v>1557</v>
      </c>
      <c r="D31" s="14"/>
      <c r="E31" s="16"/>
      <c r="F31" s="12"/>
      <c r="G31" s="12"/>
      <c r="H31" s="12"/>
      <c r="I31" s="12"/>
      <c r="J31" s="12"/>
      <c r="K31" s="2"/>
      <c r="L31" s="2"/>
      <c r="M31" s="2"/>
      <c r="N31" s="2"/>
      <c r="O31" s="2"/>
      <c r="P31" s="2"/>
      <c r="Q31" s="2"/>
      <c r="R31" s="2"/>
      <c r="S31" s="2"/>
      <c r="T31" s="2"/>
      <c r="U31" s="2"/>
      <c r="V31" s="2"/>
      <c r="W31" s="2"/>
      <c r="X31" s="2"/>
    </row>
    <row r="32" spans="1:24" ht="16" hidden="1" x14ac:dyDescent="0.2">
      <c r="A32" s="7" t="s">
        <v>86</v>
      </c>
      <c r="B32" s="7" t="s">
        <v>87</v>
      </c>
      <c r="C32" s="14" t="s">
        <v>1139</v>
      </c>
      <c r="D32" s="14"/>
      <c r="E32" s="16"/>
      <c r="F32" s="12"/>
      <c r="G32" s="12"/>
      <c r="H32" s="12"/>
      <c r="I32" s="12"/>
      <c r="J32" s="12"/>
      <c r="K32" s="2"/>
      <c r="L32" s="2"/>
      <c r="M32" s="2"/>
      <c r="N32" s="2"/>
      <c r="O32" s="2"/>
      <c r="P32" s="2"/>
      <c r="Q32" s="2"/>
      <c r="R32" s="2"/>
      <c r="S32" s="2"/>
      <c r="T32" s="2"/>
      <c r="U32" s="2"/>
      <c r="V32" s="2"/>
      <c r="W32" s="2"/>
      <c r="X32" s="2"/>
    </row>
    <row r="33" spans="1:24" ht="16" hidden="1" x14ac:dyDescent="0.2">
      <c r="A33" s="7" t="s">
        <v>93</v>
      </c>
      <c r="B33" s="7" t="s">
        <v>87</v>
      </c>
      <c r="C33" s="14" t="s">
        <v>55</v>
      </c>
      <c r="D33" s="15"/>
      <c r="E33" s="16"/>
      <c r="F33" s="12"/>
      <c r="G33" s="12"/>
      <c r="H33" s="12"/>
      <c r="I33" s="12"/>
      <c r="J33" s="12"/>
      <c r="K33" s="2"/>
      <c r="L33" s="2"/>
      <c r="M33" s="2"/>
      <c r="N33" s="2"/>
      <c r="O33" s="2"/>
      <c r="P33" s="2"/>
      <c r="Q33" s="2"/>
      <c r="R33" s="2"/>
      <c r="S33" s="2"/>
      <c r="T33" s="2"/>
      <c r="U33" s="2"/>
      <c r="V33" s="2"/>
      <c r="W33" s="2"/>
      <c r="X33" s="2"/>
    </row>
    <row r="34" spans="1:24" ht="16" hidden="1" x14ac:dyDescent="0.2">
      <c r="A34" s="7" t="s">
        <v>110</v>
      </c>
      <c r="B34" s="7" t="s">
        <v>87</v>
      </c>
      <c r="C34" s="14" t="s">
        <v>109</v>
      </c>
      <c r="D34" s="14"/>
      <c r="E34" s="16"/>
      <c r="F34" s="12"/>
      <c r="G34" s="12"/>
      <c r="H34" s="12"/>
      <c r="I34" s="12"/>
      <c r="J34" s="12"/>
      <c r="K34" s="2"/>
      <c r="L34" s="2"/>
      <c r="M34" s="2"/>
      <c r="N34" s="2"/>
      <c r="O34" s="2"/>
      <c r="P34" s="2"/>
      <c r="Q34" s="2"/>
      <c r="R34" s="2"/>
      <c r="S34" s="2"/>
      <c r="T34" s="2"/>
      <c r="U34" s="2"/>
      <c r="V34" s="2"/>
      <c r="W34" s="2"/>
      <c r="X34" s="2"/>
    </row>
    <row r="35" spans="1:24" ht="16" hidden="1" x14ac:dyDescent="0.2">
      <c r="A35" s="7" t="s">
        <v>118</v>
      </c>
      <c r="B35" s="7" t="s">
        <v>87</v>
      </c>
      <c r="C35" s="14" t="s">
        <v>119</v>
      </c>
      <c r="D35" s="14"/>
      <c r="E35" s="16"/>
      <c r="F35" s="12"/>
      <c r="G35" s="12"/>
      <c r="H35" s="12"/>
      <c r="I35" s="12"/>
      <c r="J35" s="12"/>
      <c r="K35" s="2"/>
      <c r="L35" s="2"/>
      <c r="M35" s="2"/>
      <c r="N35" s="2"/>
      <c r="O35" s="2"/>
      <c r="P35" s="2"/>
      <c r="Q35" s="2"/>
      <c r="R35" s="2"/>
      <c r="S35" s="2"/>
      <c r="T35" s="2"/>
      <c r="U35" s="2"/>
      <c r="V35" s="2"/>
      <c r="W35" s="2"/>
      <c r="X35" s="2"/>
    </row>
    <row r="36" spans="1:24" ht="16" hidden="1" x14ac:dyDescent="0.2">
      <c r="A36" s="7" t="s">
        <v>90</v>
      </c>
      <c r="B36" s="7" t="s">
        <v>87</v>
      </c>
      <c r="C36" s="14" t="s">
        <v>25</v>
      </c>
      <c r="D36" s="14"/>
      <c r="E36" s="16"/>
      <c r="F36" s="12"/>
      <c r="G36" s="12"/>
      <c r="H36" s="12"/>
      <c r="I36" s="12"/>
      <c r="J36" s="12"/>
      <c r="K36" s="2"/>
      <c r="L36" s="2"/>
      <c r="M36" s="2"/>
      <c r="N36" s="2"/>
      <c r="O36" s="2"/>
      <c r="P36" s="2"/>
      <c r="Q36" s="2"/>
      <c r="R36" s="2"/>
      <c r="S36" s="2"/>
      <c r="T36" s="2"/>
      <c r="U36" s="2"/>
      <c r="V36" s="2"/>
      <c r="W36" s="2"/>
      <c r="X36" s="2"/>
    </row>
    <row r="37" spans="1:24" ht="16" hidden="1" x14ac:dyDescent="0.2">
      <c r="A37" s="7" t="s">
        <v>2632</v>
      </c>
      <c r="B37" s="7" t="s">
        <v>118</v>
      </c>
      <c r="C37" s="14" t="s">
        <v>2631</v>
      </c>
      <c r="D37" s="14"/>
      <c r="E37" s="16"/>
      <c r="F37" s="12"/>
      <c r="G37" s="12"/>
      <c r="H37" s="12"/>
      <c r="I37" s="12"/>
      <c r="J37" s="12"/>
      <c r="K37" s="2"/>
      <c r="L37" s="2"/>
      <c r="M37" s="2"/>
      <c r="N37" s="2"/>
      <c r="O37" s="2"/>
      <c r="P37" s="2"/>
      <c r="Q37" s="2"/>
      <c r="R37" s="2"/>
      <c r="S37" s="2"/>
      <c r="T37" s="2"/>
      <c r="U37" s="2"/>
      <c r="V37" s="2"/>
      <c r="W37" s="2"/>
      <c r="X37" s="2"/>
    </row>
    <row r="38" spans="1:24" ht="16" hidden="1" x14ac:dyDescent="0.2">
      <c r="A38" s="7" t="s">
        <v>2607</v>
      </c>
      <c r="B38" s="7" t="s">
        <v>206</v>
      </c>
      <c r="C38" s="14" t="s">
        <v>2606</v>
      </c>
      <c r="D38" s="14"/>
      <c r="E38" s="16"/>
      <c r="F38" s="12"/>
      <c r="G38" s="12"/>
      <c r="H38" s="12"/>
      <c r="I38" s="12"/>
      <c r="J38" s="12"/>
      <c r="K38" s="2"/>
      <c r="L38" s="2"/>
      <c r="M38" s="2"/>
      <c r="N38" s="2"/>
      <c r="O38" s="2"/>
      <c r="P38" s="2"/>
      <c r="Q38" s="2"/>
      <c r="R38" s="2"/>
      <c r="S38" s="2"/>
      <c r="T38" s="2"/>
      <c r="U38" s="2"/>
      <c r="V38" s="2"/>
      <c r="W38" s="2"/>
      <c r="X38" s="2"/>
    </row>
    <row r="39" spans="1:24" ht="16" hidden="1" x14ac:dyDescent="0.2">
      <c r="A39" s="7" t="s">
        <v>89</v>
      </c>
      <c r="B39" s="7" t="s">
        <v>206</v>
      </c>
      <c r="C39" s="14" t="s">
        <v>20</v>
      </c>
      <c r="D39" s="14"/>
      <c r="E39" s="16"/>
      <c r="F39" s="12"/>
      <c r="G39" s="12"/>
      <c r="H39" s="12"/>
      <c r="I39" s="12"/>
      <c r="J39" s="12"/>
      <c r="K39" s="2"/>
      <c r="L39" s="2"/>
      <c r="M39" s="2"/>
      <c r="N39" s="2"/>
      <c r="O39" s="2"/>
      <c r="P39" s="2"/>
      <c r="Q39" s="2"/>
      <c r="R39" s="2"/>
      <c r="S39" s="2"/>
      <c r="T39" s="2"/>
      <c r="U39" s="2"/>
      <c r="V39" s="2"/>
      <c r="W39" s="2"/>
      <c r="X39" s="2"/>
    </row>
    <row r="40" spans="1:24" ht="16" hidden="1" x14ac:dyDescent="0.2">
      <c r="A40" s="7" t="s">
        <v>26</v>
      </c>
      <c r="B40" s="7" t="s">
        <v>206</v>
      </c>
      <c r="C40" s="14" t="s">
        <v>2616</v>
      </c>
      <c r="D40" s="14"/>
      <c r="E40" s="16"/>
      <c r="F40" s="12"/>
      <c r="G40" s="12"/>
      <c r="H40" s="12"/>
      <c r="I40" s="12"/>
      <c r="J40" s="12"/>
      <c r="K40" s="2"/>
      <c r="L40" s="2"/>
      <c r="M40" s="2"/>
      <c r="N40" s="2"/>
      <c r="O40" s="2"/>
      <c r="P40" s="2"/>
      <c r="Q40" s="2"/>
      <c r="R40" s="2"/>
      <c r="S40" s="2"/>
      <c r="T40" s="2"/>
      <c r="U40" s="2"/>
      <c r="V40" s="2"/>
      <c r="W40" s="2"/>
      <c r="X40" s="2"/>
    </row>
    <row r="41" spans="1:24" ht="16" hidden="1" x14ac:dyDescent="0.2">
      <c r="A41" s="7" t="s">
        <v>2085</v>
      </c>
      <c r="B41" s="7" t="s">
        <v>206</v>
      </c>
      <c r="C41" s="14" t="s">
        <v>2084</v>
      </c>
      <c r="D41" s="14"/>
      <c r="E41" s="16"/>
      <c r="F41" s="12"/>
      <c r="G41" s="12"/>
      <c r="H41" s="12"/>
      <c r="I41" s="12"/>
      <c r="J41" s="12"/>
      <c r="K41" s="2"/>
      <c r="L41" s="2"/>
      <c r="M41" s="2"/>
      <c r="N41" s="2"/>
      <c r="O41" s="2"/>
      <c r="P41" s="2"/>
      <c r="Q41" s="2"/>
      <c r="R41" s="2"/>
      <c r="S41" s="2"/>
      <c r="T41" s="2"/>
      <c r="U41" s="2"/>
      <c r="V41" s="2"/>
      <c r="W41" s="2"/>
      <c r="X41" s="2"/>
    </row>
    <row r="42" spans="1:24" ht="16" hidden="1" x14ac:dyDescent="0.2">
      <c r="A42" s="7" t="s">
        <v>83</v>
      </c>
      <c r="B42" s="7" t="s">
        <v>89</v>
      </c>
      <c r="C42" s="14" t="s">
        <v>82</v>
      </c>
      <c r="D42" s="14"/>
      <c r="E42" s="16"/>
      <c r="F42" s="12"/>
      <c r="G42" s="12"/>
      <c r="H42" s="12"/>
      <c r="I42" s="12"/>
      <c r="J42" s="12"/>
      <c r="K42" s="2"/>
      <c r="L42" s="2"/>
      <c r="M42" s="2"/>
      <c r="N42" s="2"/>
      <c r="O42" s="2"/>
      <c r="P42" s="2"/>
      <c r="Q42" s="2"/>
      <c r="R42" s="2"/>
      <c r="S42" s="2"/>
      <c r="T42" s="2"/>
      <c r="U42" s="2"/>
      <c r="V42" s="2"/>
      <c r="W42" s="2"/>
      <c r="X42" s="2"/>
    </row>
    <row r="43" spans="1:24" ht="16" hidden="1" x14ac:dyDescent="0.2">
      <c r="A43" s="7" t="s">
        <v>1491</v>
      </c>
      <c r="B43" s="7" t="s">
        <v>90</v>
      </c>
      <c r="C43" s="14" t="s">
        <v>1492</v>
      </c>
      <c r="D43" s="14"/>
      <c r="E43" s="16"/>
      <c r="F43" s="12"/>
      <c r="G43" s="12"/>
      <c r="H43" s="12"/>
      <c r="I43" s="12"/>
      <c r="J43" s="12"/>
      <c r="K43" s="2"/>
      <c r="L43" s="2"/>
      <c r="M43" s="2"/>
      <c r="N43" s="2"/>
      <c r="O43" s="2"/>
      <c r="P43" s="2"/>
      <c r="Q43" s="2"/>
      <c r="R43" s="2"/>
      <c r="S43" s="2"/>
      <c r="T43" s="2"/>
      <c r="U43" s="2"/>
      <c r="V43" s="2"/>
      <c r="W43" s="2"/>
      <c r="X43" s="2"/>
    </row>
    <row r="44" spans="1:24" ht="16" hidden="1" x14ac:dyDescent="0.2">
      <c r="A44" s="7" t="s">
        <v>21</v>
      </c>
      <c r="B44" s="7" t="s">
        <v>1491</v>
      </c>
      <c r="C44" s="14" t="s">
        <v>22</v>
      </c>
      <c r="D44" s="14"/>
      <c r="E44" s="16"/>
      <c r="F44" s="12"/>
      <c r="G44" s="12"/>
      <c r="H44" s="12"/>
      <c r="I44" s="12"/>
      <c r="J44" s="12"/>
      <c r="K44" s="2"/>
      <c r="L44" s="2"/>
      <c r="M44" s="2"/>
      <c r="N44" s="2"/>
      <c r="O44" s="2"/>
      <c r="P44" s="2"/>
      <c r="Q44" s="2"/>
      <c r="R44" s="2"/>
      <c r="S44" s="2"/>
      <c r="T44" s="2"/>
      <c r="U44" s="2"/>
      <c r="V44" s="2"/>
      <c r="W44" s="2"/>
      <c r="X44" s="2"/>
    </row>
    <row r="45" spans="1:24" ht="16" hidden="1" x14ac:dyDescent="0.2">
      <c r="A45" s="7" t="s">
        <v>23</v>
      </c>
      <c r="B45" s="7" t="s">
        <v>21</v>
      </c>
      <c r="C45" s="14" t="s">
        <v>24</v>
      </c>
      <c r="D45" s="14"/>
      <c r="E45" s="16"/>
      <c r="F45" s="12"/>
      <c r="G45" s="12"/>
      <c r="H45" s="12"/>
      <c r="I45" s="12"/>
      <c r="J45" s="12"/>
      <c r="K45" s="2"/>
      <c r="L45" s="2"/>
      <c r="M45" s="2"/>
      <c r="N45" s="2"/>
      <c r="O45" s="2"/>
      <c r="P45" s="2"/>
      <c r="Q45" s="2"/>
      <c r="R45" s="2"/>
      <c r="S45" s="2"/>
      <c r="T45" s="2"/>
      <c r="U45" s="2"/>
      <c r="V45" s="2"/>
      <c r="W45" s="2"/>
      <c r="X45" s="2"/>
    </row>
    <row r="46" spans="1:24" ht="16" hidden="1" x14ac:dyDescent="0.2">
      <c r="A46" s="7" t="s">
        <v>91</v>
      </c>
      <c r="B46" s="7" t="s">
        <v>27</v>
      </c>
      <c r="C46" s="14" t="s">
        <v>2629</v>
      </c>
      <c r="D46" s="14"/>
      <c r="E46" s="15"/>
      <c r="F46" s="12"/>
      <c r="G46" s="12"/>
      <c r="H46" s="12"/>
      <c r="I46" s="12"/>
      <c r="J46" s="12"/>
      <c r="K46" s="2"/>
      <c r="L46" s="2"/>
      <c r="M46" s="2"/>
      <c r="N46" s="2"/>
      <c r="O46" s="2"/>
      <c r="P46" s="2"/>
      <c r="Q46" s="2"/>
      <c r="R46" s="2"/>
      <c r="S46" s="2"/>
      <c r="T46" s="2"/>
      <c r="U46" s="2"/>
      <c r="V46" s="2"/>
      <c r="W46" s="2"/>
      <c r="X46" s="2"/>
    </row>
    <row r="47" spans="1:24" ht="16" hidden="1" x14ac:dyDescent="0.2">
      <c r="A47" s="7" t="s">
        <v>92</v>
      </c>
      <c r="B47" s="7" t="s">
        <v>27</v>
      </c>
      <c r="C47" s="14" t="s">
        <v>29</v>
      </c>
      <c r="D47" s="14"/>
      <c r="E47" s="16"/>
      <c r="F47" s="12"/>
      <c r="G47" s="12"/>
      <c r="H47" s="12"/>
      <c r="I47" s="12"/>
      <c r="J47" s="12"/>
      <c r="K47" s="2"/>
      <c r="L47" s="2"/>
      <c r="M47" s="2"/>
      <c r="N47" s="2"/>
      <c r="O47" s="2"/>
      <c r="P47" s="2"/>
      <c r="Q47" s="2"/>
      <c r="R47" s="2"/>
      <c r="S47" s="2"/>
      <c r="T47" s="2"/>
      <c r="U47" s="2"/>
      <c r="V47" s="2"/>
      <c r="W47" s="2"/>
      <c r="X47" s="2"/>
    </row>
    <row r="48" spans="1:24" ht="16" hidden="1" x14ac:dyDescent="0.2">
      <c r="A48" s="7" t="s">
        <v>2621</v>
      </c>
      <c r="B48" s="7" t="s">
        <v>27</v>
      </c>
      <c r="C48" s="14" t="s">
        <v>2620</v>
      </c>
      <c r="D48" s="14"/>
      <c r="E48" s="16"/>
      <c r="F48" s="12"/>
      <c r="G48" s="12"/>
      <c r="H48" s="12"/>
      <c r="I48" s="12"/>
      <c r="J48" s="12"/>
      <c r="K48" s="2"/>
      <c r="L48" s="2"/>
      <c r="M48" s="2"/>
      <c r="N48" s="2"/>
      <c r="O48" s="2"/>
      <c r="P48" s="2"/>
      <c r="Q48" s="2"/>
      <c r="R48" s="2"/>
      <c r="S48" s="2"/>
      <c r="T48" s="2"/>
      <c r="U48" s="2"/>
      <c r="V48" s="2"/>
      <c r="W48" s="2"/>
      <c r="X48" s="2"/>
    </row>
    <row r="49" spans="1:24" ht="16" hidden="1" x14ac:dyDescent="0.2">
      <c r="A49" s="7" t="s">
        <v>2622</v>
      </c>
      <c r="B49" s="7" t="s">
        <v>27</v>
      </c>
      <c r="C49" s="14" t="s">
        <v>2623</v>
      </c>
      <c r="D49" s="14"/>
      <c r="E49" s="16"/>
      <c r="F49" s="12"/>
      <c r="G49" s="12"/>
      <c r="H49" s="12"/>
      <c r="I49" s="12"/>
      <c r="J49" s="12"/>
      <c r="K49" s="2"/>
      <c r="L49" s="2"/>
      <c r="M49" s="2"/>
      <c r="N49" s="2"/>
      <c r="O49" s="2"/>
      <c r="P49" s="2"/>
      <c r="Q49" s="2"/>
      <c r="R49" s="2"/>
      <c r="S49" s="2"/>
      <c r="T49" s="2"/>
      <c r="U49" s="2"/>
      <c r="V49" s="2"/>
      <c r="W49" s="2"/>
      <c r="X49" s="2"/>
    </row>
    <row r="50" spans="1:24" ht="16" hidden="1" x14ac:dyDescent="0.2">
      <c r="A50" s="7" t="s">
        <v>30</v>
      </c>
      <c r="B50" s="7" t="s">
        <v>88</v>
      </c>
      <c r="C50" s="14" t="s">
        <v>106</v>
      </c>
      <c r="D50" s="14"/>
      <c r="E50" s="14"/>
      <c r="F50" s="12"/>
      <c r="G50" s="12"/>
      <c r="H50" s="12"/>
      <c r="I50" s="12"/>
      <c r="J50" s="12"/>
      <c r="K50" s="2"/>
      <c r="L50" s="2"/>
      <c r="M50" s="2"/>
      <c r="N50" s="2"/>
      <c r="O50" s="2"/>
      <c r="P50" s="2"/>
      <c r="Q50" s="2"/>
      <c r="R50" s="2"/>
      <c r="S50" s="2"/>
      <c r="T50" s="2"/>
      <c r="U50" s="2"/>
      <c r="V50" s="2"/>
      <c r="W50" s="2"/>
      <c r="X50" s="2"/>
    </row>
    <row r="51" spans="1:24" ht="16" hidden="1" x14ac:dyDescent="0.2">
      <c r="A51" s="7" t="s">
        <v>31</v>
      </c>
      <c r="B51" s="7" t="s">
        <v>5</v>
      </c>
      <c r="C51" s="14" t="s">
        <v>2624</v>
      </c>
      <c r="D51" s="14"/>
      <c r="E51" s="16"/>
      <c r="F51" s="12"/>
      <c r="G51" s="12"/>
      <c r="H51" s="12"/>
      <c r="I51" s="12"/>
      <c r="J51" s="12"/>
      <c r="K51" s="2"/>
      <c r="L51" s="2"/>
      <c r="M51" s="2"/>
      <c r="N51" s="2"/>
      <c r="O51" s="2"/>
      <c r="P51" s="2"/>
      <c r="Q51" s="2"/>
      <c r="R51" s="2"/>
      <c r="S51" s="2"/>
      <c r="T51" s="2"/>
      <c r="U51" s="2"/>
      <c r="V51" s="2"/>
      <c r="W51" s="2"/>
      <c r="X51" s="2"/>
    </row>
    <row r="52" spans="1:24" ht="16" hidden="1" x14ac:dyDescent="0.2">
      <c r="A52" s="7" t="s">
        <v>2600</v>
      </c>
      <c r="B52" s="7" t="s">
        <v>31</v>
      </c>
      <c r="C52" s="14" t="s">
        <v>2601</v>
      </c>
      <c r="D52" s="14"/>
      <c r="E52" s="16"/>
      <c r="F52" s="12"/>
      <c r="G52" s="12"/>
      <c r="H52" s="12"/>
      <c r="I52" s="12"/>
      <c r="J52" s="12"/>
      <c r="K52" s="2"/>
      <c r="L52" s="2"/>
      <c r="M52" s="2"/>
      <c r="N52" s="2"/>
      <c r="O52" s="2"/>
      <c r="P52" s="2"/>
      <c r="Q52" s="2"/>
      <c r="R52" s="2"/>
      <c r="S52" s="2"/>
      <c r="T52" s="2"/>
      <c r="U52" s="2"/>
      <c r="V52" s="2"/>
      <c r="W52" s="2"/>
      <c r="X52" s="2"/>
    </row>
    <row r="53" spans="1:24" ht="16" hidden="1" x14ac:dyDescent="0.2">
      <c r="A53" s="7" t="s">
        <v>2594</v>
      </c>
      <c r="B53" s="7" t="s">
        <v>31</v>
      </c>
      <c r="C53" s="14" t="s">
        <v>2595</v>
      </c>
      <c r="D53" s="14"/>
      <c r="E53" s="16"/>
      <c r="F53" s="12"/>
      <c r="G53" s="12"/>
      <c r="H53" s="12"/>
      <c r="I53" s="12"/>
      <c r="J53" s="12"/>
      <c r="K53" s="2"/>
      <c r="L53" s="2"/>
      <c r="M53" s="2"/>
      <c r="N53" s="2"/>
      <c r="O53" s="2"/>
      <c r="P53" s="2"/>
      <c r="Q53" s="2"/>
      <c r="R53" s="2"/>
      <c r="S53" s="2"/>
      <c r="T53" s="2"/>
      <c r="U53" s="2"/>
      <c r="V53" s="2"/>
      <c r="W53" s="2"/>
      <c r="X53" s="2"/>
    </row>
    <row r="54" spans="1:24" ht="16" hidden="1" x14ac:dyDescent="0.2">
      <c r="A54" s="7" t="s">
        <v>2596</v>
      </c>
      <c r="B54" s="7" t="s">
        <v>31</v>
      </c>
      <c r="C54" s="14" t="s">
        <v>2597</v>
      </c>
      <c r="D54" s="14"/>
      <c r="E54" s="16"/>
      <c r="F54" s="12"/>
      <c r="G54" s="12"/>
      <c r="H54" s="12"/>
      <c r="I54" s="12"/>
      <c r="J54" s="12"/>
      <c r="K54" s="2"/>
      <c r="L54" s="2"/>
      <c r="M54" s="2"/>
      <c r="N54" s="2"/>
      <c r="O54" s="2"/>
      <c r="P54" s="2"/>
      <c r="Q54" s="2"/>
      <c r="R54" s="2"/>
      <c r="S54" s="2"/>
      <c r="T54" s="2"/>
      <c r="U54" s="2"/>
      <c r="V54" s="2"/>
      <c r="W54" s="2"/>
      <c r="X54" s="2"/>
    </row>
    <row r="55" spans="1:24" ht="16" hidden="1" x14ac:dyDescent="0.2">
      <c r="A55" s="7" t="s">
        <v>2599</v>
      </c>
      <c r="B55" s="7" t="s">
        <v>31</v>
      </c>
      <c r="C55" s="14" t="s">
        <v>2598</v>
      </c>
      <c r="D55" s="14"/>
      <c r="E55" s="16"/>
      <c r="F55" s="12"/>
      <c r="G55" s="12"/>
      <c r="H55" s="12"/>
      <c r="I55" s="12"/>
      <c r="J55" s="12"/>
      <c r="K55" s="2"/>
      <c r="L55" s="2"/>
      <c r="M55" s="2"/>
      <c r="N55" s="2"/>
      <c r="O55" s="2"/>
      <c r="P55" s="2"/>
      <c r="Q55" s="2"/>
      <c r="R55" s="2"/>
      <c r="S55" s="2"/>
      <c r="T55" s="2"/>
      <c r="U55" s="2"/>
      <c r="V55" s="2"/>
      <c r="W55" s="2"/>
      <c r="X55" s="2"/>
    </row>
    <row r="56" spans="1:24" ht="16" hidden="1" x14ac:dyDescent="0.2">
      <c r="A56" s="7" t="s">
        <v>1600</v>
      </c>
      <c r="B56" s="7" t="s">
        <v>31</v>
      </c>
      <c r="C56" s="14" t="s">
        <v>1599</v>
      </c>
      <c r="D56" s="14"/>
      <c r="E56" s="16"/>
      <c r="F56" s="12"/>
      <c r="G56" s="12"/>
      <c r="H56" s="12"/>
      <c r="I56" s="12"/>
      <c r="J56" s="12"/>
      <c r="K56" s="2"/>
      <c r="L56" s="2"/>
      <c r="M56" s="2"/>
      <c r="N56" s="2"/>
      <c r="O56" s="2"/>
      <c r="P56" s="2"/>
      <c r="Q56" s="2"/>
      <c r="R56" s="2"/>
      <c r="S56" s="2"/>
      <c r="T56" s="2"/>
      <c r="U56" s="2"/>
      <c r="V56" s="2"/>
      <c r="W56" s="2"/>
      <c r="X56" s="2"/>
    </row>
    <row r="57" spans="1:24" ht="16" hidden="1" x14ac:dyDescent="0.2">
      <c r="A57" s="7" t="s">
        <v>2626</v>
      </c>
      <c r="B57" s="7" t="s">
        <v>31</v>
      </c>
      <c r="C57" s="14" t="s">
        <v>2625</v>
      </c>
      <c r="D57" s="14"/>
      <c r="E57" s="16"/>
      <c r="F57" s="12"/>
      <c r="G57" s="12"/>
      <c r="H57" s="12"/>
      <c r="I57" s="12"/>
      <c r="J57" s="12"/>
      <c r="K57" s="2"/>
      <c r="L57" s="2"/>
      <c r="M57" s="2"/>
      <c r="N57" s="2"/>
      <c r="O57" s="2"/>
      <c r="P57" s="2"/>
      <c r="Q57" s="2"/>
      <c r="R57" s="2"/>
      <c r="S57" s="2"/>
      <c r="T57" s="2"/>
      <c r="U57" s="2"/>
      <c r="V57" s="2"/>
      <c r="W57" s="2"/>
      <c r="X57" s="2"/>
    </row>
    <row r="58" spans="1:24" ht="16" hidden="1" x14ac:dyDescent="0.2">
      <c r="A58" s="7" t="s">
        <v>1601</v>
      </c>
      <c r="B58" s="7" t="s">
        <v>2596</v>
      </c>
      <c r="C58" s="14" t="s">
        <v>67</v>
      </c>
      <c r="D58" s="14"/>
      <c r="E58" s="16"/>
      <c r="F58" s="12"/>
      <c r="G58" s="12"/>
      <c r="H58" s="12"/>
      <c r="I58" s="12"/>
      <c r="J58" s="12"/>
      <c r="K58" s="2"/>
      <c r="L58" s="2"/>
      <c r="M58" s="2"/>
      <c r="N58" s="2"/>
      <c r="O58" s="2"/>
      <c r="P58" s="2"/>
      <c r="Q58" s="2"/>
      <c r="R58" s="2"/>
      <c r="S58" s="2"/>
      <c r="T58" s="2"/>
      <c r="U58" s="2"/>
      <c r="V58" s="2"/>
      <c r="W58" s="2"/>
      <c r="X58" s="2"/>
    </row>
    <row r="59" spans="1:24" ht="16" hidden="1" x14ac:dyDescent="0.2">
      <c r="A59" s="7" t="s">
        <v>1709</v>
      </c>
      <c r="B59" s="7" t="s">
        <v>31</v>
      </c>
      <c r="C59" s="14" t="s">
        <v>1710</v>
      </c>
      <c r="D59" s="14"/>
      <c r="E59" s="16"/>
      <c r="F59" s="12"/>
      <c r="G59" s="12"/>
      <c r="H59" s="12"/>
      <c r="I59" s="12"/>
      <c r="J59" s="12"/>
      <c r="K59" s="2"/>
      <c r="L59" s="2"/>
      <c r="M59" s="2"/>
      <c r="N59" s="2"/>
      <c r="O59" s="2"/>
      <c r="P59" s="2"/>
      <c r="Q59" s="2"/>
      <c r="R59" s="2"/>
      <c r="S59" s="2"/>
      <c r="T59" s="2"/>
      <c r="U59" s="2"/>
      <c r="V59" s="2"/>
      <c r="W59" s="2"/>
      <c r="X59" s="2"/>
    </row>
    <row r="60" spans="1:24" ht="16" hidden="1" x14ac:dyDescent="0.2">
      <c r="A60" s="7" t="s">
        <v>2627</v>
      </c>
      <c r="B60" s="7" t="s">
        <v>31</v>
      </c>
      <c r="C60" s="14" t="s">
        <v>2628</v>
      </c>
      <c r="D60" s="14"/>
      <c r="E60" s="16"/>
      <c r="F60" s="12"/>
      <c r="G60" s="12"/>
      <c r="H60" s="12"/>
      <c r="I60" s="12"/>
      <c r="J60" s="12"/>
      <c r="K60" s="2"/>
      <c r="L60" s="2"/>
      <c r="M60" s="2"/>
      <c r="N60" s="2"/>
      <c r="O60" s="2"/>
      <c r="P60" s="2"/>
      <c r="Q60" s="2"/>
      <c r="R60" s="2"/>
      <c r="S60" s="2"/>
      <c r="T60" s="2"/>
      <c r="U60" s="2"/>
      <c r="V60" s="2"/>
      <c r="W60" s="2"/>
      <c r="X60" s="2"/>
    </row>
    <row r="61" spans="1:24" ht="16" hidden="1" x14ac:dyDescent="0.2">
      <c r="A61" s="7" t="s">
        <v>111</v>
      </c>
      <c r="B61" s="7" t="s">
        <v>88</v>
      </c>
      <c r="C61" s="14" t="s">
        <v>109</v>
      </c>
      <c r="D61" s="14"/>
      <c r="E61" s="16"/>
      <c r="F61" s="12"/>
      <c r="G61" s="12"/>
      <c r="H61" s="12"/>
      <c r="I61" s="12"/>
      <c r="J61" s="12"/>
      <c r="K61" s="2"/>
      <c r="L61" s="2"/>
      <c r="M61" s="2"/>
      <c r="N61" s="2"/>
      <c r="O61" s="2"/>
      <c r="P61" s="2"/>
      <c r="Q61" s="2"/>
      <c r="R61" s="2"/>
      <c r="S61" s="2"/>
      <c r="T61" s="2"/>
      <c r="U61" s="2"/>
      <c r="V61" s="2"/>
      <c r="W61" s="2"/>
      <c r="X61" s="2"/>
    </row>
    <row r="62" spans="1:24" ht="16" hidden="1" x14ac:dyDescent="0.2">
      <c r="A62" s="7" t="s">
        <v>2155</v>
      </c>
      <c r="B62" s="7" t="s">
        <v>87</v>
      </c>
      <c r="C62" s="14" t="s">
        <v>19</v>
      </c>
      <c r="D62" s="14"/>
      <c r="E62" s="16"/>
      <c r="F62" s="12"/>
      <c r="G62" s="12"/>
      <c r="H62" s="12"/>
      <c r="I62" s="12"/>
      <c r="J62" s="12"/>
      <c r="K62" s="2"/>
      <c r="L62" s="2"/>
      <c r="M62" s="2"/>
      <c r="N62" s="2"/>
      <c r="O62" s="2"/>
      <c r="P62" s="2"/>
      <c r="Q62" s="2"/>
      <c r="R62" s="2"/>
      <c r="S62" s="2"/>
      <c r="T62" s="2"/>
      <c r="U62" s="2"/>
      <c r="V62" s="2"/>
      <c r="W62" s="2"/>
      <c r="X62" s="2"/>
    </row>
    <row r="63" spans="1:24" ht="16" hidden="1" x14ac:dyDescent="0.2">
      <c r="A63" s="7" t="s">
        <v>2156</v>
      </c>
      <c r="B63" s="7" t="s">
        <v>88</v>
      </c>
      <c r="C63" s="14" t="s">
        <v>19</v>
      </c>
      <c r="D63" s="14"/>
      <c r="E63" s="16"/>
      <c r="F63" s="12"/>
      <c r="G63" s="12"/>
      <c r="H63" s="12"/>
      <c r="I63" s="12"/>
      <c r="J63" s="12"/>
      <c r="K63" s="2"/>
      <c r="L63" s="2"/>
      <c r="M63" s="2"/>
      <c r="N63" s="2"/>
      <c r="O63" s="2"/>
      <c r="P63" s="2"/>
      <c r="Q63" s="2"/>
      <c r="R63" s="2"/>
      <c r="S63" s="2"/>
      <c r="T63" s="2"/>
      <c r="U63" s="2"/>
      <c r="V63" s="2"/>
      <c r="W63" s="2"/>
      <c r="X63" s="2"/>
    </row>
    <row r="64" spans="1:24" ht="16" hidden="1" x14ac:dyDescent="0.2">
      <c r="A64" s="7" t="s">
        <v>2619</v>
      </c>
      <c r="B64" s="7" t="s">
        <v>87</v>
      </c>
      <c r="C64" s="14" t="s">
        <v>2615</v>
      </c>
      <c r="D64" s="14"/>
      <c r="E64" s="16"/>
      <c r="F64" s="12"/>
      <c r="G64" s="12"/>
      <c r="H64" s="12"/>
      <c r="I64" s="12"/>
      <c r="J64" s="12"/>
      <c r="K64" s="2"/>
      <c r="L64" s="2"/>
      <c r="M64" s="2"/>
      <c r="N64" s="2"/>
      <c r="O64" s="2"/>
      <c r="P64" s="2"/>
      <c r="Q64" s="2"/>
      <c r="R64" s="2"/>
      <c r="S64" s="2"/>
      <c r="T64" s="2"/>
      <c r="U64" s="2"/>
      <c r="V64" s="2"/>
      <c r="W64" s="2"/>
      <c r="X64" s="2"/>
    </row>
    <row r="65" spans="1:24" ht="16" hidden="1" x14ac:dyDescent="0.2">
      <c r="A65" s="8"/>
      <c r="B65" s="8"/>
      <c r="C65" s="9"/>
      <c r="D65" s="9"/>
      <c r="E65" s="17"/>
      <c r="F65" s="4"/>
      <c r="G65" s="4"/>
      <c r="H65" s="4"/>
      <c r="I65" s="4"/>
      <c r="J65" s="4"/>
      <c r="K65" s="3"/>
      <c r="L65" s="3"/>
      <c r="M65" s="3"/>
      <c r="N65" s="3"/>
      <c r="O65" s="3"/>
      <c r="P65" s="3"/>
      <c r="Q65" s="3"/>
      <c r="R65" s="3"/>
      <c r="S65" s="3"/>
      <c r="T65" s="3"/>
      <c r="U65" s="3"/>
      <c r="V65" s="3"/>
      <c r="W65" s="3"/>
      <c r="X65" s="3"/>
    </row>
    <row r="66" spans="1:24" ht="16" hidden="1" x14ac:dyDescent="0.2">
      <c r="A66" s="14" t="s">
        <v>2168</v>
      </c>
      <c r="B66" s="14" t="s">
        <v>2167</v>
      </c>
      <c r="C66" s="14" t="s">
        <v>2169</v>
      </c>
      <c r="D66" s="14"/>
      <c r="E66" s="16"/>
      <c r="F66" s="12"/>
      <c r="G66" s="12"/>
      <c r="H66" s="12"/>
      <c r="I66" s="12"/>
      <c r="J66" s="12"/>
      <c r="K66" s="12"/>
      <c r="L66" s="12"/>
      <c r="M66" s="12"/>
      <c r="N66" s="12"/>
      <c r="O66" s="12"/>
      <c r="P66" s="12"/>
      <c r="Q66" s="12"/>
      <c r="R66" s="12"/>
      <c r="S66" s="12"/>
      <c r="T66" s="12"/>
      <c r="U66" s="12"/>
      <c r="V66" s="12"/>
      <c r="W66" s="12"/>
      <c r="X66" s="12"/>
    </row>
    <row r="67" spans="1:24" ht="16" hidden="1" x14ac:dyDescent="0.2">
      <c r="A67" s="8"/>
      <c r="B67" s="8"/>
      <c r="C67" s="9"/>
      <c r="D67" s="9"/>
      <c r="E67" s="17"/>
      <c r="F67" s="4"/>
      <c r="G67" s="4"/>
      <c r="H67" s="4"/>
      <c r="I67" s="4"/>
      <c r="J67" s="4"/>
      <c r="K67" s="3"/>
      <c r="L67" s="3"/>
      <c r="M67" s="3"/>
      <c r="N67" s="3"/>
      <c r="O67" s="3"/>
      <c r="P67" s="3"/>
      <c r="Q67" s="3"/>
      <c r="R67" s="3"/>
      <c r="S67" s="3"/>
      <c r="T67" s="3"/>
      <c r="U67" s="3"/>
      <c r="V67" s="3"/>
      <c r="W67" s="3"/>
      <c r="X67" s="3"/>
    </row>
    <row r="68" spans="1:24" ht="16" hidden="1" x14ac:dyDescent="0.2">
      <c r="A68" s="7" t="s">
        <v>95</v>
      </c>
      <c r="B68" s="7" t="s">
        <v>6</v>
      </c>
      <c r="C68" s="14" t="s">
        <v>1201</v>
      </c>
      <c r="D68" s="14"/>
      <c r="E68" s="16"/>
      <c r="F68" s="12"/>
      <c r="G68" s="12"/>
      <c r="H68" s="12"/>
      <c r="I68" s="12"/>
      <c r="J68" s="12"/>
      <c r="K68" s="2"/>
      <c r="L68" s="2"/>
      <c r="M68" s="2"/>
      <c r="N68" s="2"/>
      <c r="O68" s="2"/>
      <c r="P68" s="2"/>
      <c r="Q68" s="2"/>
      <c r="R68" s="2"/>
      <c r="S68" s="2"/>
      <c r="T68" s="2"/>
      <c r="U68" s="2"/>
      <c r="V68" s="2"/>
      <c r="W68" s="2"/>
      <c r="X68" s="2"/>
    </row>
    <row r="69" spans="1:24" ht="16" hidden="1" x14ac:dyDescent="0.2">
      <c r="A69" s="7" t="s">
        <v>34</v>
      </c>
      <c r="B69" s="7" t="s">
        <v>6</v>
      </c>
      <c r="C69" s="14" t="s">
        <v>35</v>
      </c>
      <c r="D69" s="14"/>
      <c r="E69" s="16" t="s">
        <v>2112</v>
      </c>
      <c r="F69" s="12"/>
      <c r="G69" s="12"/>
      <c r="H69" s="12"/>
      <c r="I69" s="12"/>
      <c r="J69" s="12"/>
      <c r="K69" s="2"/>
      <c r="L69" s="2"/>
      <c r="M69" s="2"/>
      <c r="N69" s="2"/>
      <c r="O69" s="2"/>
      <c r="P69" s="2"/>
      <c r="Q69" s="2"/>
      <c r="R69" s="2"/>
      <c r="S69" s="2"/>
      <c r="T69" s="2"/>
      <c r="U69" s="2"/>
      <c r="V69" s="2"/>
      <c r="W69" s="2"/>
      <c r="X69" s="2"/>
    </row>
    <row r="70" spans="1:24" ht="16" hidden="1" x14ac:dyDescent="0.2">
      <c r="A70" s="7" t="s">
        <v>69</v>
      </c>
      <c r="B70" s="7" t="s">
        <v>6</v>
      </c>
      <c r="C70" s="14" t="s">
        <v>2107</v>
      </c>
      <c r="D70" s="14"/>
      <c r="E70" s="16" t="s">
        <v>2113</v>
      </c>
      <c r="F70" s="12"/>
      <c r="G70" s="12"/>
      <c r="H70" s="12"/>
      <c r="I70" s="12"/>
      <c r="J70" s="12"/>
      <c r="K70" s="2"/>
      <c r="L70" s="2"/>
      <c r="M70" s="2"/>
      <c r="N70" s="2"/>
      <c r="O70" s="2"/>
      <c r="P70" s="2"/>
      <c r="Q70" s="2"/>
      <c r="R70" s="2"/>
      <c r="S70" s="2"/>
      <c r="T70" s="2"/>
      <c r="U70" s="2"/>
      <c r="V70" s="2"/>
      <c r="W70" s="2"/>
      <c r="X70" s="2"/>
    </row>
    <row r="71" spans="1:24" ht="16" hidden="1" x14ac:dyDescent="0.2">
      <c r="A71" s="7" t="s">
        <v>63</v>
      </c>
      <c r="B71" s="7" t="s">
        <v>6</v>
      </c>
      <c r="C71" s="14" t="s">
        <v>64</v>
      </c>
      <c r="D71" s="14"/>
      <c r="E71" s="16"/>
      <c r="F71" s="12"/>
      <c r="G71" s="12"/>
      <c r="H71" s="12"/>
      <c r="I71" s="12"/>
      <c r="J71" s="12"/>
      <c r="K71" s="2"/>
      <c r="L71" s="2"/>
      <c r="M71" s="2"/>
      <c r="N71" s="2"/>
      <c r="O71" s="2"/>
      <c r="P71" s="2"/>
      <c r="Q71" s="2"/>
      <c r="R71" s="2"/>
      <c r="S71" s="2"/>
      <c r="T71" s="2"/>
      <c r="U71" s="2"/>
      <c r="V71" s="2"/>
      <c r="W71" s="2"/>
      <c r="X71" s="2"/>
    </row>
    <row r="72" spans="1:24" ht="16" hidden="1" x14ac:dyDescent="0.2">
      <c r="A72" s="7" t="s">
        <v>66</v>
      </c>
      <c r="B72" s="7" t="s">
        <v>6</v>
      </c>
      <c r="C72" s="14" t="s">
        <v>67</v>
      </c>
      <c r="D72" s="14"/>
      <c r="E72" s="16"/>
      <c r="F72" s="12"/>
      <c r="G72" s="12"/>
      <c r="H72" s="12"/>
      <c r="I72" s="12"/>
      <c r="J72" s="12"/>
      <c r="K72" s="2"/>
      <c r="L72" s="2"/>
      <c r="M72" s="2"/>
      <c r="N72" s="2"/>
      <c r="O72" s="2"/>
      <c r="P72" s="2"/>
      <c r="Q72" s="2"/>
      <c r="R72" s="2"/>
      <c r="S72" s="2"/>
      <c r="T72" s="2"/>
      <c r="U72" s="2"/>
      <c r="V72" s="2"/>
      <c r="W72" s="2"/>
      <c r="X72" s="2"/>
    </row>
    <row r="73" spans="1:24" ht="16" hidden="1" x14ac:dyDescent="0.2">
      <c r="A73" s="7" t="s">
        <v>48</v>
      </c>
      <c r="B73" s="7" t="s">
        <v>6</v>
      </c>
      <c r="C73" s="14" t="s">
        <v>49</v>
      </c>
      <c r="D73" s="15"/>
      <c r="E73" s="16"/>
      <c r="F73" s="12"/>
      <c r="G73" s="12"/>
      <c r="H73" s="12"/>
      <c r="I73" s="12"/>
      <c r="J73" s="12"/>
      <c r="K73" s="2"/>
      <c r="L73" s="2"/>
      <c r="M73" s="2"/>
      <c r="N73" s="2"/>
      <c r="O73" s="2"/>
      <c r="P73" s="2"/>
      <c r="Q73" s="2"/>
      <c r="R73" s="2"/>
      <c r="S73" s="2"/>
      <c r="T73" s="2"/>
      <c r="U73" s="2"/>
      <c r="V73" s="2"/>
      <c r="W73" s="2"/>
      <c r="X73" s="2"/>
    </row>
    <row r="74" spans="1:24" ht="16" hidden="1" x14ac:dyDescent="0.2">
      <c r="A74" s="7" t="s">
        <v>57</v>
      </c>
      <c r="B74" s="7" t="s">
        <v>6</v>
      </c>
      <c r="C74" s="14" t="s">
        <v>58</v>
      </c>
      <c r="D74" s="14"/>
      <c r="E74" s="16"/>
      <c r="F74" s="12"/>
      <c r="G74" s="12"/>
      <c r="H74" s="12"/>
      <c r="I74" s="12"/>
      <c r="J74" s="12"/>
      <c r="K74" s="2"/>
      <c r="L74" s="2"/>
      <c r="M74" s="2"/>
      <c r="N74" s="2"/>
      <c r="O74" s="2"/>
      <c r="P74" s="2"/>
      <c r="Q74" s="2"/>
      <c r="R74" s="2"/>
      <c r="S74" s="2"/>
      <c r="T74" s="2"/>
      <c r="U74" s="2"/>
      <c r="V74" s="2"/>
      <c r="W74" s="2"/>
      <c r="X74" s="2"/>
    </row>
    <row r="75" spans="1:24" ht="16" hidden="1" x14ac:dyDescent="0.2">
      <c r="A75" s="7" t="s">
        <v>2634</v>
      </c>
      <c r="B75" s="7" t="s">
        <v>6</v>
      </c>
      <c r="C75" s="14" t="s">
        <v>2640</v>
      </c>
      <c r="D75" s="15"/>
      <c r="E75" s="16"/>
      <c r="F75" s="12"/>
      <c r="G75" s="12"/>
      <c r="H75" s="12"/>
      <c r="I75" s="12"/>
      <c r="J75" s="12"/>
      <c r="K75" s="2"/>
      <c r="L75" s="2"/>
      <c r="M75" s="2"/>
      <c r="N75" s="2"/>
      <c r="O75" s="2"/>
      <c r="P75" s="2"/>
      <c r="Q75" s="2"/>
      <c r="R75" s="2"/>
      <c r="S75" s="2"/>
      <c r="T75" s="2"/>
      <c r="U75" s="2"/>
      <c r="V75" s="2"/>
      <c r="W75" s="2"/>
      <c r="X75" s="2"/>
    </row>
    <row r="76" spans="1:24" ht="16" hidden="1" x14ac:dyDescent="0.2">
      <c r="A76" s="7" t="s">
        <v>61</v>
      </c>
      <c r="B76" s="7" t="s">
        <v>6</v>
      </c>
      <c r="C76" s="14" t="s">
        <v>62</v>
      </c>
      <c r="D76" s="14"/>
      <c r="E76" s="16"/>
      <c r="F76" s="12"/>
      <c r="G76" s="12"/>
      <c r="H76" s="12"/>
      <c r="I76" s="12"/>
      <c r="J76" s="12"/>
      <c r="K76" s="2"/>
      <c r="L76" s="2"/>
      <c r="M76" s="2"/>
      <c r="N76" s="2"/>
      <c r="O76" s="2"/>
      <c r="P76" s="2"/>
      <c r="Q76" s="2"/>
      <c r="R76" s="2"/>
      <c r="S76" s="2"/>
      <c r="T76" s="2"/>
      <c r="U76" s="2"/>
      <c r="V76" s="2"/>
      <c r="W76" s="2"/>
      <c r="X76" s="2"/>
    </row>
    <row r="77" spans="1:24" ht="16" hidden="1" x14ac:dyDescent="0.2">
      <c r="A77" s="7" t="s">
        <v>1146</v>
      </c>
      <c r="B77" s="7" t="s">
        <v>6</v>
      </c>
      <c r="C77" s="14" t="s">
        <v>1145</v>
      </c>
      <c r="D77" s="14"/>
      <c r="E77" s="16" t="s">
        <v>1154</v>
      </c>
      <c r="F77" s="12"/>
      <c r="G77" s="12"/>
      <c r="H77" s="12"/>
      <c r="I77" s="12"/>
      <c r="J77" s="12"/>
      <c r="K77" s="2"/>
      <c r="L77" s="2"/>
      <c r="M77" s="2"/>
      <c r="N77" s="2"/>
      <c r="O77" s="2"/>
      <c r="P77" s="2"/>
      <c r="Q77" s="2"/>
      <c r="R77" s="2"/>
      <c r="S77" s="2"/>
      <c r="T77" s="2"/>
      <c r="U77" s="2"/>
      <c r="V77" s="2"/>
      <c r="W77" s="2"/>
      <c r="X77" s="2"/>
    </row>
    <row r="78" spans="1:24" ht="16" hidden="1" x14ac:dyDescent="0.2">
      <c r="A78" s="7" t="s">
        <v>1150</v>
      </c>
      <c r="B78" s="7" t="s">
        <v>6</v>
      </c>
      <c r="C78" s="14" t="s">
        <v>1149</v>
      </c>
      <c r="D78" s="14"/>
      <c r="E78" s="16" t="s">
        <v>1155</v>
      </c>
      <c r="F78" s="12"/>
      <c r="G78" s="12"/>
      <c r="H78" s="12"/>
      <c r="I78" s="12"/>
      <c r="J78" s="12"/>
      <c r="K78" s="2"/>
      <c r="L78" s="2"/>
      <c r="M78" s="2"/>
      <c r="N78" s="2"/>
      <c r="O78" s="2"/>
      <c r="P78" s="2"/>
      <c r="Q78" s="2"/>
      <c r="R78" s="2"/>
      <c r="S78" s="2"/>
      <c r="T78" s="2"/>
      <c r="U78" s="2"/>
      <c r="V78" s="2"/>
      <c r="W78" s="2"/>
      <c r="X78" s="2"/>
    </row>
    <row r="79" spans="1:24" ht="16" hidden="1" x14ac:dyDescent="0.2">
      <c r="A79" s="7" t="s">
        <v>2647</v>
      </c>
      <c r="B79" s="7" t="s">
        <v>57</v>
      </c>
      <c r="C79" s="14" t="s">
        <v>695</v>
      </c>
      <c r="D79" s="14"/>
      <c r="E79" s="15"/>
      <c r="F79" s="12"/>
      <c r="G79" s="12"/>
      <c r="H79" s="12"/>
      <c r="I79" s="12"/>
      <c r="J79" s="12"/>
      <c r="K79" s="2"/>
      <c r="L79" s="2"/>
      <c r="M79" s="2"/>
      <c r="N79" s="2"/>
      <c r="O79" s="2"/>
      <c r="P79" s="2"/>
      <c r="Q79" s="2"/>
      <c r="R79" s="2"/>
      <c r="S79" s="2"/>
      <c r="T79" s="2"/>
      <c r="U79" s="2"/>
      <c r="V79" s="2"/>
      <c r="W79" s="2"/>
      <c r="X79" s="2"/>
    </row>
    <row r="80" spans="1:24" ht="16" hidden="1" x14ac:dyDescent="0.2">
      <c r="A80" s="7" t="s">
        <v>2648</v>
      </c>
      <c r="B80" s="7" t="s">
        <v>57</v>
      </c>
      <c r="C80" s="14" t="s">
        <v>2590</v>
      </c>
      <c r="D80" s="14"/>
      <c r="E80" s="15"/>
      <c r="F80" s="12"/>
      <c r="G80" s="12"/>
      <c r="H80" s="12"/>
      <c r="I80" s="12"/>
      <c r="J80" s="12"/>
      <c r="K80" s="2"/>
      <c r="L80" s="2"/>
      <c r="M80" s="2"/>
      <c r="N80" s="2"/>
      <c r="O80" s="2"/>
      <c r="P80" s="2"/>
      <c r="Q80" s="2"/>
      <c r="R80" s="2"/>
      <c r="S80" s="2"/>
      <c r="T80" s="2"/>
      <c r="U80" s="2"/>
      <c r="V80" s="2"/>
      <c r="W80" s="2"/>
      <c r="X80" s="2"/>
    </row>
    <row r="81" spans="1:24" ht="16" hidden="1" x14ac:dyDescent="0.2">
      <c r="A81" s="7" t="s">
        <v>2649</v>
      </c>
      <c r="B81" s="7" t="s">
        <v>57</v>
      </c>
      <c r="C81" s="14" t="s">
        <v>1182</v>
      </c>
      <c r="D81" s="14"/>
      <c r="E81" s="15"/>
      <c r="F81" s="12"/>
      <c r="G81" s="12"/>
      <c r="H81" s="12"/>
      <c r="I81" s="12"/>
      <c r="J81" s="12"/>
      <c r="K81" s="2"/>
      <c r="L81" s="2"/>
      <c r="M81" s="2"/>
      <c r="N81" s="2"/>
      <c r="O81" s="2"/>
      <c r="P81" s="2"/>
      <c r="Q81" s="2"/>
      <c r="R81" s="2"/>
      <c r="S81" s="2"/>
      <c r="T81" s="2"/>
      <c r="U81" s="2"/>
      <c r="V81" s="2"/>
      <c r="W81" s="2"/>
      <c r="X81" s="2"/>
    </row>
    <row r="82" spans="1:24" ht="16" hidden="1" x14ac:dyDescent="0.2">
      <c r="A82" s="8"/>
      <c r="B82" s="8"/>
      <c r="C82" s="9"/>
      <c r="D82" s="9"/>
      <c r="E82" s="17"/>
      <c r="F82" s="4"/>
      <c r="G82" s="4"/>
      <c r="H82" s="4"/>
      <c r="I82" s="4"/>
      <c r="J82" s="4"/>
      <c r="K82" s="3"/>
      <c r="L82" s="3"/>
      <c r="M82" s="3"/>
      <c r="N82" s="3"/>
      <c r="O82" s="3"/>
      <c r="P82" s="3"/>
      <c r="Q82" s="3"/>
      <c r="R82" s="3"/>
      <c r="S82" s="3"/>
      <c r="T82" s="3"/>
      <c r="U82" s="3"/>
      <c r="V82" s="3"/>
      <c r="W82" s="3"/>
      <c r="X82" s="3"/>
    </row>
    <row r="83" spans="1:24" ht="16" hidden="1" x14ac:dyDescent="0.2">
      <c r="A83" s="7" t="s">
        <v>228</v>
      </c>
      <c r="B83" s="7" t="s">
        <v>95</v>
      </c>
      <c r="C83" s="14" t="s">
        <v>227</v>
      </c>
      <c r="D83" s="14"/>
      <c r="E83" s="16"/>
      <c r="F83" s="12"/>
      <c r="G83" s="12"/>
      <c r="H83" s="12"/>
      <c r="I83" s="12"/>
      <c r="J83" s="12"/>
      <c r="K83" s="2"/>
      <c r="L83" s="2"/>
      <c r="M83" s="2"/>
      <c r="N83" s="2"/>
      <c r="O83" s="2"/>
      <c r="P83" s="2"/>
      <c r="Q83" s="2"/>
      <c r="R83" s="2"/>
      <c r="S83" s="2"/>
      <c r="T83" s="2"/>
      <c r="U83" s="2"/>
      <c r="V83" s="2"/>
      <c r="W83" s="2"/>
      <c r="X83" s="2"/>
    </row>
    <row r="84" spans="1:24" ht="16" hidden="1" x14ac:dyDescent="0.2">
      <c r="A84" s="7" t="s">
        <v>32</v>
      </c>
      <c r="B84" s="7" t="s">
        <v>95</v>
      </c>
      <c r="C84" s="14" t="s">
        <v>33</v>
      </c>
      <c r="D84" s="14"/>
      <c r="E84" s="16"/>
      <c r="F84" s="12"/>
      <c r="G84" s="12"/>
      <c r="H84" s="12"/>
      <c r="I84" s="12"/>
      <c r="J84" s="12"/>
      <c r="K84" s="2"/>
      <c r="L84" s="2"/>
      <c r="M84" s="2"/>
      <c r="N84" s="2"/>
      <c r="O84" s="2"/>
      <c r="P84" s="2"/>
      <c r="Q84" s="2"/>
      <c r="R84" s="2"/>
      <c r="S84" s="2"/>
      <c r="T84" s="2"/>
      <c r="U84" s="2"/>
      <c r="V84" s="2"/>
      <c r="W84" s="2"/>
      <c r="X84" s="2"/>
    </row>
    <row r="85" spans="1:24" ht="16" hidden="1" x14ac:dyDescent="0.2">
      <c r="A85" s="7" t="s">
        <v>107</v>
      </c>
      <c r="B85" s="7" t="s">
        <v>95</v>
      </c>
      <c r="C85" s="14" t="s">
        <v>108</v>
      </c>
      <c r="D85" s="14"/>
      <c r="E85" s="16"/>
      <c r="F85" s="12"/>
      <c r="G85" s="12"/>
      <c r="H85" s="12"/>
      <c r="I85" s="12"/>
      <c r="J85" s="12"/>
      <c r="K85" s="2"/>
      <c r="L85" s="2"/>
      <c r="M85" s="2"/>
      <c r="N85" s="2"/>
      <c r="O85" s="2"/>
      <c r="P85" s="2"/>
      <c r="Q85" s="2"/>
      <c r="R85" s="2"/>
      <c r="S85" s="2"/>
      <c r="T85" s="2"/>
      <c r="U85" s="2"/>
      <c r="V85" s="2"/>
      <c r="W85" s="2"/>
      <c r="X85" s="2"/>
    </row>
    <row r="86" spans="1:24" ht="16" hidden="1" x14ac:dyDescent="0.2">
      <c r="A86" s="7" t="s">
        <v>1140</v>
      </c>
      <c r="B86" s="7" t="s">
        <v>95</v>
      </c>
      <c r="C86" s="14" t="s">
        <v>1139</v>
      </c>
      <c r="D86" s="14"/>
      <c r="E86" s="16"/>
      <c r="F86" s="12"/>
      <c r="G86" s="12"/>
      <c r="H86" s="12"/>
      <c r="I86" s="12"/>
      <c r="J86" s="12"/>
      <c r="K86" s="2"/>
      <c r="L86" s="2"/>
      <c r="M86" s="2"/>
      <c r="N86" s="2"/>
      <c r="O86" s="2"/>
      <c r="P86" s="2"/>
      <c r="Q86" s="2"/>
      <c r="R86" s="2"/>
      <c r="S86" s="2"/>
      <c r="T86" s="2"/>
      <c r="U86" s="2"/>
      <c r="V86" s="2"/>
      <c r="W86" s="2"/>
      <c r="X86" s="2"/>
    </row>
    <row r="87" spans="1:24" ht="16" hidden="1" x14ac:dyDescent="0.2">
      <c r="A87" s="7" t="s">
        <v>442</v>
      </c>
      <c r="B87" s="7" t="s">
        <v>95</v>
      </c>
      <c r="C87" s="14" t="s">
        <v>443</v>
      </c>
      <c r="D87" s="14"/>
      <c r="E87" s="16"/>
      <c r="F87" s="12"/>
      <c r="G87" s="12"/>
      <c r="H87" s="12"/>
      <c r="I87" s="12"/>
      <c r="J87" s="12"/>
      <c r="K87" s="2"/>
      <c r="L87" s="2"/>
      <c r="M87" s="2"/>
      <c r="N87" s="2"/>
      <c r="O87" s="2"/>
      <c r="P87" s="2"/>
      <c r="Q87" s="2"/>
      <c r="R87" s="2"/>
      <c r="S87" s="2"/>
      <c r="T87" s="2"/>
      <c r="U87" s="2"/>
      <c r="V87" s="2"/>
      <c r="W87" s="2"/>
      <c r="X87" s="2"/>
    </row>
    <row r="88" spans="1:24" ht="16" hidden="1" x14ac:dyDescent="0.2">
      <c r="A88" s="7" t="s">
        <v>1134</v>
      </c>
      <c r="B88" s="7" t="s">
        <v>95</v>
      </c>
      <c r="C88" s="14" t="s">
        <v>1135</v>
      </c>
      <c r="D88" s="14"/>
      <c r="E88" s="16"/>
      <c r="F88" s="12"/>
      <c r="G88" s="12"/>
      <c r="H88" s="12"/>
      <c r="I88" s="12"/>
      <c r="J88" s="12"/>
      <c r="K88" s="2"/>
      <c r="L88" s="2"/>
      <c r="M88" s="2"/>
      <c r="N88" s="2"/>
      <c r="O88" s="2"/>
      <c r="P88" s="2"/>
      <c r="Q88" s="2"/>
      <c r="R88" s="2"/>
      <c r="S88" s="2"/>
      <c r="T88" s="2"/>
      <c r="U88" s="2"/>
      <c r="V88" s="2"/>
      <c r="W88" s="2"/>
      <c r="X88" s="2"/>
    </row>
    <row r="89" spans="1:24" ht="16" hidden="1" x14ac:dyDescent="0.2">
      <c r="A89" s="7" t="s">
        <v>805</v>
      </c>
      <c r="B89" s="7" t="s">
        <v>95</v>
      </c>
      <c r="C89" s="14" t="s">
        <v>81</v>
      </c>
      <c r="D89" s="14"/>
      <c r="E89" s="16" t="s">
        <v>807</v>
      </c>
      <c r="F89" s="12"/>
      <c r="G89" s="12"/>
      <c r="H89" s="12"/>
      <c r="I89" s="12"/>
      <c r="J89" s="12"/>
      <c r="K89" s="2"/>
      <c r="L89" s="2"/>
      <c r="M89" s="2"/>
      <c r="N89" s="2"/>
      <c r="O89" s="2"/>
      <c r="P89" s="2"/>
      <c r="Q89" s="2"/>
      <c r="R89" s="2"/>
      <c r="S89" s="2"/>
      <c r="T89" s="2"/>
      <c r="U89" s="2"/>
      <c r="V89" s="2"/>
      <c r="W89" s="2"/>
      <c r="X89" s="2"/>
    </row>
    <row r="90" spans="1:24" ht="16" hidden="1" x14ac:dyDescent="0.2">
      <c r="A90" s="7" t="s">
        <v>2313</v>
      </c>
      <c r="B90" s="7" t="s">
        <v>95</v>
      </c>
      <c r="C90" s="14" t="s">
        <v>2312</v>
      </c>
      <c r="D90" s="14"/>
      <c r="E90" s="16"/>
      <c r="F90" s="12"/>
      <c r="G90" s="12"/>
      <c r="H90" s="12"/>
      <c r="I90" s="12"/>
      <c r="J90" s="12"/>
      <c r="K90" s="2"/>
      <c r="L90" s="2"/>
      <c r="M90" s="2"/>
      <c r="N90" s="2"/>
      <c r="O90" s="2"/>
      <c r="P90" s="2"/>
      <c r="Q90" s="2"/>
      <c r="R90" s="2"/>
      <c r="S90" s="2"/>
      <c r="T90" s="2"/>
      <c r="U90" s="2"/>
      <c r="V90" s="2"/>
      <c r="W90" s="2"/>
      <c r="X90" s="2"/>
    </row>
    <row r="91" spans="1:24" ht="16" hidden="1" x14ac:dyDescent="0.2">
      <c r="A91" s="7" t="s">
        <v>478</v>
      </c>
      <c r="B91" s="7" t="s">
        <v>95</v>
      </c>
      <c r="C91" s="14" t="s">
        <v>479</v>
      </c>
      <c r="D91" s="14"/>
      <c r="E91" s="16"/>
      <c r="F91" s="12"/>
      <c r="G91" s="12"/>
      <c r="H91" s="12"/>
      <c r="I91" s="12"/>
      <c r="J91" s="12"/>
      <c r="K91" s="2"/>
      <c r="L91" s="2"/>
      <c r="M91" s="2"/>
      <c r="N91" s="2"/>
      <c r="O91" s="2"/>
      <c r="P91" s="2"/>
      <c r="Q91" s="2"/>
      <c r="R91" s="2"/>
      <c r="S91" s="2"/>
      <c r="T91" s="2"/>
      <c r="U91" s="2"/>
      <c r="V91" s="2"/>
      <c r="W91" s="2"/>
      <c r="X91" s="2"/>
    </row>
    <row r="92" spans="1:24" ht="16" hidden="1" x14ac:dyDescent="0.2">
      <c r="A92" s="7" t="s">
        <v>1147</v>
      </c>
      <c r="B92" s="7" t="s">
        <v>95</v>
      </c>
      <c r="C92" s="14" t="s">
        <v>1148</v>
      </c>
      <c r="D92" s="14"/>
      <c r="E92" s="16"/>
      <c r="F92" s="12"/>
      <c r="G92" s="12"/>
      <c r="H92" s="12"/>
      <c r="I92" s="12"/>
      <c r="J92" s="12"/>
      <c r="K92" s="2"/>
      <c r="L92" s="2"/>
      <c r="M92" s="2"/>
      <c r="N92" s="2"/>
      <c r="O92" s="2"/>
      <c r="P92" s="2"/>
      <c r="Q92" s="2"/>
      <c r="R92" s="2"/>
      <c r="S92" s="2"/>
      <c r="T92" s="2"/>
      <c r="U92" s="2"/>
      <c r="V92" s="2"/>
      <c r="W92" s="2"/>
      <c r="X92" s="2"/>
    </row>
    <row r="93" spans="1:24" ht="16" hidden="1" x14ac:dyDescent="0.2">
      <c r="A93" s="7" t="s">
        <v>59</v>
      </c>
      <c r="B93" s="7" t="s">
        <v>805</v>
      </c>
      <c r="C93" s="14" t="s">
        <v>29</v>
      </c>
      <c r="D93" s="14"/>
      <c r="E93" s="16"/>
      <c r="F93" s="12"/>
      <c r="G93" s="12"/>
      <c r="H93" s="12"/>
      <c r="I93" s="12"/>
      <c r="J93" s="12"/>
      <c r="K93" s="2"/>
      <c r="L93" s="2"/>
      <c r="M93" s="2"/>
      <c r="N93" s="2"/>
      <c r="O93" s="2"/>
      <c r="P93" s="2"/>
      <c r="Q93" s="2"/>
      <c r="R93" s="2"/>
      <c r="S93" s="2"/>
      <c r="T93" s="2"/>
      <c r="U93" s="2"/>
      <c r="V93" s="2"/>
      <c r="W93" s="2"/>
      <c r="X93" s="2"/>
    </row>
    <row r="94" spans="1:24" ht="16" hidden="1" x14ac:dyDescent="0.2">
      <c r="A94" s="7" t="s">
        <v>60</v>
      </c>
      <c r="B94" s="7" t="s">
        <v>805</v>
      </c>
      <c r="C94" s="14" t="s">
        <v>28</v>
      </c>
      <c r="D94" s="14"/>
      <c r="E94" s="16"/>
      <c r="F94" s="12"/>
      <c r="G94" s="12"/>
      <c r="H94" s="12"/>
      <c r="I94" s="12"/>
      <c r="J94" s="12"/>
      <c r="K94" s="2"/>
      <c r="L94" s="2"/>
      <c r="M94" s="2"/>
      <c r="N94" s="2"/>
      <c r="O94" s="2"/>
      <c r="P94" s="2"/>
      <c r="Q94" s="2"/>
      <c r="R94" s="2"/>
      <c r="S94" s="2"/>
      <c r="T94" s="2"/>
      <c r="U94" s="2"/>
      <c r="V94" s="2"/>
      <c r="W94" s="2"/>
      <c r="X94" s="2"/>
    </row>
    <row r="95" spans="1:24" ht="16" hidden="1" x14ac:dyDescent="0.2">
      <c r="A95" s="7" t="s">
        <v>806</v>
      </c>
      <c r="B95" s="7" t="s">
        <v>805</v>
      </c>
      <c r="C95" s="14" t="s">
        <v>2420</v>
      </c>
      <c r="D95" s="14"/>
      <c r="E95" s="16"/>
      <c r="F95" s="12"/>
      <c r="G95" s="12"/>
      <c r="H95" s="12"/>
      <c r="I95" s="12"/>
      <c r="J95" s="12"/>
      <c r="K95" s="2"/>
      <c r="L95" s="2"/>
      <c r="M95" s="2"/>
      <c r="N95" s="2"/>
      <c r="O95" s="2"/>
      <c r="P95" s="2"/>
      <c r="Q95" s="2"/>
      <c r="R95" s="2"/>
      <c r="S95" s="2"/>
      <c r="T95" s="2"/>
      <c r="U95" s="2"/>
      <c r="V95" s="2"/>
      <c r="W95" s="2"/>
      <c r="X95" s="2"/>
    </row>
    <row r="96" spans="1:24" ht="16" hidden="1" x14ac:dyDescent="0.2">
      <c r="A96" s="7" t="s">
        <v>2423</v>
      </c>
      <c r="B96" s="7" t="s">
        <v>95</v>
      </c>
      <c r="C96" s="14" t="s">
        <v>2421</v>
      </c>
      <c r="D96" s="14"/>
      <c r="E96" s="16" t="s">
        <v>2422</v>
      </c>
      <c r="F96" s="12"/>
      <c r="G96" s="12"/>
      <c r="H96" s="12"/>
      <c r="I96" s="12"/>
      <c r="J96" s="12"/>
      <c r="K96" s="2"/>
      <c r="L96" s="2"/>
      <c r="M96" s="2"/>
      <c r="N96" s="2"/>
      <c r="O96" s="2"/>
      <c r="P96" s="2"/>
      <c r="Q96" s="2"/>
      <c r="R96" s="2"/>
      <c r="S96" s="2"/>
      <c r="T96" s="2"/>
      <c r="U96" s="2"/>
      <c r="V96" s="2"/>
      <c r="W96" s="2"/>
      <c r="X96" s="2"/>
    </row>
    <row r="97" spans="1:24" ht="16" hidden="1" x14ac:dyDescent="0.2">
      <c r="A97" s="7" t="s">
        <v>451</v>
      </c>
      <c r="B97" s="7" t="s">
        <v>805</v>
      </c>
      <c r="C97" s="14" t="s">
        <v>2202</v>
      </c>
      <c r="D97" s="14"/>
      <c r="E97" s="16"/>
      <c r="F97" s="12"/>
      <c r="G97" s="12"/>
      <c r="H97" s="12"/>
      <c r="I97" s="12"/>
      <c r="J97" s="12"/>
      <c r="K97" s="2"/>
      <c r="L97" s="2"/>
      <c r="M97" s="2"/>
      <c r="N97" s="2"/>
      <c r="O97" s="2"/>
      <c r="P97" s="2"/>
      <c r="Q97" s="2"/>
      <c r="R97" s="2"/>
      <c r="S97" s="2"/>
      <c r="T97" s="2"/>
      <c r="U97" s="2"/>
      <c r="V97" s="2"/>
      <c r="W97" s="2"/>
      <c r="X97" s="2"/>
    </row>
    <row r="98" spans="1:24" ht="16" hidden="1" x14ac:dyDescent="0.2">
      <c r="A98" s="7" t="s">
        <v>79</v>
      </c>
      <c r="B98" s="7" t="s">
        <v>805</v>
      </c>
      <c r="C98" s="14" t="s">
        <v>80</v>
      </c>
      <c r="D98" s="14"/>
      <c r="E98" s="16"/>
      <c r="F98" s="12"/>
      <c r="G98" s="12"/>
      <c r="H98" s="12"/>
      <c r="I98" s="12"/>
      <c r="J98" s="12"/>
      <c r="K98" s="2"/>
      <c r="L98" s="2"/>
      <c r="M98" s="2"/>
      <c r="N98" s="2"/>
      <c r="O98" s="2"/>
      <c r="P98" s="2"/>
      <c r="Q98" s="2"/>
      <c r="R98" s="2"/>
      <c r="S98" s="2"/>
      <c r="T98" s="2"/>
      <c r="U98" s="2"/>
      <c r="V98" s="2"/>
      <c r="W98" s="2"/>
      <c r="X98" s="2"/>
    </row>
    <row r="99" spans="1:24" ht="16" hidden="1" x14ac:dyDescent="0.2">
      <c r="A99" s="7" t="s">
        <v>1151</v>
      </c>
      <c r="B99" s="7" t="s">
        <v>79</v>
      </c>
      <c r="C99" s="14" t="s">
        <v>1152</v>
      </c>
      <c r="D99" s="14"/>
      <c r="E99" s="16"/>
      <c r="F99" s="12"/>
      <c r="G99" s="12"/>
      <c r="H99" s="12"/>
      <c r="I99" s="12"/>
      <c r="J99" s="12"/>
      <c r="K99" s="2"/>
      <c r="L99" s="2"/>
      <c r="M99" s="2"/>
      <c r="N99" s="2"/>
      <c r="O99" s="2"/>
      <c r="P99" s="2"/>
      <c r="Q99" s="2"/>
      <c r="R99" s="2"/>
      <c r="S99" s="2"/>
      <c r="T99" s="2"/>
      <c r="U99" s="2"/>
      <c r="V99" s="2"/>
      <c r="W99" s="2"/>
      <c r="X99" s="2"/>
    </row>
    <row r="100" spans="1:24" ht="16" hidden="1" x14ac:dyDescent="0.2">
      <c r="A100" s="16" t="s">
        <v>399</v>
      </c>
      <c r="B100" s="7" t="s">
        <v>228</v>
      </c>
      <c r="C100" s="14" t="s">
        <v>390</v>
      </c>
      <c r="D100" s="14"/>
      <c r="E100" s="15"/>
      <c r="F100" s="12"/>
      <c r="G100" s="12"/>
      <c r="H100" s="12"/>
      <c r="I100" s="12"/>
      <c r="J100" s="12"/>
      <c r="K100" s="2"/>
      <c r="L100" s="2"/>
      <c r="M100" s="2"/>
      <c r="N100" s="2"/>
      <c r="O100" s="2"/>
      <c r="P100" s="2"/>
      <c r="Q100" s="2"/>
      <c r="R100" s="2"/>
      <c r="S100" s="2"/>
      <c r="T100" s="2"/>
      <c r="U100" s="2"/>
      <c r="V100" s="2"/>
      <c r="W100" s="2"/>
      <c r="X100" s="2"/>
    </row>
    <row r="101" spans="1:24" ht="16" hidden="1" x14ac:dyDescent="0.2">
      <c r="A101" s="16" t="s">
        <v>400</v>
      </c>
      <c r="B101" s="7" t="s">
        <v>228</v>
      </c>
      <c r="C101" s="14" t="s">
        <v>391</v>
      </c>
      <c r="D101" s="14"/>
      <c r="E101" s="15"/>
      <c r="F101" s="12"/>
      <c r="G101" s="12"/>
      <c r="H101" s="12"/>
      <c r="I101" s="12"/>
      <c r="J101" s="12"/>
      <c r="K101" s="2"/>
      <c r="L101" s="2"/>
      <c r="M101" s="2"/>
      <c r="N101" s="2"/>
      <c r="O101" s="2"/>
      <c r="P101" s="2"/>
      <c r="Q101" s="2"/>
      <c r="R101" s="2"/>
      <c r="S101" s="2"/>
      <c r="T101" s="2"/>
      <c r="U101" s="2"/>
      <c r="V101" s="2"/>
      <c r="W101" s="2"/>
      <c r="X101" s="2"/>
    </row>
    <row r="102" spans="1:24" ht="16" hidden="1" x14ac:dyDescent="0.2">
      <c r="A102" s="7" t="s">
        <v>98</v>
      </c>
      <c r="B102" s="7" t="s">
        <v>34</v>
      </c>
      <c r="C102" s="14" t="s">
        <v>97</v>
      </c>
      <c r="D102" s="14"/>
      <c r="E102" s="16"/>
      <c r="F102" s="12"/>
      <c r="G102" s="12"/>
      <c r="H102" s="12"/>
      <c r="I102" s="12"/>
      <c r="J102" s="12"/>
      <c r="K102" s="2"/>
      <c r="L102" s="2"/>
      <c r="M102" s="2"/>
      <c r="N102" s="2"/>
      <c r="O102" s="2"/>
      <c r="P102" s="2"/>
      <c r="Q102" s="2"/>
      <c r="R102" s="2"/>
      <c r="S102" s="2"/>
      <c r="T102" s="2"/>
      <c r="U102" s="2"/>
      <c r="V102" s="2"/>
      <c r="W102" s="2"/>
      <c r="X102" s="2"/>
    </row>
    <row r="103" spans="1:24" ht="16" hidden="1" x14ac:dyDescent="0.2">
      <c r="A103" s="7" t="s">
        <v>96</v>
      </c>
      <c r="B103" s="7" t="s">
        <v>98</v>
      </c>
      <c r="C103" s="14" t="s">
        <v>99</v>
      </c>
      <c r="D103" s="14"/>
      <c r="E103" s="16"/>
      <c r="F103" s="12"/>
      <c r="G103" s="12"/>
      <c r="H103" s="12"/>
      <c r="I103" s="12"/>
      <c r="J103" s="12"/>
      <c r="K103" s="2"/>
      <c r="L103" s="2"/>
      <c r="M103" s="2"/>
      <c r="N103" s="2"/>
      <c r="O103" s="2"/>
      <c r="P103" s="2"/>
      <c r="Q103" s="2"/>
      <c r="R103" s="2"/>
      <c r="S103" s="2"/>
      <c r="T103" s="2"/>
      <c r="U103" s="2"/>
      <c r="V103" s="2"/>
      <c r="W103" s="2"/>
      <c r="X103" s="2"/>
    </row>
    <row r="104" spans="1:24" ht="16" hidden="1" x14ac:dyDescent="0.2">
      <c r="A104" s="7" t="s">
        <v>36</v>
      </c>
      <c r="B104" s="7" t="s">
        <v>98</v>
      </c>
      <c r="C104" s="14" t="s">
        <v>37</v>
      </c>
      <c r="D104" s="15"/>
      <c r="E104" s="16"/>
      <c r="F104" s="12"/>
      <c r="G104" s="12"/>
      <c r="H104" s="12"/>
      <c r="I104" s="12"/>
      <c r="J104" s="12"/>
      <c r="K104" s="2"/>
      <c r="L104" s="2"/>
      <c r="M104" s="2"/>
      <c r="N104" s="2"/>
      <c r="O104" s="2"/>
      <c r="P104" s="2"/>
      <c r="Q104" s="2"/>
      <c r="R104" s="2"/>
      <c r="S104" s="2"/>
      <c r="T104" s="2"/>
      <c r="U104" s="2"/>
      <c r="V104" s="2"/>
      <c r="W104" s="2"/>
      <c r="X104" s="2"/>
    </row>
    <row r="105" spans="1:24" ht="16" hidden="1" x14ac:dyDescent="0.2">
      <c r="A105" s="7" t="s">
        <v>102</v>
      </c>
      <c r="B105" s="7" t="s">
        <v>98</v>
      </c>
      <c r="C105" s="14" t="s">
        <v>103</v>
      </c>
      <c r="D105" s="15"/>
      <c r="E105" s="16"/>
      <c r="F105" s="12"/>
      <c r="G105" s="12"/>
      <c r="H105" s="12"/>
      <c r="I105" s="12"/>
      <c r="J105" s="12"/>
      <c r="K105" s="2"/>
      <c r="L105" s="2"/>
      <c r="M105" s="2"/>
      <c r="N105" s="2"/>
      <c r="O105" s="2"/>
      <c r="P105" s="2"/>
      <c r="Q105" s="2"/>
      <c r="R105" s="2"/>
      <c r="S105" s="2"/>
      <c r="T105" s="2"/>
      <c r="U105" s="2"/>
      <c r="V105" s="2"/>
      <c r="W105" s="2"/>
      <c r="X105" s="2"/>
    </row>
    <row r="106" spans="1:24" ht="16" hidden="1" x14ac:dyDescent="0.2">
      <c r="A106" s="7" t="s">
        <v>38</v>
      </c>
      <c r="B106" s="7" t="s">
        <v>34</v>
      </c>
      <c r="C106" s="14" t="s">
        <v>39</v>
      </c>
      <c r="D106" s="15"/>
      <c r="E106" s="16"/>
      <c r="F106" s="12"/>
      <c r="G106" s="12"/>
      <c r="H106" s="12"/>
      <c r="I106" s="12"/>
      <c r="J106" s="12"/>
      <c r="K106" s="2"/>
      <c r="L106" s="2"/>
      <c r="M106" s="2"/>
      <c r="N106" s="2"/>
      <c r="O106" s="2"/>
      <c r="P106" s="2"/>
      <c r="Q106" s="2"/>
      <c r="R106" s="2"/>
      <c r="S106" s="2"/>
      <c r="T106" s="2"/>
      <c r="U106" s="2"/>
      <c r="V106" s="2"/>
      <c r="W106" s="2"/>
      <c r="X106" s="2"/>
    </row>
    <row r="107" spans="1:24" ht="16" hidden="1" x14ac:dyDescent="0.2">
      <c r="A107" s="7" t="s">
        <v>116</v>
      </c>
      <c r="B107" s="7" t="s">
        <v>34</v>
      </c>
      <c r="C107" s="14" t="s">
        <v>117</v>
      </c>
      <c r="D107" s="15"/>
      <c r="E107" s="16"/>
      <c r="F107" s="12"/>
      <c r="G107" s="12"/>
      <c r="H107" s="12"/>
      <c r="I107" s="12"/>
      <c r="J107" s="12"/>
      <c r="K107" s="2"/>
      <c r="L107" s="2"/>
      <c r="M107" s="2"/>
      <c r="N107" s="2"/>
      <c r="O107" s="2"/>
      <c r="P107" s="2"/>
      <c r="Q107" s="2"/>
      <c r="R107" s="2"/>
      <c r="S107" s="2"/>
      <c r="T107" s="2"/>
      <c r="U107" s="2"/>
      <c r="V107" s="2"/>
      <c r="W107" s="2"/>
      <c r="X107" s="2"/>
    </row>
    <row r="108" spans="1:24" ht="16" hidden="1" x14ac:dyDescent="0.2">
      <c r="A108" s="7" t="s">
        <v>84</v>
      </c>
      <c r="B108" s="7" t="s">
        <v>38</v>
      </c>
      <c r="C108" s="14" t="s">
        <v>85</v>
      </c>
      <c r="D108" s="15"/>
      <c r="E108" s="16"/>
      <c r="F108" s="12"/>
      <c r="G108" s="12"/>
      <c r="H108" s="12"/>
      <c r="I108" s="12"/>
      <c r="J108" s="12"/>
      <c r="K108" s="2"/>
      <c r="L108" s="2"/>
      <c r="M108" s="2"/>
      <c r="N108" s="2"/>
      <c r="O108" s="2"/>
      <c r="P108" s="2"/>
      <c r="Q108" s="2"/>
      <c r="R108" s="2"/>
      <c r="S108" s="2"/>
      <c r="T108" s="2"/>
      <c r="U108" s="2"/>
      <c r="V108" s="2"/>
      <c r="W108" s="2"/>
      <c r="X108" s="2"/>
    </row>
    <row r="109" spans="1:24" hidden="1" x14ac:dyDescent="0.2">
      <c r="A109" s="7" t="s">
        <v>2656</v>
      </c>
      <c r="B109" s="7" t="s">
        <v>95</v>
      </c>
      <c r="C109" s="15" t="s">
        <v>20</v>
      </c>
      <c r="D109" s="15"/>
      <c r="E109" s="15"/>
    </row>
    <row r="110" spans="1:24" ht="16" hidden="1" x14ac:dyDescent="0.2">
      <c r="A110" s="7" t="s">
        <v>1121</v>
      </c>
      <c r="B110" s="7" t="s">
        <v>2634</v>
      </c>
      <c r="C110" s="14" t="s">
        <v>1120</v>
      </c>
      <c r="D110" s="15"/>
      <c r="E110" s="16"/>
      <c r="F110" s="12"/>
      <c r="G110" s="12"/>
      <c r="H110" s="12"/>
      <c r="I110" s="12"/>
      <c r="J110" s="12"/>
      <c r="K110" s="2"/>
      <c r="L110" s="2"/>
      <c r="M110" s="2"/>
      <c r="N110" s="2"/>
      <c r="O110" s="2"/>
      <c r="P110" s="2"/>
      <c r="Q110" s="2"/>
      <c r="R110" s="2"/>
      <c r="S110" s="2"/>
      <c r="T110" s="2"/>
      <c r="U110" s="2"/>
      <c r="V110" s="2"/>
      <c r="W110" s="2"/>
      <c r="X110" s="2"/>
    </row>
    <row r="111" spans="1:24" ht="16" hidden="1" x14ac:dyDescent="0.2">
      <c r="A111" s="7" t="s">
        <v>2635</v>
      </c>
      <c r="B111" s="7" t="s">
        <v>2634</v>
      </c>
      <c r="C111" s="14" t="s">
        <v>2637</v>
      </c>
      <c r="D111" s="14"/>
      <c r="E111" s="16"/>
      <c r="F111" s="12"/>
      <c r="G111" s="12"/>
      <c r="H111" s="12"/>
      <c r="I111" s="12"/>
      <c r="J111" s="12"/>
      <c r="K111" s="2"/>
      <c r="L111" s="2"/>
      <c r="M111" s="2"/>
      <c r="N111" s="2"/>
      <c r="O111" s="2"/>
      <c r="P111" s="2"/>
      <c r="Q111" s="2"/>
      <c r="R111" s="2"/>
      <c r="S111" s="2"/>
      <c r="T111" s="2"/>
      <c r="U111" s="2"/>
      <c r="V111" s="2"/>
      <c r="W111" s="2"/>
      <c r="X111" s="2"/>
    </row>
    <row r="112" spans="1:24" ht="16" hidden="1" x14ac:dyDescent="0.2">
      <c r="A112" s="7" t="s">
        <v>2636</v>
      </c>
      <c r="B112" s="7" t="s">
        <v>2634</v>
      </c>
      <c r="C112" s="14" t="s">
        <v>2638</v>
      </c>
      <c r="D112" s="14"/>
      <c r="E112" s="16"/>
      <c r="F112" s="12"/>
      <c r="G112" s="12"/>
      <c r="H112" s="12"/>
      <c r="I112" s="12"/>
      <c r="J112" s="12"/>
      <c r="K112" s="2"/>
      <c r="L112" s="2"/>
      <c r="M112" s="2"/>
      <c r="N112" s="2"/>
      <c r="O112" s="2"/>
      <c r="P112" s="2"/>
      <c r="Q112" s="2"/>
      <c r="R112" s="2"/>
      <c r="S112" s="2"/>
      <c r="T112" s="2"/>
      <c r="U112" s="2"/>
      <c r="V112" s="2"/>
      <c r="W112" s="2"/>
      <c r="X112" s="2"/>
    </row>
    <row r="113" spans="1:24" ht="16" hidden="1" x14ac:dyDescent="0.2">
      <c r="A113" s="7" t="s">
        <v>2641</v>
      </c>
      <c r="B113" s="7" t="s">
        <v>2634</v>
      </c>
      <c r="C113" s="14" t="s">
        <v>2639</v>
      </c>
      <c r="D113" s="14"/>
      <c r="E113" s="16"/>
      <c r="F113" s="12"/>
      <c r="G113" s="12"/>
      <c r="H113" s="12"/>
      <c r="I113" s="12"/>
      <c r="J113" s="12"/>
      <c r="K113" s="2"/>
      <c r="L113" s="2"/>
      <c r="M113" s="2"/>
      <c r="N113" s="2"/>
      <c r="O113" s="2"/>
      <c r="P113" s="2"/>
      <c r="Q113" s="2"/>
      <c r="R113" s="2"/>
      <c r="S113" s="2"/>
      <c r="T113" s="2"/>
      <c r="U113" s="2"/>
      <c r="V113" s="2"/>
      <c r="W113" s="2"/>
      <c r="X113" s="2"/>
    </row>
    <row r="114" spans="1:24" ht="16" hidden="1" x14ac:dyDescent="0.2">
      <c r="A114" s="7" t="s">
        <v>2642</v>
      </c>
      <c r="B114" s="7" t="s">
        <v>2634</v>
      </c>
      <c r="C114" s="14" t="s">
        <v>2643</v>
      </c>
      <c r="D114" s="14"/>
      <c r="E114" s="16"/>
      <c r="F114" s="12"/>
      <c r="G114" s="12"/>
      <c r="H114" s="12"/>
      <c r="I114" s="12"/>
      <c r="J114" s="12"/>
      <c r="K114" s="2"/>
      <c r="L114" s="2"/>
      <c r="M114" s="2"/>
      <c r="N114" s="2"/>
      <c r="O114" s="2"/>
      <c r="P114" s="2"/>
      <c r="Q114" s="2"/>
      <c r="R114" s="2"/>
      <c r="S114" s="2"/>
      <c r="T114" s="2"/>
      <c r="U114" s="2"/>
      <c r="V114" s="2"/>
      <c r="W114" s="2"/>
      <c r="X114" s="2"/>
    </row>
    <row r="115" spans="1:24" ht="16" hidden="1" x14ac:dyDescent="0.2">
      <c r="A115" s="7" t="s">
        <v>40</v>
      </c>
      <c r="B115" s="7" t="s">
        <v>89</v>
      </c>
      <c r="C115" s="14" t="s">
        <v>2238</v>
      </c>
      <c r="D115" s="14"/>
      <c r="E115" s="16"/>
      <c r="F115" s="12"/>
      <c r="G115" s="12"/>
      <c r="H115" s="12"/>
      <c r="I115" s="12"/>
      <c r="J115" s="12"/>
      <c r="K115" s="2"/>
      <c r="L115" s="2"/>
      <c r="M115" s="2"/>
      <c r="N115" s="2"/>
      <c r="O115" s="2"/>
      <c r="P115" s="2"/>
      <c r="Q115" s="2"/>
      <c r="R115" s="2"/>
      <c r="S115" s="2"/>
      <c r="T115" s="2"/>
      <c r="U115" s="2"/>
      <c r="V115" s="2"/>
      <c r="W115" s="2"/>
      <c r="X115" s="2"/>
    </row>
    <row r="116" spans="1:24" ht="16" hidden="1" x14ac:dyDescent="0.2">
      <c r="A116" s="7" t="s">
        <v>41</v>
      </c>
      <c r="B116" s="7" t="s">
        <v>89</v>
      </c>
      <c r="C116" s="14" t="s">
        <v>42</v>
      </c>
      <c r="D116" s="14"/>
      <c r="E116" s="16"/>
      <c r="F116" s="12"/>
      <c r="G116" s="12"/>
      <c r="H116" s="12"/>
      <c r="I116" s="12"/>
      <c r="J116" s="12"/>
      <c r="K116" s="2"/>
      <c r="L116" s="2"/>
      <c r="M116" s="2"/>
      <c r="N116" s="2"/>
      <c r="O116" s="2"/>
      <c r="P116" s="2"/>
      <c r="Q116" s="2"/>
      <c r="R116" s="2"/>
      <c r="S116" s="2"/>
      <c r="T116" s="2"/>
      <c r="U116" s="2"/>
      <c r="V116" s="2"/>
      <c r="W116" s="2"/>
      <c r="X116" s="2"/>
    </row>
    <row r="117" spans="1:24" ht="16" hidden="1" x14ac:dyDescent="0.2">
      <c r="A117" s="7" t="s">
        <v>44</v>
      </c>
      <c r="B117" s="7" t="s">
        <v>38</v>
      </c>
      <c r="C117" s="14" t="s">
        <v>45</v>
      </c>
      <c r="D117" s="15"/>
      <c r="E117" s="16"/>
      <c r="F117" s="12"/>
      <c r="G117" s="12"/>
      <c r="H117" s="12"/>
      <c r="I117" s="12"/>
      <c r="J117" s="12"/>
      <c r="K117" s="2"/>
      <c r="L117" s="2"/>
      <c r="M117" s="2"/>
      <c r="N117" s="2"/>
      <c r="O117" s="2"/>
      <c r="P117" s="2"/>
      <c r="Q117" s="2"/>
      <c r="R117" s="2"/>
      <c r="S117" s="2"/>
      <c r="T117" s="2"/>
      <c r="U117" s="2"/>
      <c r="V117" s="2"/>
      <c r="W117" s="2"/>
      <c r="X117" s="2"/>
    </row>
    <row r="118" spans="1:24" ht="16" hidden="1" x14ac:dyDescent="0.2">
      <c r="A118" s="7" t="s">
        <v>43</v>
      </c>
      <c r="B118" s="7" t="s">
        <v>38</v>
      </c>
      <c r="C118" s="14" t="s">
        <v>650</v>
      </c>
      <c r="D118" s="15"/>
      <c r="E118" s="16"/>
      <c r="F118" s="12"/>
      <c r="G118" s="12"/>
      <c r="H118" s="12"/>
      <c r="I118" s="12"/>
      <c r="J118" s="12"/>
      <c r="K118" s="2"/>
      <c r="L118" s="2"/>
      <c r="M118" s="2"/>
      <c r="N118" s="2"/>
      <c r="O118" s="2"/>
      <c r="P118" s="2"/>
      <c r="Q118" s="2"/>
      <c r="R118" s="2"/>
      <c r="S118" s="2"/>
      <c r="T118" s="2"/>
      <c r="U118" s="2"/>
      <c r="V118" s="2"/>
      <c r="W118" s="2"/>
      <c r="X118" s="2"/>
    </row>
    <row r="119" spans="1:24" ht="16" hidden="1" x14ac:dyDescent="0.2">
      <c r="A119" s="7" t="s">
        <v>46</v>
      </c>
      <c r="B119" s="7" t="s">
        <v>38</v>
      </c>
      <c r="C119" s="14" t="s">
        <v>47</v>
      </c>
      <c r="D119" s="15"/>
      <c r="E119" s="16"/>
      <c r="F119" s="12"/>
      <c r="G119" s="12"/>
      <c r="H119" s="12"/>
      <c r="I119" s="12"/>
      <c r="J119" s="12"/>
      <c r="K119" s="2"/>
      <c r="L119" s="2"/>
      <c r="M119" s="2"/>
      <c r="N119" s="2"/>
      <c r="O119" s="2"/>
      <c r="P119" s="2"/>
      <c r="Q119" s="2"/>
      <c r="R119" s="2"/>
      <c r="S119" s="2"/>
      <c r="T119" s="2"/>
      <c r="U119" s="2"/>
      <c r="V119" s="2"/>
      <c r="W119" s="2"/>
      <c r="X119" s="2"/>
    </row>
    <row r="120" spans="1:24" ht="16" hidden="1" x14ac:dyDescent="0.2">
      <c r="A120" s="7" t="s">
        <v>50</v>
      </c>
      <c r="B120" s="7" t="s">
        <v>48</v>
      </c>
      <c r="C120" s="14" t="s">
        <v>2653</v>
      </c>
      <c r="D120" s="15"/>
      <c r="E120" s="16"/>
      <c r="F120" s="12"/>
      <c r="G120" s="12"/>
      <c r="H120" s="12"/>
      <c r="I120" s="12"/>
      <c r="J120" s="12"/>
      <c r="K120" s="2"/>
      <c r="L120" s="2"/>
      <c r="M120" s="2"/>
      <c r="N120" s="2"/>
      <c r="O120" s="2"/>
      <c r="P120" s="2"/>
      <c r="Q120" s="2"/>
      <c r="R120" s="2"/>
      <c r="S120" s="2"/>
      <c r="T120" s="2"/>
      <c r="U120" s="2"/>
      <c r="V120" s="2"/>
      <c r="W120" s="2"/>
      <c r="X120" s="2"/>
    </row>
    <row r="121" spans="1:24" ht="16" hidden="1" x14ac:dyDescent="0.2">
      <c r="A121" s="7" t="s">
        <v>1530</v>
      </c>
      <c r="B121" s="7" t="s">
        <v>50</v>
      </c>
      <c r="C121" s="14" t="s">
        <v>1124</v>
      </c>
      <c r="D121" s="15"/>
      <c r="E121" s="16"/>
      <c r="F121" s="12"/>
      <c r="G121" s="12"/>
      <c r="H121" s="12"/>
      <c r="I121" s="12"/>
      <c r="J121" s="12"/>
      <c r="K121" s="2"/>
      <c r="L121" s="2"/>
      <c r="M121" s="2"/>
      <c r="N121" s="2"/>
      <c r="O121" s="2"/>
      <c r="P121" s="2"/>
      <c r="Q121" s="2"/>
      <c r="R121" s="2"/>
      <c r="S121" s="2"/>
      <c r="T121" s="2"/>
      <c r="U121" s="2"/>
      <c r="V121" s="2"/>
      <c r="W121" s="2"/>
      <c r="X121" s="2"/>
    </row>
    <row r="122" spans="1:24" ht="16" hidden="1" x14ac:dyDescent="0.2">
      <c r="A122" s="7" t="s">
        <v>635</v>
      </c>
      <c r="B122" s="7" t="s">
        <v>50</v>
      </c>
      <c r="C122" s="14" t="s">
        <v>636</v>
      </c>
      <c r="D122" s="15"/>
      <c r="E122" s="16"/>
      <c r="F122" s="12"/>
      <c r="G122" s="12"/>
      <c r="H122" s="12"/>
      <c r="I122" s="12"/>
      <c r="J122" s="12"/>
      <c r="K122" s="2"/>
      <c r="L122" s="2"/>
      <c r="M122" s="2"/>
      <c r="N122" s="2"/>
      <c r="O122" s="2"/>
      <c r="P122" s="2"/>
      <c r="Q122" s="2"/>
      <c r="R122" s="2"/>
      <c r="S122" s="2"/>
      <c r="T122" s="2"/>
      <c r="U122" s="2"/>
      <c r="V122" s="2"/>
      <c r="W122" s="2"/>
      <c r="X122" s="2"/>
    </row>
    <row r="123" spans="1:24" ht="16" hidden="1" x14ac:dyDescent="0.2">
      <c r="A123" s="7" t="s">
        <v>51</v>
      </c>
      <c r="B123" s="7" t="s">
        <v>48</v>
      </c>
      <c r="C123" s="14" t="s">
        <v>52</v>
      </c>
      <c r="D123" s="15"/>
      <c r="E123" s="16"/>
      <c r="F123" s="12"/>
      <c r="G123" s="12"/>
      <c r="H123" s="12"/>
      <c r="I123" s="12"/>
      <c r="J123" s="12"/>
      <c r="K123" s="2"/>
      <c r="L123" s="2"/>
      <c r="M123" s="2"/>
      <c r="N123" s="2"/>
      <c r="O123" s="2"/>
      <c r="P123" s="2"/>
      <c r="Q123" s="2"/>
      <c r="R123" s="2"/>
      <c r="S123" s="2"/>
      <c r="T123" s="2"/>
      <c r="U123" s="2"/>
      <c r="V123" s="2"/>
      <c r="W123" s="2"/>
      <c r="X123" s="2"/>
    </row>
    <row r="124" spans="1:24" ht="16" hidden="1" x14ac:dyDescent="0.2">
      <c r="A124" s="7" t="s">
        <v>2111</v>
      </c>
      <c r="B124" s="7" t="s">
        <v>48</v>
      </c>
      <c r="C124" s="14" t="s">
        <v>1138</v>
      </c>
      <c r="D124" s="15"/>
      <c r="E124" s="16"/>
      <c r="F124" s="12"/>
      <c r="G124" s="12"/>
      <c r="H124" s="12"/>
      <c r="I124" s="12"/>
      <c r="J124" s="12"/>
      <c r="K124" s="2"/>
      <c r="L124" s="2"/>
      <c r="M124" s="2"/>
      <c r="N124" s="2"/>
      <c r="O124" s="2"/>
      <c r="P124" s="2"/>
      <c r="Q124" s="2"/>
      <c r="R124" s="2"/>
      <c r="S124" s="2"/>
      <c r="T124" s="2"/>
      <c r="U124" s="2"/>
      <c r="V124" s="2"/>
      <c r="W124" s="2"/>
      <c r="X124" s="2"/>
    </row>
    <row r="125" spans="1:24" ht="16" hidden="1" x14ac:dyDescent="0.2">
      <c r="A125" s="7" t="s">
        <v>94</v>
      </c>
      <c r="B125" s="7" t="s">
        <v>93</v>
      </c>
      <c r="C125" s="14" t="s">
        <v>56</v>
      </c>
      <c r="D125" s="14"/>
      <c r="E125" s="16"/>
      <c r="F125" s="12"/>
      <c r="G125" s="12"/>
      <c r="H125" s="12"/>
      <c r="I125" s="12"/>
      <c r="J125" s="12"/>
      <c r="K125" s="2"/>
      <c r="L125" s="2"/>
      <c r="M125" s="2"/>
      <c r="N125" s="2"/>
      <c r="O125" s="2"/>
      <c r="P125" s="2"/>
      <c r="Q125" s="2"/>
      <c r="R125" s="2"/>
      <c r="S125" s="2"/>
      <c r="T125" s="2"/>
      <c r="U125" s="2"/>
      <c r="V125" s="2"/>
      <c r="W125" s="2"/>
      <c r="X125" s="2"/>
    </row>
    <row r="126" spans="1:24" ht="16" hidden="1" x14ac:dyDescent="0.2">
      <c r="A126" s="7" t="s">
        <v>1157</v>
      </c>
      <c r="B126" s="7" t="s">
        <v>61</v>
      </c>
      <c r="C126" s="14" t="s">
        <v>1156</v>
      </c>
      <c r="D126" s="14"/>
      <c r="E126" s="16"/>
      <c r="F126" s="12"/>
      <c r="G126" s="12"/>
      <c r="H126" s="12"/>
      <c r="I126" s="12"/>
      <c r="J126" s="12"/>
      <c r="K126" s="2"/>
      <c r="L126" s="2"/>
      <c r="M126" s="2"/>
      <c r="N126" s="2"/>
      <c r="O126" s="2"/>
      <c r="P126" s="2"/>
      <c r="Q126" s="2"/>
      <c r="R126" s="2"/>
      <c r="S126" s="2"/>
      <c r="T126" s="2"/>
      <c r="U126" s="2"/>
      <c r="V126" s="2"/>
      <c r="W126" s="2"/>
      <c r="X126" s="2"/>
    </row>
    <row r="127" spans="1:24" ht="16" hidden="1" x14ac:dyDescent="0.2">
      <c r="A127" s="7" t="s">
        <v>1123</v>
      </c>
      <c r="B127" s="7" t="s">
        <v>63</v>
      </c>
      <c r="C127" s="14" t="s">
        <v>1124</v>
      </c>
      <c r="D127" s="14"/>
      <c r="E127" s="16"/>
      <c r="F127" s="12"/>
      <c r="G127" s="12"/>
      <c r="H127" s="12"/>
      <c r="I127" s="12"/>
      <c r="J127" s="12"/>
      <c r="K127" s="2"/>
      <c r="L127" s="2"/>
      <c r="M127" s="2"/>
      <c r="N127" s="2"/>
      <c r="O127" s="2"/>
      <c r="P127" s="2"/>
      <c r="Q127" s="2"/>
      <c r="R127" s="2"/>
      <c r="S127" s="2"/>
      <c r="T127" s="2"/>
      <c r="U127" s="2"/>
      <c r="V127" s="2"/>
      <c r="W127" s="2"/>
      <c r="X127" s="2"/>
    </row>
    <row r="128" spans="1:24" ht="16" hidden="1" x14ac:dyDescent="0.2">
      <c r="A128" s="7" t="s">
        <v>776</v>
      </c>
      <c r="B128" s="7" t="s">
        <v>63</v>
      </c>
      <c r="C128" s="14" t="s">
        <v>808</v>
      </c>
      <c r="D128" s="14"/>
      <c r="E128" s="16"/>
      <c r="F128" s="12"/>
      <c r="G128" s="12"/>
      <c r="H128" s="12"/>
      <c r="I128" s="12"/>
      <c r="J128" s="12"/>
      <c r="K128" s="2"/>
      <c r="L128" s="2"/>
      <c r="M128" s="2"/>
      <c r="N128" s="2"/>
      <c r="O128" s="2"/>
      <c r="P128" s="2"/>
      <c r="Q128" s="2"/>
      <c r="R128" s="2"/>
      <c r="S128" s="2"/>
      <c r="T128" s="2"/>
      <c r="U128" s="2"/>
      <c r="V128" s="2"/>
      <c r="W128" s="2"/>
      <c r="X128" s="2"/>
    </row>
    <row r="129" spans="1:24" ht="16" hidden="1" x14ac:dyDescent="0.2">
      <c r="A129" s="7" t="s">
        <v>809</v>
      </c>
      <c r="B129" s="7" t="s">
        <v>776</v>
      </c>
      <c r="C129" s="14" t="s">
        <v>810</v>
      </c>
      <c r="D129" s="14"/>
      <c r="E129" s="16"/>
      <c r="F129" s="12"/>
      <c r="G129" s="12"/>
      <c r="H129" s="12"/>
      <c r="I129" s="12"/>
      <c r="J129" s="12"/>
      <c r="K129" s="2"/>
      <c r="L129" s="2"/>
      <c r="M129" s="2"/>
      <c r="N129" s="2"/>
      <c r="O129" s="2"/>
      <c r="P129" s="2"/>
      <c r="Q129" s="2"/>
      <c r="R129" s="2"/>
      <c r="S129" s="2"/>
      <c r="T129" s="2"/>
      <c r="U129" s="2"/>
      <c r="V129" s="2"/>
      <c r="W129" s="2"/>
      <c r="X129" s="2"/>
    </row>
    <row r="130" spans="1:24" ht="16" hidden="1" x14ac:dyDescent="0.2">
      <c r="A130" s="7" t="s">
        <v>812</v>
      </c>
      <c r="B130" s="7" t="s">
        <v>776</v>
      </c>
      <c r="C130" s="14" t="s">
        <v>816</v>
      </c>
      <c r="D130" s="14"/>
      <c r="E130" s="16"/>
      <c r="F130" s="12"/>
      <c r="G130" s="12"/>
      <c r="H130" s="12"/>
      <c r="I130" s="12"/>
      <c r="J130" s="12"/>
      <c r="K130" s="2"/>
      <c r="L130" s="2"/>
      <c r="M130" s="2"/>
      <c r="N130" s="2"/>
      <c r="O130" s="2"/>
      <c r="P130" s="2"/>
      <c r="Q130" s="2"/>
      <c r="R130" s="2"/>
      <c r="S130" s="2"/>
      <c r="T130" s="2"/>
      <c r="U130" s="2"/>
      <c r="V130" s="2"/>
      <c r="W130" s="2"/>
      <c r="X130" s="2"/>
    </row>
    <row r="131" spans="1:24" ht="16" hidden="1" x14ac:dyDescent="0.2">
      <c r="A131" s="7" t="s">
        <v>813</v>
      </c>
      <c r="B131" s="7" t="s">
        <v>776</v>
      </c>
      <c r="C131" s="14" t="s">
        <v>811</v>
      </c>
      <c r="D131" s="14"/>
      <c r="E131" s="16"/>
      <c r="F131" s="12"/>
      <c r="G131" s="12"/>
      <c r="H131" s="12"/>
      <c r="I131" s="12"/>
      <c r="J131" s="12"/>
      <c r="K131" s="2"/>
      <c r="L131" s="2"/>
      <c r="M131" s="2"/>
      <c r="N131" s="2"/>
      <c r="O131" s="2"/>
      <c r="P131" s="2"/>
      <c r="Q131" s="2"/>
      <c r="R131" s="2"/>
      <c r="S131" s="2"/>
      <c r="T131" s="2"/>
      <c r="U131" s="2"/>
      <c r="V131" s="2"/>
      <c r="W131" s="2"/>
      <c r="X131" s="2"/>
    </row>
    <row r="132" spans="1:24" ht="16" hidden="1" x14ac:dyDescent="0.2">
      <c r="A132" s="7" t="s">
        <v>814</v>
      </c>
      <c r="B132" s="7" t="s">
        <v>776</v>
      </c>
      <c r="C132" s="14" t="s">
        <v>815</v>
      </c>
      <c r="D132" s="14"/>
      <c r="E132" s="16"/>
      <c r="F132" s="12"/>
      <c r="G132" s="12"/>
      <c r="H132" s="12"/>
      <c r="I132" s="12"/>
      <c r="J132" s="12"/>
      <c r="K132" s="2"/>
      <c r="L132" s="2"/>
      <c r="M132" s="2"/>
      <c r="N132" s="2"/>
      <c r="O132" s="2"/>
      <c r="P132" s="2"/>
      <c r="Q132" s="2"/>
      <c r="R132" s="2"/>
      <c r="S132" s="2"/>
      <c r="T132" s="2"/>
      <c r="U132" s="2"/>
      <c r="V132" s="2"/>
      <c r="W132" s="2"/>
      <c r="X132" s="2"/>
    </row>
    <row r="133" spans="1:24" ht="16" hidden="1" x14ac:dyDescent="0.2">
      <c r="A133" s="7" t="s">
        <v>2654</v>
      </c>
      <c r="B133" s="7" t="s">
        <v>32</v>
      </c>
      <c r="C133" s="14" t="s">
        <v>2655</v>
      </c>
      <c r="D133" s="14"/>
      <c r="E133" s="15"/>
      <c r="F133" s="12"/>
      <c r="G133" s="12"/>
      <c r="H133" s="12"/>
      <c r="I133" s="12"/>
      <c r="J133" s="12"/>
      <c r="K133" s="2"/>
      <c r="L133" s="2"/>
      <c r="M133" s="2"/>
      <c r="N133" s="2"/>
      <c r="O133" s="2"/>
      <c r="P133" s="2"/>
      <c r="Q133" s="2"/>
      <c r="R133" s="2"/>
      <c r="S133" s="2"/>
      <c r="T133" s="2"/>
      <c r="U133" s="2"/>
      <c r="V133" s="2"/>
      <c r="W133" s="2"/>
      <c r="X133" s="2"/>
    </row>
    <row r="134" spans="1:24" ht="16" hidden="1" x14ac:dyDescent="0.2">
      <c r="A134" s="7" t="s">
        <v>65</v>
      </c>
      <c r="B134" s="7" t="s">
        <v>32</v>
      </c>
      <c r="C134" s="14" t="s">
        <v>55</v>
      </c>
      <c r="D134" s="15"/>
      <c r="E134" s="16"/>
      <c r="F134" s="12"/>
      <c r="G134" s="12"/>
      <c r="H134" s="12"/>
      <c r="I134" s="12"/>
      <c r="J134" s="12"/>
      <c r="K134" s="2"/>
      <c r="L134" s="2"/>
      <c r="M134" s="2"/>
      <c r="N134" s="2"/>
      <c r="O134" s="2"/>
      <c r="P134" s="2"/>
      <c r="Q134" s="2"/>
      <c r="R134" s="2"/>
      <c r="S134" s="2"/>
      <c r="T134" s="2"/>
      <c r="U134" s="2"/>
      <c r="V134" s="2"/>
      <c r="W134" s="2"/>
      <c r="X134" s="2"/>
    </row>
    <row r="135" spans="1:24" ht="16" hidden="1" x14ac:dyDescent="0.2">
      <c r="A135" s="7" t="s">
        <v>114</v>
      </c>
      <c r="B135" s="7" t="s">
        <v>65</v>
      </c>
      <c r="C135" s="14" t="s">
        <v>56</v>
      </c>
      <c r="D135" s="15"/>
      <c r="E135" s="16"/>
      <c r="F135" s="12"/>
      <c r="G135" s="12"/>
      <c r="H135" s="12"/>
      <c r="I135" s="12"/>
      <c r="J135" s="12"/>
      <c r="K135" s="2"/>
      <c r="L135" s="2"/>
      <c r="M135" s="2"/>
      <c r="N135" s="2"/>
      <c r="O135" s="2"/>
      <c r="P135" s="2"/>
      <c r="Q135" s="2"/>
      <c r="R135" s="2"/>
      <c r="S135" s="2"/>
      <c r="T135" s="2"/>
      <c r="U135" s="2"/>
      <c r="V135" s="2"/>
      <c r="W135" s="2"/>
      <c r="X135" s="2"/>
    </row>
    <row r="136" spans="1:24" ht="16" hidden="1" x14ac:dyDescent="0.2">
      <c r="A136" s="7" t="s">
        <v>104</v>
      </c>
      <c r="B136" s="7" t="s">
        <v>65</v>
      </c>
      <c r="C136" s="14" t="s">
        <v>105</v>
      </c>
      <c r="D136" s="15"/>
      <c r="E136" s="16"/>
      <c r="F136" s="12"/>
      <c r="G136" s="12"/>
      <c r="H136" s="12"/>
      <c r="I136" s="12"/>
      <c r="J136" s="12"/>
      <c r="K136" s="2"/>
      <c r="L136" s="2"/>
      <c r="M136" s="2"/>
      <c r="N136" s="2"/>
      <c r="O136" s="2"/>
      <c r="P136" s="2"/>
      <c r="Q136" s="2"/>
      <c r="R136" s="2"/>
      <c r="S136" s="2"/>
      <c r="T136" s="2"/>
      <c r="U136" s="2"/>
      <c r="V136" s="2"/>
      <c r="W136" s="2"/>
      <c r="X136" s="2"/>
    </row>
    <row r="137" spans="1:24" ht="16" hidden="1" x14ac:dyDescent="0.2">
      <c r="A137" s="7" t="s">
        <v>398</v>
      </c>
      <c r="B137" s="7" t="s">
        <v>63</v>
      </c>
      <c r="C137" s="14" t="s">
        <v>363</v>
      </c>
      <c r="D137" s="14"/>
      <c r="E137" s="15" t="s">
        <v>1130</v>
      </c>
      <c r="F137" s="12"/>
      <c r="G137" s="12"/>
      <c r="H137" s="12"/>
      <c r="I137" s="12"/>
      <c r="J137" s="12"/>
      <c r="K137" s="2"/>
      <c r="L137" s="2"/>
      <c r="M137" s="2"/>
      <c r="N137" s="2"/>
      <c r="O137" s="2"/>
      <c r="P137" s="2"/>
      <c r="Q137" s="2"/>
      <c r="R137" s="2"/>
      <c r="S137" s="2"/>
      <c r="T137" s="2"/>
      <c r="U137" s="2"/>
      <c r="V137" s="2"/>
      <c r="W137" s="2"/>
      <c r="X137" s="2"/>
    </row>
    <row r="138" spans="1:24" ht="16" hidden="1" x14ac:dyDescent="0.2">
      <c r="A138" s="7" t="s">
        <v>1143</v>
      </c>
      <c r="B138" s="7" t="s">
        <v>63</v>
      </c>
      <c r="C138" s="14" t="s">
        <v>1144</v>
      </c>
      <c r="D138" s="14"/>
      <c r="E138" s="15"/>
      <c r="F138" s="12"/>
      <c r="G138" s="12"/>
      <c r="H138" s="12"/>
      <c r="I138" s="12"/>
      <c r="J138" s="12"/>
      <c r="K138" s="2"/>
      <c r="L138" s="2"/>
      <c r="M138" s="2"/>
      <c r="N138" s="2"/>
      <c r="O138" s="2"/>
      <c r="P138" s="2"/>
      <c r="Q138" s="2"/>
      <c r="R138" s="2"/>
      <c r="S138" s="2"/>
      <c r="T138" s="2"/>
      <c r="U138" s="2"/>
      <c r="V138" s="2"/>
      <c r="W138" s="2"/>
      <c r="X138" s="2"/>
    </row>
    <row r="139" spans="1:24" ht="16" hidden="1" x14ac:dyDescent="0.2">
      <c r="A139" s="7" t="s">
        <v>1125</v>
      </c>
      <c r="B139" s="7" t="s">
        <v>63</v>
      </c>
      <c r="C139" s="14" t="s">
        <v>1126</v>
      </c>
      <c r="D139" s="14"/>
      <c r="E139" s="15" t="s">
        <v>1129</v>
      </c>
      <c r="F139" s="12"/>
      <c r="G139" s="12"/>
      <c r="H139" s="12"/>
      <c r="I139" s="12"/>
      <c r="J139" s="12"/>
      <c r="K139" s="2"/>
      <c r="L139" s="2"/>
      <c r="M139" s="2"/>
      <c r="N139" s="2"/>
      <c r="O139" s="2"/>
      <c r="P139" s="2"/>
      <c r="Q139" s="2"/>
      <c r="R139" s="2"/>
      <c r="S139" s="2"/>
      <c r="T139" s="2"/>
      <c r="U139" s="2"/>
      <c r="V139" s="2"/>
      <c r="W139" s="2"/>
      <c r="X139" s="2"/>
    </row>
    <row r="140" spans="1:24" ht="16" hidden="1" x14ac:dyDescent="0.2">
      <c r="A140" s="7" t="s">
        <v>1127</v>
      </c>
      <c r="B140" s="7" t="s">
        <v>63</v>
      </c>
      <c r="C140" s="14" t="s">
        <v>1128</v>
      </c>
      <c r="D140" s="14"/>
      <c r="E140" s="15"/>
      <c r="F140" s="12"/>
      <c r="G140" s="12"/>
      <c r="H140" s="12"/>
      <c r="I140" s="12"/>
      <c r="J140" s="12"/>
      <c r="K140" s="2"/>
      <c r="L140" s="2"/>
      <c r="M140" s="2"/>
      <c r="N140" s="2"/>
      <c r="O140" s="2"/>
      <c r="P140" s="2"/>
      <c r="Q140" s="2"/>
      <c r="R140" s="2"/>
      <c r="S140" s="2"/>
      <c r="T140" s="2"/>
      <c r="U140" s="2"/>
      <c r="V140" s="2"/>
      <c r="W140" s="2"/>
      <c r="X140" s="2"/>
    </row>
    <row r="141" spans="1:24" ht="16" hidden="1" x14ac:dyDescent="0.2">
      <c r="A141" s="7" t="s">
        <v>1141</v>
      </c>
      <c r="B141" s="7" t="s">
        <v>63</v>
      </c>
      <c r="C141" s="14" t="s">
        <v>1142</v>
      </c>
      <c r="D141" s="14"/>
      <c r="E141" s="15"/>
      <c r="F141" s="12"/>
      <c r="G141" s="12"/>
      <c r="H141" s="12"/>
      <c r="I141" s="12"/>
      <c r="J141" s="12"/>
      <c r="K141" s="2"/>
      <c r="L141" s="2"/>
      <c r="M141" s="2"/>
      <c r="N141" s="2"/>
      <c r="O141" s="2"/>
      <c r="P141" s="2"/>
      <c r="Q141" s="2"/>
      <c r="R141" s="2"/>
      <c r="S141" s="2"/>
      <c r="T141" s="2"/>
      <c r="U141" s="2"/>
      <c r="V141" s="2"/>
      <c r="W141" s="2"/>
      <c r="X141" s="2"/>
    </row>
    <row r="142" spans="1:24" ht="16" hidden="1" x14ac:dyDescent="0.2">
      <c r="A142" s="8"/>
      <c r="B142" s="8"/>
      <c r="C142" s="9"/>
      <c r="D142" s="9"/>
      <c r="E142" s="17"/>
      <c r="F142" s="4"/>
      <c r="G142" s="4"/>
      <c r="H142" s="4"/>
      <c r="I142" s="4"/>
      <c r="J142" s="4"/>
      <c r="K142" s="3"/>
      <c r="L142" s="3"/>
      <c r="M142" s="3"/>
      <c r="N142" s="3"/>
      <c r="O142" s="3"/>
      <c r="P142" s="3"/>
      <c r="Q142" s="3"/>
      <c r="R142" s="3"/>
      <c r="S142" s="3"/>
      <c r="T142" s="3"/>
      <c r="U142" s="3"/>
      <c r="V142" s="3"/>
      <c r="W142" s="3"/>
      <c r="X142" s="3"/>
    </row>
    <row r="143" spans="1:24" ht="16" hidden="1" x14ac:dyDescent="0.2">
      <c r="B143" s="7"/>
      <c r="C143" s="14"/>
      <c r="D143" s="14"/>
      <c r="E143" s="14"/>
      <c r="F143" s="12"/>
      <c r="G143" s="12"/>
      <c r="H143" s="12"/>
      <c r="I143" s="12"/>
      <c r="J143" s="12"/>
      <c r="K143" s="2"/>
      <c r="L143" s="2"/>
      <c r="M143" s="2"/>
      <c r="N143" s="2"/>
      <c r="O143" s="2"/>
      <c r="P143" s="2"/>
      <c r="Q143" s="2"/>
      <c r="R143" s="2"/>
      <c r="S143" s="2"/>
      <c r="T143" s="2"/>
      <c r="U143" s="2"/>
      <c r="V143" s="2"/>
      <c r="W143" s="2"/>
      <c r="X143" s="2"/>
    </row>
    <row r="144" spans="1:24" ht="16" hidden="1" x14ac:dyDescent="0.2">
      <c r="B144" s="7"/>
      <c r="C144" s="14"/>
      <c r="D144" s="14"/>
      <c r="E144" s="16"/>
      <c r="F144" s="12"/>
      <c r="G144" s="12"/>
      <c r="H144" s="12">
        <v>7.0000000000000007E-2</v>
      </c>
      <c r="I144" s="12">
        <f>I1718</f>
        <v>114</v>
      </c>
      <c r="J144" s="12"/>
      <c r="K144" s="2"/>
      <c r="L144" s="2"/>
      <c r="M144" s="2"/>
      <c r="N144" s="2"/>
      <c r="O144" s="2"/>
      <c r="P144" s="2"/>
      <c r="Q144" s="2"/>
      <c r="R144" s="2"/>
      <c r="S144" s="2"/>
      <c r="T144" s="2"/>
      <c r="U144" s="2"/>
      <c r="V144" s="2"/>
      <c r="W144" s="2"/>
      <c r="X144" s="2"/>
    </row>
    <row r="145" spans="1:24" ht="16" hidden="1" x14ac:dyDescent="0.2">
      <c r="A145" s="8"/>
      <c r="B145" s="8"/>
      <c r="C145" s="9"/>
      <c r="D145" s="9"/>
      <c r="E145" s="17"/>
      <c r="F145" s="4"/>
      <c r="G145" s="4"/>
      <c r="H145" s="4"/>
      <c r="I145" s="4"/>
      <c r="J145" s="4"/>
      <c r="K145" s="3"/>
      <c r="L145" s="3"/>
      <c r="M145" s="3"/>
      <c r="N145" s="3"/>
      <c r="O145" s="3"/>
      <c r="P145" s="3"/>
      <c r="Q145" s="3"/>
      <c r="R145" s="3"/>
      <c r="S145" s="3"/>
      <c r="T145" s="3"/>
      <c r="U145" s="3"/>
      <c r="V145" s="3"/>
      <c r="W145" s="3"/>
      <c r="X145" s="3"/>
    </row>
    <row r="146" spans="1:24" hidden="1" x14ac:dyDescent="0.2">
      <c r="A146" s="10">
        <v>1</v>
      </c>
      <c r="B146" s="10" t="s">
        <v>84</v>
      </c>
      <c r="C146" s="10" t="s">
        <v>132</v>
      </c>
      <c r="D146" s="10" t="s">
        <v>131</v>
      </c>
      <c r="E146" s="10" t="s">
        <v>142</v>
      </c>
      <c r="F146" s="10" t="str">
        <f>'gl list'!$D$4</f>
        <v>mfr, user_org, user_cons</v>
      </c>
      <c r="G146" s="10" t="s">
        <v>136</v>
      </c>
      <c r="H146" s="10" t="b">
        <v>0</v>
      </c>
      <c r="I146" s="10">
        <f>IF(H146,1,0)</f>
        <v>0</v>
      </c>
      <c r="K146" s="10"/>
      <c r="L146" s="10">
        <f>IF(OR(ISNUMBER(#REF!),ISBLANK(#REF!)),0,1)</f>
        <v>1</v>
      </c>
      <c r="M146" s="10"/>
      <c r="N146" s="10"/>
      <c r="O146" s="10">
        <f>IF(NOT(ISBLANK(#REF!)),1,0)</f>
        <v>1</v>
      </c>
      <c r="P146" s="10"/>
      <c r="Q146" s="10"/>
    </row>
    <row r="147" spans="1:24" hidden="1" x14ac:dyDescent="0.2">
      <c r="A147" s="10">
        <f>A146+1</f>
        <v>2</v>
      </c>
      <c r="B147" s="10" t="s">
        <v>116</v>
      </c>
      <c r="C147" s="10" t="s">
        <v>134</v>
      </c>
      <c r="D147" s="10" t="s">
        <v>131</v>
      </c>
      <c r="E147" s="10" t="s">
        <v>133</v>
      </c>
      <c r="F147" s="10" t="str">
        <f>'gl list'!$D$4</f>
        <v>mfr, user_org, user_cons</v>
      </c>
      <c r="G147" s="10" t="s">
        <v>136</v>
      </c>
      <c r="H147" s="10" t="b">
        <v>0</v>
      </c>
      <c r="I147" s="10">
        <f>IF(H147,I146+1,I146)</f>
        <v>0</v>
      </c>
      <c r="K147" s="10"/>
      <c r="L147" s="10">
        <f>IF(OR(ISNUMBER(#REF!),ISBLANK(#REF!)),0,1)</f>
        <v>1</v>
      </c>
      <c r="M147" s="10"/>
      <c r="N147" s="10"/>
      <c r="O147" s="10">
        <f>IF(NOT(ISBLANK(#REF!)),1,0)</f>
        <v>1</v>
      </c>
      <c r="P147" s="10"/>
      <c r="Q147" s="10"/>
    </row>
    <row r="148" spans="1:24" hidden="1" x14ac:dyDescent="0.2">
      <c r="A148" s="10">
        <f t="shared" ref="A148:A210" si="0">A147+1</f>
        <v>3</v>
      </c>
      <c r="B148" s="10" t="s">
        <v>1548</v>
      </c>
      <c r="C148" s="10" t="s">
        <v>396</v>
      </c>
      <c r="D148" s="10" t="s">
        <v>131</v>
      </c>
      <c r="E148" s="10" t="s">
        <v>141</v>
      </c>
      <c r="F148" s="10" t="str">
        <f>'gl list'!$D$4</f>
        <v>mfr, user_org, user_cons</v>
      </c>
      <c r="G148" s="10" t="s">
        <v>136</v>
      </c>
      <c r="H148" s="10" t="b">
        <v>0</v>
      </c>
      <c r="I148" s="10">
        <f t="shared" ref="I148:I211" si="1">IF(H148,I147+1,I147)</f>
        <v>0</v>
      </c>
      <c r="K148" s="10"/>
      <c r="L148" s="10">
        <f>IF(OR(ISNUMBER(#REF!),ISBLANK(#REF!)),0,1)</f>
        <v>1</v>
      </c>
      <c r="M148" s="10"/>
      <c r="N148" s="10"/>
      <c r="O148" s="10">
        <f>IF(NOT(ISBLANK(#REF!)),1,0)</f>
        <v>1</v>
      </c>
      <c r="P148" s="10"/>
      <c r="Q148" s="10"/>
    </row>
    <row r="149" spans="1:24" hidden="1" x14ac:dyDescent="0.2">
      <c r="A149" s="10">
        <f t="shared" si="0"/>
        <v>4</v>
      </c>
      <c r="B149" s="10" t="s">
        <v>51</v>
      </c>
      <c r="C149" s="10" t="s">
        <v>159</v>
      </c>
      <c r="D149" s="10" t="s">
        <v>131</v>
      </c>
      <c r="E149" s="10" t="s">
        <v>140</v>
      </c>
      <c r="F149" s="10" t="str">
        <f>'gl list'!$D$4</f>
        <v>mfr, user_org, user_cons</v>
      </c>
      <c r="G149" s="10" t="s">
        <v>136</v>
      </c>
      <c r="H149" s="10" t="b">
        <v>0</v>
      </c>
      <c r="I149" s="10">
        <f t="shared" si="1"/>
        <v>0</v>
      </c>
      <c r="K149" s="10"/>
      <c r="L149" s="10">
        <f>IF(OR(ISNUMBER(#REF!),ISBLANK(#REF!)),0,1)</f>
        <v>1</v>
      </c>
      <c r="M149" s="10"/>
      <c r="N149" s="10"/>
      <c r="O149" s="10">
        <f>IF(NOT(ISBLANK(#REF!)),1,0)</f>
        <v>1</v>
      </c>
      <c r="P149" s="10"/>
      <c r="Q149" s="10"/>
    </row>
    <row r="150" spans="1:24" hidden="1" x14ac:dyDescent="0.2">
      <c r="A150" s="10">
        <f t="shared" si="0"/>
        <v>5</v>
      </c>
      <c r="B150" s="10">
        <f>A168</f>
        <v>23</v>
      </c>
      <c r="C150" s="10" t="s">
        <v>138</v>
      </c>
      <c r="D150" s="10" t="s">
        <v>131</v>
      </c>
      <c r="E150" s="10" t="s">
        <v>138</v>
      </c>
      <c r="F150" s="10" t="str">
        <f>'gl list'!$D$4</f>
        <v>mfr, user_org, user_cons</v>
      </c>
      <c r="G150" s="10" t="s">
        <v>137</v>
      </c>
      <c r="H150" s="10" t="b">
        <v>0</v>
      </c>
      <c r="I150" s="10">
        <f t="shared" si="1"/>
        <v>0</v>
      </c>
      <c r="K150" s="10"/>
      <c r="L150" s="10">
        <f>IF(OR(ISNUMBER(#REF!),ISBLANK(#REF!)),0,1)</f>
        <v>1</v>
      </c>
      <c r="M150" s="10"/>
      <c r="N150" s="10"/>
      <c r="O150" s="10">
        <f>IF(NOT(ISBLANK(#REF!)),1,0)</f>
        <v>1</v>
      </c>
      <c r="P150" s="10"/>
      <c r="Q150" s="10"/>
    </row>
    <row r="151" spans="1:24" hidden="1" x14ac:dyDescent="0.2">
      <c r="A151" s="10">
        <f t="shared" si="0"/>
        <v>6</v>
      </c>
      <c r="B151" s="10" t="s">
        <v>23</v>
      </c>
      <c r="C151" s="10" t="s">
        <v>71</v>
      </c>
      <c r="D151" s="10" t="s">
        <v>131</v>
      </c>
      <c r="E151" s="10" t="s">
        <v>71</v>
      </c>
      <c r="F151" s="10" t="str">
        <f>'gl list'!$D$4</f>
        <v>mfr, user_org, user_cons</v>
      </c>
      <c r="G151" s="10" t="s">
        <v>137</v>
      </c>
      <c r="H151" s="10" t="b">
        <v>0</v>
      </c>
      <c r="I151" s="10">
        <f t="shared" si="1"/>
        <v>0</v>
      </c>
      <c r="K151" s="10"/>
      <c r="L151" s="10">
        <f>IF(OR(ISNUMBER(#REF!),ISBLANK(#REF!)),0,1)</f>
        <v>1</v>
      </c>
      <c r="M151" s="10"/>
      <c r="N151" s="10"/>
      <c r="O151" s="10">
        <f>IF(NOT(ISBLANK(#REF!)),1,0)</f>
        <v>1</v>
      </c>
      <c r="P151" s="10"/>
      <c r="Q151" s="10"/>
    </row>
    <row r="152" spans="1:24" hidden="1" x14ac:dyDescent="0.2">
      <c r="A152" s="10">
        <f t="shared" si="0"/>
        <v>7</v>
      </c>
      <c r="B152" s="10" t="s">
        <v>451</v>
      </c>
      <c r="C152" s="10" t="s">
        <v>158</v>
      </c>
      <c r="D152" s="10" t="s">
        <v>131</v>
      </c>
      <c r="E152" s="10" t="s">
        <v>139</v>
      </c>
      <c r="F152" s="10" t="str">
        <f>'gl list'!$D$4</f>
        <v>mfr, user_org, user_cons</v>
      </c>
      <c r="G152" s="10" t="s">
        <v>137</v>
      </c>
      <c r="H152" s="10" t="b">
        <v>0</v>
      </c>
      <c r="I152" s="10">
        <f t="shared" si="1"/>
        <v>0</v>
      </c>
      <c r="K152" s="10"/>
      <c r="L152" s="10">
        <f>IF(OR(ISNUMBER(#REF!),ISBLANK(#REF!)),0,1)</f>
        <v>1</v>
      </c>
      <c r="M152" s="10"/>
      <c r="N152" s="10"/>
      <c r="O152" s="10">
        <f>IF(NOT(ISBLANK(#REF!)),1,0)</f>
        <v>1</v>
      </c>
      <c r="P152" s="10"/>
      <c r="Q152" s="10"/>
    </row>
    <row r="153" spans="1:24" hidden="1" x14ac:dyDescent="0.2">
      <c r="A153" s="10">
        <f t="shared" si="0"/>
        <v>8</v>
      </c>
      <c r="B153" s="10" t="s">
        <v>2656</v>
      </c>
      <c r="C153" s="10" t="s">
        <v>74</v>
      </c>
      <c r="D153" s="10" t="s">
        <v>131</v>
      </c>
      <c r="E153" s="10" t="s">
        <v>74</v>
      </c>
      <c r="F153" s="10" t="str">
        <f>'gl list'!$D$4</f>
        <v>mfr, user_org, user_cons</v>
      </c>
      <c r="G153" s="10" t="s">
        <v>137</v>
      </c>
      <c r="H153" s="10" t="b">
        <v>0</v>
      </c>
      <c r="I153" s="10">
        <f t="shared" si="1"/>
        <v>0</v>
      </c>
      <c r="K153" s="10"/>
      <c r="L153" s="10">
        <f>IF(OR(ISNUMBER(#REF!),ISBLANK(#REF!)),0,1)</f>
        <v>1</v>
      </c>
      <c r="M153" s="10"/>
      <c r="N153" s="10"/>
      <c r="O153" s="10">
        <f>IF(NOT(ISBLANK(#REF!)),1,0)</f>
        <v>1</v>
      </c>
      <c r="P153" s="10"/>
      <c r="Q153" s="10"/>
    </row>
    <row r="154" spans="1:24" hidden="1" x14ac:dyDescent="0.2">
      <c r="A154" s="10">
        <f t="shared" si="0"/>
        <v>9</v>
      </c>
      <c r="B154" s="10" t="s">
        <v>51</v>
      </c>
      <c r="C154" s="10" t="s">
        <v>160</v>
      </c>
      <c r="D154" s="10" t="s">
        <v>131</v>
      </c>
      <c r="E154" s="10" t="s">
        <v>120</v>
      </c>
      <c r="F154" s="10" t="str">
        <f>'gl list'!$D$4</f>
        <v>mfr, user_org, user_cons</v>
      </c>
      <c r="G154" s="10" t="s">
        <v>137</v>
      </c>
      <c r="H154" s="10" t="b">
        <v>0</v>
      </c>
      <c r="I154" s="10">
        <f t="shared" si="1"/>
        <v>0</v>
      </c>
      <c r="K154" s="10"/>
      <c r="L154" s="10">
        <f>IF(OR(ISNUMBER(#REF!),ISBLANK(#REF!)),0,1)</f>
        <v>1</v>
      </c>
      <c r="M154" s="10"/>
      <c r="N154" s="10"/>
      <c r="O154" s="10">
        <f>IF(NOT(ISBLANK(#REF!)),1,0)</f>
        <v>1</v>
      </c>
      <c r="P154" s="10"/>
      <c r="Q154" s="10"/>
    </row>
    <row r="155" spans="1:24" hidden="1" x14ac:dyDescent="0.2">
      <c r="A155" s="10">
        <f t="shared" si="0"/>
        <v>10</v>
      </c>
      <c r="B155" s="10" t="s">
        <v>51</v>
      </c>
      <c r="C155" s="10" t="s">
        <v>162</v>
      </c>
      <c r="D155" s="10" t="s">
        <v>131</v>
      </c>
      <c r="E155" s="10" t="s">
        <v>120</v>
      </c>
      <c r="F155" s="10" t="str">
        <f>'gl list'!$D$4</f>
        <v>mfr, user_org, user_cons</v>
      </c>
      <c r="G155" s="10" t="s">
        <v>137</v>
      </c>
      <c r="H155" s="10" t="b">
        <v>0</v>
      </c>
      <c r="I155" s="10">
        <f t="shared" si="1"/>
        <v>0</v>
      </c>
      <c r="K155" s="10"/>
      <c r="L155" s="10">
        <f>IF(OR(ISNUMBER(#REF!),ISBLANK(#REF!)),0,1)</f>
        <v>1</v>
      </c>
      <c r="M155" s="10"/>
      <c r="N155" s="10"/>
      <c r="O155" s="10">
        <f>IF(NOT(ISBLANK(#REF!)),1,0)</f>
        <v>1</v>
      </c>
      <c r="P155" s="10"/>
      <c r="Q155" s="10"/>
    </row>
    <row r="156" spans="1:24" hidden="1" x14ac:dyDescent="0.2">
      <c r="A156" s="10">
        <f t="shared" si="0"/>
        <v>11</v>
      </c>
      <c r="B156" s="10" t="s">
        <v>70</v>
      </c>
      <c r="C156" s="10" t="s">
        <v>75</v>
      </c>
      <c r="D156" s="10" t="s">
        <v>131</v>
      </c>
      <c r="E156" s="10" t="s">
        <v>75</v>
      </c>
      <c r="F156" s="10" t="str">
        <f>'gl list'!$D$4</f>
        <v>mfr, user_org, user_cons</v>
      </c>
      <c r="G156" s="10" t="s">
        <v>137</v>
      </c>
      <c r="H156" s="10" t="b">
        <v>0</v>
      </c>
      <c r="I156" s="10">
        <f t="shared" si="1"/>
        <v>0</v>
      </c>
      <c r="K156" s="10"/>
      <c r="L156" s="10">
        <f>IF(OR(ISNUMBER(#REF!),ISBLANK(#REF!)),0,1)</f>
        <v>1</v>
      </c>
      <c r="M156" s="10"/>
      <c r="N156" s="10"/>
      <c r="O156" s="10">
        <f>IF(NOT(ISBLANK(#REF!)),1,0)</f>
        <v>1</v>
      </c>
      <c r="P156" s="10"/>
      <c r="Q156" s="10"/>
    </row>
    <row r="157" spans="1:24" hidden="1" x14ac:dyDescent="0.2">
      <c r="A157" s="10">
        <f t="shared" si="0"/>
        <v>12</v>
      </c>
      <c r="B157" s="10" t="s">
        <v>110</v>
      </c>
      <c r="C157" s="10" t="s">
        <v>121</v>
      </c>
      <c r="D157" s="10" t="s">
        <v>131</v>
      </c>
      <c r="E157" s="10" t="s">
        <v>121</v>
      </c>
      <c r="F157" s="10" t="str">
        <f>'gl list'!$D$4</f>
        <v>mfr, user_org, user_cons</v>
      </c>
      <c r="G157" s="10" t="s">
        <v>137</v>
      </c>
      <c r="H157" s="10" t="b">
        <v>0</v>
      </c>
      <c r="I157" s="10">
        <f t="shared" si="1"/>
        <v>0</v>
      </c>
      <c r="K157" s="10"/>
      <c r="L157" s="10">
        <f>IF(OR(ISNUMBER(#REF!),ISBLANK(#REF!)),0,1)</f>
        <v>1</v>
      </c>
      <c r="M157" s="10"/>
      <c r="N157" s="10"/>
      <c r="O157" s="10">
        <f>IF(NOT(ISBLANK(#REF!)),1,0)</f>
        <v>1</v>
      </c>
      <c r="P157" s="10"/>
      <c r="Q157" s="10"/>
    </row>
    <row r="158" spans="1:24" hidden="1" x14ac:dyDescent="0.2">
      <c r="A158" s="10">
        <f t="shared" si="0"/>
        <v>13</v>
      </c>
      <c r="B158" s="10" t="s">
        <v>2155</v>
      </c>
      <c r="C158" s="10" t="s">
        <v>143</v>
      </c>
      <c r="D158" s="10" t="s">
        <v>131</v>
      </c>
      <c r="E158" s="10" t="s">
        <v>143</v>
      </c>
      <c r="F158" s="10" t="str">
        <f>'gl list'!$D$4</f>
        <v>mfr, user_org, user_cons</v>
      </c>
      <c r="G158" s="10" t="s">
        <v>137</v>
      </c>
      <c r="H158" s="10" t="b">
        <v>0</v>
      </c>
      <c r="I158" s="10">
        <f t="shared" si="1"/>
        <v>0</v>
      </c>
      <c r="K158" s="10"/>
      <c r="L158" s="10">
        <f>IF(OR(ISNUMBER(#REF!),ISBLANK(#REF!)),0,1)</f>
        <v>1</v>
      </c>
      <c r="M158" s="10"/>
      <c r="N158" s="10"/>
      <c r="O158" s="10">
        <f>IF(NOT(ISBLANK(#REF!)),1,0)</f>
        <v>1</v>
      </c>
      <c r="P158" s="10"/>
      <c r="Q158" s="10"/>
    </row>
    <row r="159" spans="1:24" hidden="1" x14ac:dyDescent="0.2">
      <c r="A159" s="10">
        <f t="shared" si="0"/>
        <v>14</v>
      </c>
      <c r="B159" s="10" t="s">
        <v>53</v>
      </c>
      <c r="C159" s="10" t="s">
        <v>123</v>
      </c>
      <c r="D159" s="10" t="s">
        <v>131</v>
      </c>
      <c r="E159" s="10" t="s">
        <v>123</v>
      </c>
      <c r="F159" s="10" t="str">
        <f>'gl list'!$D$4</f>
        <v>mfr, user_org, user_cons</v>
      </c>
      <c r="G159" s="10" t="s">
        <v>137</v>
      </c>
      <c r="H159" s="10" t="b">
        <v>0</v>
      </c>
      <c r="I159" s="10">
        <f t="shared" si="1"/>
        <v>0</v>
      </c>
      <c r="K159" s="10"/>
      <c r="L159" s="10">
        <f>IF(OR(ISNUMBER(#REF!),ISBLANK(#REF!)),0,1)</f>
        <v>1</v>
      </c>
      <c r="M159" s="10"/>
      <c r="N159" s="10"/>
      <c r="O159" s="10">
        <f>IF(NOT(ISBLANK(#REF!)),1,0)</f>
        <v>1</v>
      </c>
      <c r="P159" s="10"/>
      <c r="Q159" s="10"/>
    </row>
    <row r="160" spans="1:24" hidden="1" x14ac:dyDescent="0.2">
      <c r="A160" s="10">
        <f t="shared" si="0"/>
        <v>15</v>
      </c>
      <c r="B160" s="10" t="s">
        <v>1600</v>
      </c>
      <c r="C160" s="10" t="s">
        <v>144</v>
      </c>
      <c r="D160" s="10" t="s">
        <v>131</v>
      </c>
      <c r="E160" s="10" t="s">
        <v>144</v>
      </c>
      <c r="F160" s="10" t="str">
        <f>'gl list'!$D$4</f>
        <v>mfr, user_org, user_cons</v>
      </c>
      <c r="G160" s="10" t="s">
        <v>137</v>
      </c>
      <c r="H160" s="10" t="b">
        <v>0</v>
      </c>
      <c r="I160" s="10">
        <f t="shared" si="1"/>
        <v>0</v>
      </c>
      <c r="K160" s="10"/>
      <c r="L160" s="10">
        <f>IF(OR(ISNUMBER(#REF!),ISBLANK(#REF!)),0,1)</f>
        <v>1</v>
      </c>
      <c r="M160" s="10"/>
      <c r="N160" s="10"/>
      <c r="O160" s="10">
        <f>IF(NOT(ISBLANK(#REF!)),1,0)</f>
        <v>1</v>
      </c>
      <c r="P160" s="10"/>
      <c r="Q160" s="10"/>
    </row>
    <row r="161" spans="1:17" hidden="1" x14ac:dyDescent="0.2">
      <c r="A161" s="10">
        <f t="shared" si="0"/>
        <v>16</v>
      </c>
      <c r="B161" s="10" t="s">
        <v>60</v>
      </c>
      <c r="C161" s="10" t="s">
        <v>145</v>
      </c>
      <c r="D161" s="10" t="s">
        <v>131</v>
      </c>
      <c r="E161" s="10" t="s">
        <v>145</v>
      </c>
      <c r="F161" s="10" t="str">
        <f>'gl list'!$D$4</f>
        <v>mfr, user_org, user_cons</v>
      </c>
      <c r="G161" s="10" t="s">
        <v>137</v>
      </c>
      <c r="H161" s="10" t="b">
        <v>0</v>
      </c>
      <c r="I161" s="10">
        <f t="shared" si="1"/>
        <v>0</v>
      </c>
      <c r="K161" s="10"/>
      <c r="L161" s="10">
        <f>IF(OR(ISNUMBER(#REF!),ISBLANK(#REF!)),0,1)</f>
        <v>1</v>
      </c>
      <c r="M161" s="10"/>
      <c r="N161" s="10"/>
      <c r="O161" s="10">
        <f>IF(NOT(ISBLANK(#REF!)),1,0)</f>
        <v>1</v>
      </c>
      <c r="P161" s="10"/>
      <c r="Q161" s="10"/>
    </row>
    <row r="162" spans="1:17" hidden="1" x14ac:dyDescent="0.2">
      <c r="A162" s="10">
        <f t="shared" si="0"/>
        <v>17</v>
      </c>
      <c r="B162" s="10" t="s">
        <v>13</v>
      </c>
      <c r="C162" s="10" t="s">
        <v>125</v>
      </c>
      <c r="D162" s="10" t="s">
        <v>131</v>
      </c>
      <c r="E162" s="10" t="s">
        <v>125</v>
      </c>
      <c r="F162" s="10" t="str">
        <f>'gl list'!$D$4</f>
        <v>mfr, user_org, user_cons</v>
      </c>
      <c r="G162" s="10" t="s">
        <v>137</v>
      </c>
      <c r="H162" s="10" t="b">
        <v>0</v>
      </c>
      <c r="I162" s="10">
        <f t="shared" si="1"/>
        <v>0</v>
      </c>
      <c r="K162" s="10"/>
      <c r="L162" s="10">
        <f>IF(OR(ISNUMBER(#REF!),ISBLANK(#REF!)),0,1)</f>
        <v>1</v>
      </c>
      <c r="M162" s="10"/>
      <c r="N162" s="10"/>
      <c r="O162" s="10">
        <f>IF(NOT(ISBLANK(#REF!)),1,0)</f>
        <v>1</v>
      </c>
      <c r="P162" s="10"/>
      <c r="Q162" s="10"/>
    </row>
    <row r="163" spans="1:17" hidden="1" x14ac:dyDescent="0.2">
      <c r="A163" s="10">
        <f t="shared" si="0"/>
        <v>18</v>
      </c>
      <c r="B163" s="10" t="s">
        <v>2607</v>
      </c>
      <c r="C163" s="10" t="s">
        <v>2608</v>
      </c>
      <c r="D163" s="10" t="s">
        <v>131</v>
      </c>
      <c r="E163" s="10" t="s">
        <v>127</v>
      </c>
      <c r="F163" s="10" t="str">
        <f>'gl list'!$D$4</f>
        <v>mfr, user_org, user_cons</v>
      </c>
      <c r="G163" s="10" t="s">
        <v>137</v>
      </c>
      <c r="H163" s="10" t="b">
        <v>0</v>
      </c>
      <c r="I163" s="10">
        <f t="shared" si="1"/>
        <v>0</v>
      </c>
      <c r="K163" s="10"/>
      <c r="L163" s="10">
        <f>IF(OR(ISNUMBER(#REF!),ISBLANK(#REF!)),0,1)</f>
        <v>1</v>
      </c>
      <c r="M163" s="10"/>
      <c r="N163" s="10"/>
      <c r="O163" s="10">
        <f>IF(NOT(ISBLANK(#REF!)),1,0)</f>
        <v>1</v>
      </c>
      <c r="P163" s="10"/>
      <c r="Q163" s="10"/>
    </row>
    <row r="164" spans="1:17" hidden="1" x14ac:dyDescent="0.2">
      <c r="A164" s="10">
        <f t="shared" si="0"/>
        <v>19</v>
      </c>
      <c r="B164" s="10">
        <f>A182</f>
        <v>37</v>
      </c>
      <c r="C164" s="10" t="s">
        <v>2609</v>
      </c>
      <c r="D164" s="10" t="s">
        <v>131</v>
      </c>
      <c r="E164" s="10" t="s">
        <v>127</v>
      </c>
      <c r="F164" s="10" t="str">
        <f>'gl list'!$D$4</f>
        <v>mfr, user_org, user_cons</v>
      </c>
      <c r="G164" s="10" t="s">
        <v>137</v>
      </c>
      <c r="H164" s="10" t="b">
        <v>0</v>
      </c>
      <c r="I164" s="10">
        <f t="shared" si="1"/>
        <v>0</v>
      </c>
      <c r="K164" s="10"/>
      <c r="L164" s="10">
        <f>IF(OR(ISNUMBER(#REF!),ISBLANK(#REF!)),0,1)</f>
        <v>1</v>
      </c>
      <c r="M164" s="10"/>
      <c r="N164" s="10"/>
      <c r="O164" s="10">
        <f>IF(NOT(ISBLANK(#REF!)),1,0)</f>
        <v>1</v>
      </c>
      <c r="P164" s="10"/>
      <c r="Q164" s="10"/>
    </row>
    <row r="165" spans="1:17" hidden="1" x14ac:dyDescent="0.2">
      <c r="A165" s="10">
        <f t="shared" si="0"/>
        <v>20</v>
      </c>
      <c r="B165" s="10" t="s">
        <v>11</v>
      </c>
      <c r="C165" s="10" t="s">
        <v>128</v>
      </c>
      <c r="D165" s="10" t="s">
        <v>131</v>
      </c>
      <c r="E165" s="10" t="s">
        <v>128</v>
      </c>
      <c r="F165" s="10" t="str">
        <f>'gl list'!$D$4</f>
        <v>mfr, user_org, user_cons</v>
      </c>
      <c r="G165" s="10" t="s">
        <v>137</v>
      </c>
      <c r="H165" s="10" t="b">
        <v>0</v>
      </c>
      <c r="I165" s="10">
        <f t="shared" si="1"/>
        <v>0</v>
      </c>
      <c r="K165" s="10"/>
      <c r="L165" s="10">
        <f>IF(OR(ISNUMBER(#REF!),ISBLANK(#REF!)),0,1)</f>
        <v>1</v>
      </c>
      <c r="M165" s="10"/>
      <c r="N165" s="10"/>
      <c r="O165" s="10">
        <f>IF(NOT(ISBLANK(#REF!)),1,0)</f>
        <v>1</v>
      </c>
      <c r="P165" s="10"/>
      <c r="Q165" s="10"/>
    </row>
    <row r="166" spans="1:17" hidden="1" x14ac:dyDescent="0.2">
      <c r="A166" s="10">
        <f t="shared" si="0"/>
        <v>21</v>
      </c>
      <c r="B166" s="10" t="s">
        <v>88</v>
      </c>
      <c r="C166" s="10" t="s">
        <v>146</v>
      </c>
      <c r="D166" s="10" t="s">
        <v>131</v>
      </c>
      <c r="E166" s="10" t="s">
        <v>397</v>
      </c>
      <c r="F166" s="10" t="str">
        <f>'gl list'!$D$4</f>
        <v>mfr, user_org, user_cons</v>
      </c>
      <c r="G166" s="10" t="s">
        <v>137</v>
      </c>
      <c r="H166" s="10" t="b">
        <v>0</v>
      </c>
      <c r="I166" s="10">
        <f t="shared" si="1"/>
        <v>0</v>
      </c>
      <c r="K166" s="10"/>
      <c r="L166" s="10">
        <f>IF(OR(ISNUMBER(#REF!),ISBLANK(#REF!)),0,1)</f>
        <v>1</v>
      </c>
      <c r="M166" s="10"/>
      <c r="N166" s="10"/>
      <c r="O166" s="10">
        <f>IF(NOT(ISBLANK(#REF!)),1,0)</f>
        <v>1</v>
      </c>
      <c r="P166" s="10"/>
      <c r="Q166" s="10"/>
    </row>
    <row r="167" spans="1:17" hidden="1" x14ac:dyDescent="0.2">
      <c r="A167" s="10">
        <f t="shared" si="0"/>
        <v>22</v>
      </c>
      <c r="B167" s="10">
        <f>A186</f>
        <v>41</v>
      </c>
      <c r="C167" s="10" t="s">
        <v>147</v>
      </c>
      <c r="D167" s="10" t="s">
        <v>131</v>
      </c>
      <c r="E167" s="10" t="s">
        <v>397</v>
      </c>
      <c r="F167" s="10" t="str">
        <f>'gl list'!$D$4</f>
        <v>mfr, user_org, user_cons</v>
      </c>
      <c r="G167" s="10" t="s">
        <v>137</v>
      </c>
      <c r="H167" s="10" t="b">
        <v>0</v>
      </c>
      <c r="I167" s="10">
        <f t="shared" si="1"/>
        <v>0</v>
      </c>
      <c r="K167" s="10"/>
      <c r="L167" s="10">
        <f>IF(OR(ISNUMBER(#REF!),ISBLANK(#REF!)),0,1)</f>
        <v>1</v>
      </c>
      <c r="M167" s="10"/>
      <c r="N167" s="10"/>
      <c r="O167" s="10">
        <f>IF(NOT(ISBLANK(#REF!)),1,0)</f>
        <v>1</v>
      </c>
      <c r="P167" s="10"/>
      <c r="Q167" s="10"/>
    </row>
    <row r="168" spans="1:17" hidden="1" x14ac:dyDescent="0.2">
      <c r="A168" s="10">
        <f t="shared" si="0"/>
        <v>23</v>
      </c>
      <c r="B168" s="10" t="s">
        <v>57</v>
      </c>
      <c r="C168" s="10" t="s">
        <v>151</v>
      </c>
      <c r="D168" s="10" t="s">
        <v>131</v>
      </c>
      <c r="E168" s="10" t="s">
        <v>149</v>
      </c>
      <c r="F168" s="10" t="str">
        <f>'gl list'!$D$4</f>
        <v>mfr, user_org, user_cons</v>
      </c>
      <c r="G168" s="10" t="s">
        <v>148</v>
      </c>
      <c r="H168" s="10" t="b">
        <v>0</v>
      </c>
      <c r="I168" s="10">
        <f t="shared" si="1"/>
        <v>0</v>
      </c>
      <c r="K168" s="10"/>
      <c r="L168" s="10">
        <f>IF(OR(ISNUMBER(#REF!),ISBLANK(#REF!)),0,1)</f>
        <v>1</v>
      </c>
      <c r="M168" s="10"/>
      <c r="N168" s="10"/>
      <c r="O168" s="10">
        <f>IF(NOT(ISBLANK(#REF!)),1,0)</f>
        <v>1</v>
      </c>
      <c r="P168" s="10"/>
      <c r="Q168" s="10"/>
    </row>
    <row r="169" spans="1:17" hidden="1" x14ac:dyDescent="0.2">
      <c r="A169" s="10">
        <f t="shared" si="0"/>
        <v>24</v>
      </c>
      <c r="B169" s="10" t="s">
        <v>57</v>
      </c>
      <c r="C169" s="10" t="s">
        <v>153</v>
      </c>
      <c r="D169" s="10" t="s">
        <v>131</v>
      </c>
      <c r="E169" s="10" t="s">
        <v>152</v>
      </c>
      <c r="F169" s="10" t="str">
        <f>'gl list'!$D$4</f>
        <v>mfr, user_org, user_cons</v>
      </c>
      <c r="G169" s="10" t="s">
        <v>148</v>
      </c>
      <c r="H169" s="10" t="b">
        <v>0</v>
      </c>
      <c r="I169" s="10">
        <f t="shared" si="1"/>
        <v>0</v>
      </c>
      <c r="K169" s="10"/>
      <c r="L169" s="10">
        <f>IF(OR(ISNUMBER(#REF!),ISBLANK(#REF!)),0,1)</f>
        <v>1</v>
      </c>
      <c r="M169" s="10"/>
      <c r="N169" s="10"/>
      <c r="O169" s="10">
        <f>IF(NOT(ISBLANK(#REF!)),1,0)</f>
        <v>1</v>
      </c>
      <c r="P169" s="10"/>
      <c r="Q169" s="10"/>
    </row>
    <row r="170" spans="1:17" hidden="1" x14ac:dyDescent="0.2">
      <c r="A170" s="10">
        <f t="shared" si="0"/>
        <v>25</v>
      </c>
      <c r="B170" s="10" t="s">
        <v>57</v>
      </c>
      <c r="C170" s="10" t="s">
        <v>155</v>
      </c>
      <c r="D170" s="10" t="s">
        <v>131</v>
      </c>
      <c r="E170" s="10" t="s">
        <v>156</v>
      </c>
      <c r="F170" s="10" t="str">
        <f>'gl list'!$D$4</f>
        <v>mfr, user_org, user_cons</v>
      </c>
      <c r="G170" s="10" t="s">
        <v>154</v>
      </c>
      <c r="H170" s="10" t="b">
        <v>0</v>
      </c>
      <c r="I170" s="10">
        <f t="shared" si="1"/>
        <v>0</v>
      </c>
      <c r="K170" s="10"/>
      <c r="L170" s="10">
        <f>IF(OR(ISNUMBER(#REF!),ISBLANK(#REF!)),0,1)</f>
        <v>1</v>
      </c>
      <c r="M170" s="10"/>
      <c r="N170" s="10"/>
      <c r="O170" s="10">
        <f>IF(NOT(ISBLANK(#REF!)),1,0)</f>
        <v>1</v>
      </c>
      <c r="P170" s="10"/>
      <c r="Q170" s="10"/>
    </row>
    <row r="171" spans="1:17" hidden="1" x14ac:dyDescent="0.2">
      <c r="A171" s="10">
        <f t="shared" si="0"/>
        <v>26</v>
      </c>
      <c r="B171" s="10" t="s">
        <v>2647</v>
      </c>
      <c r="C171" s="10" t="s">
        <v>350</v>
      </c>
      <c r="D171" s="10" t="s">
        <v>131</v>
      </c>
      <c r="E171" s="10" t="s">
        <v>157</v>
      </c>
      <c r="F171" s="10" t="str">
        <f>'gl list'!$D$4</f>
        <v>mfr, user_org, user_cons</v>
      </c>
      <c r="G171" s="10" t="s">
        <v>154</v>
      </c>
      <c r="H171" s="10" t="b">
        <v>0</v>
      </c>
      <c r="I171" s="10">
        <f t="shared" si="1"/>
        <v>0</v>
      </c>
      <c r="K171" s="10"/>
      <c r="L171" s="10">
        <f>IF(OR(ISNUMBER(#REF!),ISBLANK(#REF!)),0,1)</f>
        <v>1</v>
      </c>
      <c r="M171" s="10">
        <f>SUM(L146:L171)</f>
        <v>26</v>
      </c>
      <c r="N171" s="10">
        <f>SUM(M171)</f>
        <v>26</v>
      </c>
      <c r="O171" s="10">
        <f>IF(NOT(ISBLANK(#REF!)),1,0)</f>
        <v>1</v>
      </c>
      <c r="P171" s="10">
        <f>SUM(O146:O171)</f>
        <v>26</v>
      </c>
      <c r="Q171" s="10">
        <f>SUM(P171)</f>
        <v>26</v>
      </c>
    </row>
    <row r="172" spans="1:17" hidden="1" x14ac:dyDescent="0.2">
      <c r="A172" s="10">
        <f t="shared" si="0"/>
        <v>27</v>
      </c>
      <c r="B172" s="10">
        <f>A151</f>
        <v>6</v>
      </c>
      <c r="C172" s="10" t="s">
        <v>71</v>
      </c>
      <c r="D172" s="10" t="s">
        <v>130</v>
      </c>
      <c r="E172" s="10" t="s">
        <v>71</v>
      </c>
      <c r="F172" s="10" t="str">
        <f>'gl list'!$D$15</f>
        <v>user_org</v>
      </c>
      <c r="H172" s="10" t="b">
        <v>0</v>
      </c>
      <c r="I172" s="10">
        <f t="shared" si="1"/>
        <v>0</v>
      </c>
      <c r="K172" s="10"/>
      <c r="L172" s="10">
        <f>IF(OR(ISNUMBER(#REF!),ISBLANK(#REF!)),0,1)</f>
        <v>1</v>
      </c>
      <c r="M172" s="10"/>
      <c r="N172" s="10"/>
      <c r="O172" s="10">
        <f>IF(NOT(ISBLANK(#REF!)),1,0)</f>
        <v>1</v>
      </c>
      <c r="P172" s="10"/>
      <c r="Q172" s="10"/>
    </row>
    <row r="173" spans="1:17" hidden="1" x14ac:dyDescent="0.2">
      <c r="A173" s="10">
        <f t="shared" si="0"/>
        <v>28</v>
      </c>
      <c r="B173" s="10">
        <f>A152</f>
        <v>7</v>
      </c>
      <c r="C173" s="10" t="s">
        <v>158</v>
      </c>
      <c r="D173" s="10" t="s">
        <v>130</v>
      </c>
      <c r="E173" s="10" t="s">
        <v>158</v>
      </c>
      <c r="F173" s="10" t="str">
        <f>'gl list'!$D$15</f>
        <v>user_org</v>
      </c>
      <c r="H173" s="10" t="b">
        <v>0</v>
      </c>
      <c r="I173" s="10">
        <f t="shared" si="1"/>
        <v>0</v>
      </c>
      <c r="K173" s="10"/>
      <c r="L173" s="10">
        <f>IF(OR(ISNUMBER(#REF!),ISBLANK(#REF!)),0,1)</f>
        <v>1</v>
      </c>
      <c r="M173" s="10"/>
      <c r="N173" s="10"/>
      <c r="O173" s="10">
        <f>IF(NOT(ISBLANK(#REF!)),1,0)</f>
        <v>1</v>
      </c>
      <c r="P173" s="10"/>
      <c r="Q173" s="10"/>
    </row>
    <row r="174" spans="1:17" hidden="1" x14ac:dyDescent="0.2">
      <c r="A174" s="10">
        <f t="shared" si="0"/>
        <v>29</v>
      </c>
      <c r="B174" s="10" t="s">
        <v>451</v>
      </c>
      <c r="C174" s="10" t="s">
        <v>163</v>
      </c>
      <c r="D174" s="10" t="s">
        <v>130</v>
      </c>
      <c r="E174" s="10" t="s">
        <v>163</v>
      </c>
      <c r="F174" s="10" t="str">
        <f>'gl list'!$D$15</f>
        <v>user_org</v>
      </c>
      <c r="H174" s="10" t="b">
        <v>0</v>
      </c>
      <c r="I174" s="10">
        <f t="shared" si="1"/>
        <v>0</v>
      </c>
      <c r="K174" s="10"/>
      <c r="L174" s="10">
        <f>IF(OR(ISNUMBER(#REF!),ISBLANK(#REF!)),0,1)</f>
        <v>1</v>
      </c>
      <c r="M174" s="10"/>
      <c r="N174" s="10"/>
      <c r="O174" s="10">
        <f>IF(NOT(ISBLANK(#REF!)),1,0)</f>
        <v>1</v>
      </c>
      <c r="P174" s="10"/>
      <c r="Q174" s="10"/>
    </row>
    <row r="175" spans="1:17" hidden="1" x14ac:dyDescent="0.2">
      <c r="A175" s="10">
        <f t="shared" si="0"/>
        <v>30</v>
      </c>
      <c r="B175" s="10" t="s">
        <v>451</v>
      </c>
      <c r="C175" s="10" t="s">
        <v>452</v>
      </c>
      <c r="D175" s="10" t="s">
        <v>130</v>
      </c>
      <c r="E175" s="10" t="s">
        <v>164</v>
      </c>
      <c r="F175" s="10" t="str">
        <f>'gl list'!$D$15</f>
        <v>user_org</v>
      </c>
      <c r="H175" s="10" t="b">
        <v>0</v>
      </c>
      <c r="I175" s="10">
        <f t="shared" si="1"/>
        <v>0</v>
      </c>
      <c r="K175" s="10"/>
      <c r="L175" s="10">
        <f>IF(OR(ISNUMBER(#REF!),ISBLANK(#REF!)),0,1)</f>
        <v>1</v>
      </c>
      <c r="M175" s="10"/>
      <c r="N175" s="10"/>
      <c r="O175" s="10">
        <f>IF(NOT(ISBLANK(#REF!)),1,0)</f>
        <v>1</v>
      </c>
      <c r="P175" s="10"/>
      <c r="Q175" s="10"/>
    </row>
    <row r="176" spans="1:17" hidden="1" x14ac:dyDescent="0.2">
      <c r="A176" s="10">
        <f t="shared" si="0"/>
        <v>31</v>
      </c>
      <c r="B176" s="10" t="s">
        <v>451</v>
      </c>
      <c r="C176" s="10" t="s">
        <v>165</v>
      </c>
      <c r="D176" s="10" t="s">
        <v>130</v>
      </c>
      <c r="E176" s="10" t="s">
        <v>166</v>
      </c>
      <c r="F176" s="10" t="str">
        <f>'gl list'!$D$15</f>
        <v>user_org</v>
      </c>
      <c r="H176" s="10" t="b">
        <v>0</v>
      </c>
      <c r="I176" s="10">
        <f t="shared" si="1"/>
        <v>0</v>
      </c>
      <c r="K176" s="10"/>
      <c r="L176" s="10">
        <f>IF(OR(ISNUMBER(#REF!),ISBLANK(#REF!)),0,1)</f>
        <v>1</v>
      </c>
      <c r="M176" s="10"/>
      <c r="N176" s="10"/>
      <c r="O176" s="10">
        <f>IF(NOT(ISBLANK(#REF!)),1,0)</f>
        <v>1</v>
      </c>
      <c r="P176" s="10"/>
      <c r="Q176" s="10"/>
    </row>
    <row r="177" spans="1:17" hidden="1" x14ac:dyDescent="0.2">
      <c r="A177" s="10">
        <f t="shared" si="0"/>
        <v>32</v>
      </c>
      <c r="B177" s="10">
        <f>A153</f>
        <v>8</v>
      </c>
      <c r="C177" s="10" t="s">
        <v>74</v>
      </c>
      <c r="D177" s="10" t="s">
        <v>130</v>
      </c>
      <c r="E177" s="10" t="s">
        <v>74</v>
      </c>
      <c r="F177" s="10" t="str">
        <f>'gl list'!$D$15</f>
        <v>user_org</v>
      </c>
      <c r="H177" s="10" t="b">
        <v>0</v>
      </c>
      <c r="I177" s="10">
        <f t="shared" si="1"/>
        <v>0</v>
      </c>
      <c r="K177" s="10"/>
      <c r="L177" s="10">
        <f>IF(OR(ISNUMBER(#REF!),ISBLANK(#REF!)),0,1)</f>
        <v>1</v>
      </c>
      <c r="M177" s="10"/>
      <c r="N177" s="10"/>
      <c r="O177" s="10">
        <f>IF(NOT(ISBLANK(#REF!)),1,0)</f>
        <v>1</v>
      </c>
      <c r="P177" s="10"/>
      <c r="Q177" s="10"/>
    </row>
    <row r="178" spans="1:17" hidden="1" x14ac:dyDescent="0.2">
      <c r="A178" s="10">
        <f t="shared" si="0"/>
        <v>33</v>
      </c>
      <c r="B178" s="10" t="s">
        <v>89</v>
      </c>
      <c r="C178" s="10" t="s">
        <v>167</v>
      </c>
      <c r="D178" s="10" t="s">
        <v>130</v>
      </c>
      <c r="E178" s="10" t="s">
        <v>167</v>
      </c>
      <c r="F178" s="10" t="str">
        <f>'gl list'!$D$15</f>
        <v>user_org</v>
      </c>
      <c r="H178" s="10" t="b">
        <v>0</v>
      </c>
      <c r="I178" s="10">
        <f t="shared" si="1"/>
        <v>0</v>
      </c>
      <c r="K178" s="10"/>
      <c r="L178" s="10">
        <f>IF(OR(ISNUMBER(#REF!),ISBLANK(#REF!)),0,1)</f>
        <v>1</v>
      </c>
      <c r="M178" s="10"/>
      <c r="N178" s="10"/>
      <c r="O178" s="10">
        <f>IF(NOT(ISBLANK(#REF!)),1,0)</f>
        <v>1</v>
      </c>
      <c r="P178" s="10"/>
      <c r="Q178" s="10"/>
    </row>
    <row r="179" spans="1:17" hidden="1" x14ac:dyDescent="0.2">
      <c r="A179" s="10">
        <f t="shared" si="0"/>
        <v>34</v>
      </c>
      <c r="B179" s="10" t="s">
        <v>89</v>
      </c>
      <c r="C179" s="10" t="s">
        <v>168</v>
      </c>
      <c r="D179" s="10" t="s">
        <v>130</v>
      </c>
      <c r="E179" s="10" t="s">
        <v>168</v>
      </c>
      <c r="F179" s="10" t="str">
        <f>'gl list'!$D$15</f>
        <v>user_org</v>
      </c>
      <c r="H179" s="10" t="b">
        <v>0</v>
      </c>
      <c r="I179" s="10">
        <f t="shared" si="1"/>
        <v>0</v>
      </c>
      <c r="K179" s="10"/>
      <c r="L179" s="10">
        <f>IF(OR(ISNUMBER(#REF!),ISBLANK(#REF!)),0,1)</f>
        <v>1</v>
      </c>
      <c r="M179" s="10"/>
      <c r="N179" s="10"/>
      <c r="O179" s="10">
        <f>IF(NOT(ISBLANK(#REF!)),1,0)</f>
        <v>1</v>
      </c>
      <c r="P179" s="10"/>
      <c r="Q179" s="10"/>
    </row>
    <row r="180" spans="1:17" hidden="1" x14ac:dyDescent="0.2">
      <c r="A180" s="10">
        <f t="shared" si="0"/>
        <v>35</v>
      </c>
      <c r="B180" s="10" t="s">
        <v>1121</v>
      </c>
      <c r="C180" s="10" t="s">
        <v>172</v>
      </c>
      <c r="D180" s="10" t="s">
        <v>130</v>
      </c>
      <c r="E180" s="10" t="s">
        <v>169</v>
      </c>
      <c r="F180" s="10" t="str">
        <f>'gl list'!$D$15</f>
        <v>user_org</v>
      </c>
      <c r="H180" s="10" t="b">
        <v>0</v>
      </c>
      <c r="I180" s="10">
        <f t="shared" si="1"/>
        <v>0</v>
      </c>
      <c r="K180" s="10"/>
      <c r="L180" s="10">
        <f>IF(OR(ISNUMBER(#REF!),ISBLANK(#REF!)),0,1)</f>
        <v>1</v>
      </c>
      <c r="M180" s="10"/>
      <c r="N180" s="10"/>
      <c r="O180" s="10">
        <f>IF(NOT(ISBLANK(#REF!)),1,0)</f>
        <v>1</v>
      </c>
      <c r="P180" s="10"/>
      <c r="Q180" s="10"/>
    </row>
    <row r="181" spans="1:17" hidden="1" x14ac:dyDescent="0.2">
      <c r="A181" s="10">
        <f t="shared" si="0"/>
        <v>36</v>
      </c>
      <c r="B181" s="10" t="s">
        <v>1121</v>
      </c>
      <c r="C181" s="10" t="s">
        <v>173</v>
      </c>
      <c r="D181" s="10" t="s">
        <v>130</v>
      </c>
      <c r="E181" s="10" t="s">
        <v>173</v>
      </c>
      <c r="F181" s="10" t="str">
        <f>'gl list'!$D$15</f>
        <v>user_org</v>
      </c>
      <c r="H181" s="10" t="b">
        <v>0</v>
      </c>
      <c r="I181" s="10">
        <f t="shared" si="1"/>
        <v>0</v>
      </c>
      <c r="K181" s="10"/>
      <c r="L181" s="10">
        <f>IF(OR(ISNUMBER(#REF!),ISBLANK(#REF!)),0,1)</f>
        <v>1</v>
      </c>
      <c r="M181" s="10"/>
      <c r="N181" s="10"/>
      <c r="O181" s="10">
        <f>IF(NOT(ISBLANK(#REF!)),1,0)</f>
        <v>1</v>
      </c>
      <c r="P181" s="10"/>
      <c r="Q181" s="10"/>
    </row>
    <row r="182" spans="1:17" hidden="1" x14ac:dyDescent="0.2">
      <c r="A182" s="10">
        <f t="shared" si="0"/>
        <v>37</v>
      </c>
      <c r="B182" s="10" t="s">
        <v>89</v>
      </c>
      <c r="C182" s="10" t="s">
        <v>170</v>
      </c>
      <c r="D182" s="10" t="s">
        <v>130</v>
      </c>
      <c r="E182" s="10" t="s">
        <v>170</v>
      </c>
      <c r="F182" s="10" t="str">
        <f>'gl list'!$D$15</f>
        <v>user_org</v>
      </c>
      <c r="H182" s="10" t="b">
        <v>0</v>
      </c>
      <c r="I182" s="10">
        <f t="shared" si="1"/>
        <v>0</v>
      </c>
      <c r="K182" s="10"/>
      <c r="L182" s="10">
        <f>IF(OR(ISNUMBER(#REF!),ISBLANK(#REF!)),0,1)</f>
        <v>1</v>
      </c>
      <c r="M182" s="10"/>
      <c r="N182" s="10"/>
      <c r="O182" s="10">
        <f>IF(NOT(ISBLANK(#REF!)),1,0)</f>
        <v>1</v>
      </c>
      <c r="P182" s="10"/>
      <c r="Q182" s="10"/>
    </row>
    <row r="183" spans="1:17" hidden="1" x14ac:dyDescent="0.2">
      <c r="A183" s="10">
        <f t="shared" si="0"/>
        <v>38</v>
      </c>
      <c r="B183" s="10" t="s">
        <v>89</v>
      </c>
      <c r="C183" s="10" t="s">
        <v>171</v>
      </c>
      <c r="D183" s="10" t="s">
        <v>130</v>
      </c>
      <c r="E183" s="10" t="s">
        <v>171</v>
      </c>
      <c r="F183" s="10" t="str">
        <f>'gl list'!$D$15</f>
        <v>user_org</v>
      </c>
      <c r="H183" s="10" t="b">
        <v>0</v>
      </c>
      <c r="I183" s="10">
        <f t="shared" si="1"/>
        <v>0</v>
      </c>
      <c r="K183" s="10"/>
      <c r="L183" s="10">
        <f>IF(OR(ISNUMBER(#REF!),ISBLANK(#REF!)),0,1)</f>
        <v>1</v>
      </c>
      <c r="M183" s="10"/>
      <c r="N183" s="10"/>
      <c r="O183" s="10">
        <f>IF(NOT(ISBLANK(#REF!)),1,0)</f>
        <v>1</v>
      </c>
      <c r="P183" s="10"/>
      <c r="Q183" s="10"/>
    </row>
    <row r="184" spans="1:17" hidden="1" x14ac:dyDescent="0.2">
      <c r="A184" s="10">
        <f t="shared" si="0"/>
        <v>39</v>
      </c>
      <c r="B184" s="10">
        <f>A154</f>
        <v>9</v>
      </c>
      <c r="C184" s="10" t="s">
        <v>160</v>
      </c>
      <c r="D184" s="10" t="s">
        <v>130</v>
      </c>
      <c r="E184" s="10" t="s">
        <v>160</v>
      </c>
      <c r="F184" s="10" t="str">
        <f>'gl list'!$D$15</f>
        <v>user_org</v>
      </c>
      <c r="H184" s="10" t="b">
        <v>0</v>
      </c>
      <c r="I184" s="10">
        <f t="shared" si="1"/>
        <v>0</v>
      </c>
      <c r="K184" s="10"/>
      <c r="L184" s="10">
        <f>IF(OR(ISNUMBER(#REF!),ISBLANK(#REF!)),0,1)</f>
        <v>1</v>
      </c>
      <c r="M184" s="10"/>
      <c r="N184" s="10"/>
      <c r="O184" s="10">
        <f>IF(NOT(ISBLANK(#REF!)),1,0)</f>
        <v>1</v>
      </c>
      <c r="P184" s="10"/>
      <c r="Q184" s="10"/>
    </row>
    <row r="185" spans="1:17" hidden="1" x14ac:dyDescent="0.2">
      <c r="A185" s="10">
        <f t="shared" si="0"/>
        <v>40</v>
      </c>
      <c r="B185" s="10">
        <f>A155</f>
        <v>10</v>
      </c>
      <c r="C185" s="10" t="s">
        <v>161</v>
      </c>
      <c r="D185" s="10" t="s">
        <v>130</v>
      </c>
      <c r="E185" s="10" t="s">
        <v>174</v>
      </c>
      <c r="F185" s="10" t="str">
        <f>'gl list'!$D$15</f>
        <v>user_org</v>
      </c>
      <c r="G185" s="10" t="s">
        <v>150</v>
      </c>
      <c r="H185" s="10" t="b">
        <v>0</v>
      </c>
      <c r="I185" s="10">
        <f t="shared" si="1"/>
        <v>0</v>
      </c>
      <c r="K185" s="10"/>
      <c r="L185" s="10">
        <f>IF(OR(ISNUMBER(#REF!),ISBLANK(#REF!)),0,1)</f>
        <v>1</v>
      </c>
      <c r="M185" s="10"/>
      <c r="N185" s="10"/>
      <c r="O185" s="10">
        <f>IF(NOT(ISBLANK(#REF!)),1,0)</f>
        <v>1</v>
      </c>
      <c r="P185" s="10"/>
      <c r="Q185" s="10"/>
    </row>
    <row r="186" spans="1:17" hidden="1" x14ac:dyDescent="0.2">
      <c r="A186" s="10">
        <f t="shared" si="0"/>
        <v>41</v>
      </c>
      <c r="B186" s="10" t="s">
        <v>30</v>
      </c>
      <c r="C186" s="10" t="s">
        <v>175</v>
      </c>
      <c r="D186" s="10" t="s">
        <v>130</v>
      </c>
      <c r="E186" s="10" t="s">
        <v>175</v>
      </c>
      <c r="F186" s="10" t="str">
        <f>'gl list'!$D$15</f>
        <v>user_org</v>
      </c>
      <c r="H186" s="10" t="b">
        <v>0</v>
      </c>
      <c r="I186" s="10">
        <f t="shared" si="1"/>
        <v>0</v>
      </c>
      <c r="K186" s="10"/>
      <c r="L186" s="10">
        <f>IF(OR(ISNUMBER(#REF!),ISBLANK(#REF!)),0,1)</f>
        <v>1</v>
      </c>
      <c r="M186" s="10"/>
      <c r="N186" s="10"/>
      <c r="O186" s="10">
        <f>IF(NOT(ISBLANK(#REF!)),1,0)</f>
        <v>1</v>
      </c>
      <c r="P186" s="10"/>
      <c r="Q186" s="10"/>
    </row>
    <row r="187" spans="1:17" hidden="1" x14ac:dyDescent="0.2">
      <c r="A187" s="10">
        <f t="shared" si="0"/>
        <v>42</v>
      </c>
      <c r="B187" s="10">
        <v>11</v>
      </c>
      <c r="C187" s="10" t="s">
        <v>176</v>
      </c>
      <c r="D187" s="10" t="s">
        <v>130</v>
      </c>
      <c r="E187" s="10" t="s">
        <v>177</v>
      </c>
      <c r="F187" s="10" t="str">
        <f>'gl list'!$D$15</f>
        <v>user_org</v>
      </c>
      <c r="H187" s="10" t="b">
        <v>0</v>
      </c>
      <c r="I187" s="10">
        <f t="shared" si="1"/>
        <v>0</v>
      </c>
      <c r="K187" s="10"/>
      <c r="L187" s="10">
        <f>IF(OR(ISNUMBER(#REF!),ISBLANK(#REF!)),0,1)</f>
        <v>1</v>
      </c>
      <c r="M187" s="10"/>
      <c r="N187" s="10"/>
      <c r="O187" s="10">
        <f>IF(NOT(ISBLANK(#REF!)),1,0)</f>
        <v>1</v>
      </c>
      <c r="P187" s="10"/>
      <c r="Q187" s="10"/>
    </row>
    <row r="188" spans="1:17" hidden="1" x14ac:dyDescent="0.2">
      <c r="A188" s="10">
        <f t="shared" si="0"/>
        <v>43</v>
      </c>
      <c r="B188" s="10" t="s">
        <v>18</v>
      </c>
      <c r="C188" s="10" t="s">
        <v>2617</v>
      </c>
      <c r="D188" s="10" t="s">
        <v>130</v>
      </c>
      <c r="E188" s="10" t="s">
        <v>178</v>
      </c>
      <c r="F188" s="10" t="str">
        <f>'gl list'!$D$15</f>
        <v>user_org</v>
      </c>
      <c r="H188" s="10" t="b">
        <v>0</v>
      </c>
      <c r="I188" s="10">
        <f t="shared" si="1"/>
        <v>0</v>
      </c>
      <c r="K188" s="10"/>
      <c r="L188" s="10">
        <f>IF(OR(ISNUMBER(#REF!),ISBLANK(#REF!)),0,1)</f>
        <v>1</v>
      </c>
      <c r="M188" s="10"/>
      <c r="N188" s="10"/>
      <c r="O188" s="10">
        <f>IF(NOT(ISBLANK(#REF!)),1,0)</f>
        <v>1</v>
      </c>
      <c r="P188" s="10"/>
      <c r="Q188" s="10"/>
    </row>
    <row r="189" spans="1:17" x14ac:dyDescent="0.2">
      <c r="A189" s="10">
        <f t="shared" si="0"/>
        <v>44</v>
      </c>
      <c r="B189" s="10">
        <v>12</v>
      </c>
      <c r="C189" s="10" t="s">
        <v>121</v>
      </c>
      <c r="D189" s="10" t="s">
        <v>130</v>
      </c>
      <c r="E189" s="10" t="s">
        <v>121</v>
      </c>
      <c r="F189" s="10" t="str">
        <f>'gl list'!$D$15</f>
        <v>user_org</v>
      </c>
      <c r="H189" s="10" t="b">
        <v>1</v>
      </c>
      <c r="I189" s="10">
        <f t="shared" si="1"/>
        <v>1</v>
      </c>
      <c r="K189" s="10"/>
      <c r="L189" s="10">
        <f>IF(OR(ISNUMBER(#REF!),ISBLANK(#REF!)),0,1)</f>
        <v>1</v>
      </c>
      <c r="M189" s="10"/>
      <c r="N189" s="10"/>
      <c r="O189" s="10">
        <f>IF(NOT(ISBLANK(#REF!)),1,0)</f>
        <v>1</v>
      </c>
      <c r="P189" s="10"/>
      <c r="Q189" s="10"/>
    </row>
    <row r="190" spans="1:17" hidden="1" x14ac:dyDescent="0.2">
      <c r="A190" s="10">
        <f t="shared" si="0"/>
        <v>45</v>
      </c>
      <c r="B190" s="10" t="s">
        <v>86</v>
      </c>
      <c r="C190" s="10" t="s">
        <v>179</v>
      </c>
      <c r="D190" s="10" t="s">
        <v>130</v>
      </c>
      <c r="E190" s="10" t="s">
        <v>185</v>
      </c>
      <c r="F190" s="10" t="str">
        <f>'gl list'!$D$15</f>
        <v>user_org</v>
      </c>
      <c r="H190" s="10" t="b">
        <v>0</v>
      </c>
      <c r="I190" s="10">
        <f t="shared" si="1"/>
        <v>1</v>
      </c>
      <c r="K190" s="10"/>
      <c r="L190" s="10">
        <f>IF(OR(ISNUMBER(#REF!),ISBLANK(#REF!)),0,1)</f>
        <v>1</v>
      </c>
      <c r="M190" s="10"/>
      <c r="N190" s="10"/>
      <c r="O190" s="10">
        <f>IF(NOT(ISBLANK(#REF!)),1,0)</f>
        <v>1</v>
      </c>
      <c r="P190" s="10"/>
      <c r="Q190" s="10"/>
    </row>
    <row r="191" spans="1:17" hidden="1" x14ac:dyDescent="0.2">
      <c r="A191" s="10">
        <f t="shared" si="0"/>
        <v>46</v>
      </c>
      <c r="B191" s="10" t="s">
        <v>18</v>
      </c>
      <c r="C191" s="10" t="s">
        <v>180</v>
      </c>
      <c r="D191" s="10" t="s">
        <v>130</v>
      </c>
      <c r="E191" s="10" t="s">
        <v>184</v>
      </c>
      <c r="F191" s="10" t="str">
        <f>'gl list'!$D$15</f>
        <v>user_org</v>
      </c>
      <c r="H191" s="10" t="b">
        <v>0</v>
      </c>
      <c r="I191" s="10">
        <f t="shared" si="1"/>
        <v>1</v>
      </c>
      <c r="K191" s="10"/>
      <c r="L191" s="10">
        <f>IF(OR(ISNUMBER(#REF!),ISBLANK(#REF!)),0,1)</f>
        <v>1</v>
      </c>
      <c r="M191" s="10"/>
      <c r="N191" s="10"/>
      <c r="O191" s="10">
        <f>IF(NOT(ISBLANK(#REF!)),1,0)</f>
        <v>1</v>
      </c>
      <c r="P191" s="10"/>
      <c r="Q191" s="10"/>
    </row>
    <row r="192" spans="1:17" hidden="1" x14ac:dyDescent="0.2">
      <c r="A192" s="10">
        <f t="shared" si="0"/>
        <v>47</v>
      </c>
      <c r="B192" s="10" t="s">
        <v>111</v>
      </c>
      <c r="C192" s="10" t="s">
        <v>181</v>
      </c>
      <c r="D192" s="10" t="s">
        <v>130</v>
      </c>
      <c r="E192" s="10" t="s">
        <v>183</v>
      </c>
      <c r="F192" s="10" t="str">
        <f>'gl list'!$D$15</f>
        <v>user_org</v>
      </c>
      <c r="H192" s="10" t="b">
        <v>0</v>
      </c>
      <c r="I192" s="10">
        <f t="shared" si="1"/>
        <v>1</v>
      </c>
      <c r="K192" s="10"/>
      <c r="L192" s="10">
        <f>IF(OR(ISNUMBER(#REF!),ISBLANK(#REF!)),0,1)</f>
        <v>1</v>
      </c>
      <c r="M192" s="10"/>
      <c r="N192" s="10"/>
      <c r="O192" s="10">
        <f>IF(NOT(ISBLANK(#REF!)),1,0)</f>
        <v>1</v>
      </c>
      <c r="P192" s="10"/>
      <c r="Q192" s="10"/>
    </row>
    <row r="193" spans="1:17" hidden="1" x14ac:dyDescent="0.2">
      <c r="A193" s="10">
        <f t="shared" si="0"/>
        <v>48</v>
      </c>
      <c r="B193" s="10" t="s">
        <v>110</v>
      </c>
      <c r="C193" s="10" t="s">
        <v>182</v>
      </c>
      <c r="D193" s="10" t="s">
        <v>130</v>
      </c>
      <c r="E193" s="10" t="s">
        <v>182</v>
      </c>
      <c r="F193" s="10" t="str">
        <f>'gl list'!$D$15</f>
        <v>user_org</v>
      </c>
      <c r="H193" s="10" t="b">
        <v>0</v>
      </c>
      <c r="I193" s="10">
        <f t="shared" si="1"/>
        <v>1</v>
      </c>
      <c r="K193" s="10"/>
      <c r="L193" s="10">
        <f>IF(OR(ISNUMBER(#REF!),ISBLANK(#REF!)),0,1)</f>
        <v>1</v>
      </c>
      <c r="M193" s="10"/>
      <c r="N193" s="10"/>
      <c r="O193" s="10">
        <f>IF(NOT(ISBLANK(#REF!)),1,0)</f>
        <v>1</v>
      </c>
      <c r="P193" s="10"/>
      <c r="Q193" s="10"/>
    </row>
    <row r="194" spans="1:17" hidden="1" x14ac:dyDescent="0.2">
      <c r="A194" s="10">
        <f t="shared" si="0"/>
        <v>49</v>
      </c>
      <c r="B194" s="10" t="s">
        <v>44</v>
      </c>
      <c r="C194" s="10" t="s">
        <v>187</v>
      </c>
      <c r="D194" s="10" t="s">
        <v>130</v>
      </c>
      <c r="E194" s="10" t="s">
        <v>186</v>
      </c>
      <c r="F194" s="10" t="str">
        <f>'gl list'!$D$15</f>
        <v>user_org</v>
      </c>
      <c r="H194" s="10" t="b">
        <v>0</v>
      </c>
      <c r="I194" s="10">
        <f t="shared" si="1"/>
        <v>1</v>
      </c>
      <c r="K194" s="10"/>
      <c r="L194" s="10">
        <f>IF(OR(ISNUMBER(#REF!),ISBLANK(#REF!)),0,1)</f>
        <v>1</v>
      </c>
      <c r="M194" s="10"/>
      <c r="N194" s="10"/>
      <c r="O194" s="10">
        <f>IF(NOT(ISBLANK(#REF!)),1,0)</f>
        <v>1</v>
      </c>
      <c r="P194" s="10"/>
      <c r="Q194" s="10"/>
    </row>
    <row r="195" spans="1:17" hidden="1" x14ac:dyDescent="0.2">
      <c r="A195" s="10">
        <f t="shared" si="0"/>
        <v>50</v>
      </c>
      <c r="B195" s="10">
        <v>13</v>
      </c>
      <c r="C195" s="10" t="s">
        <v>143</v>
      </c>
      <c r="D195" s="10" t="s">
        <v>130</v>
      </c>
      <c r="E195" s="10" t="s">
        <v>143</v>
      </c>
      <c r="F195" s="10" t="str">
        <f>'gl list'!$D$15</f>
        <v>user_org</v>
      </c>
      <c r="H195" s="10" t="b">
        <v>0</v>
      </c>
      <c r="I195" s="10">
        <f t="shared" si="1"/>
        <v>1</v>
      </c>
      <c r="K195" s="10"/>
      <c r="L195" s="10">
        <f>IF(OR(ISNUMBER(#REF!),ISBLANK(#REF!)),0,1)</f>
        <v>1</v>
      </c>
      <c r="M195" s="10"/>
      <c r="N195" s="10"/>
      <c r="O195" s="10">
        <f>IF(NOT(ISBLANK(#REF!)),1,0)</f>
        <v>1</v>
      </c>
      <c r="P195" s="10"/>
      <c r="Q195" s="10"/>
    </row>
    <row r="196" spans="1:17" hidden="1" x14ac:dyDescent="0.2">
      <c r="A196" s="10">
        <f t="shared" si="0"/>
        <v>51</v>
      </c>
      <c r="B196" s="10" t="s">
        <v>2155</v>
      </c>
      <c r="C196" s="10" t="s">
        <v>188</v>
      </c>
      <c r="D196" s="10" t="s">
        <v>130</v>
      </c>
      <c r="E196" s="10" t="s">
        <v>188</v>
      </c>
      <c r="F196" s="10" t="str">
        <f>'gl list'!$D$15</f>
        <v>user_org</v>
      </c>
      <c r="H196" s="10" t="b">
        <v>0</v>
      </c>
      <c r="I196" s="10">
        <f t="shared" si="1"/>
        <v>1</v>
      </c>
      <c r="K196" s="10"/>
      <c r="L196" s="10">
        <f>IF(OR(ISNUMBER(#REF!),ISBLANK(#REF!)),0,1)</f>
        <v>1</v>
      </c>
      <c r="M196" s="10"/>
      <c r="N196" s="10"/>
      <c r="O196" s="10">
        <f>IF(NOT(ISBLANK(#REF!)),1,0)</f>
        <v>1</v>
      </c>
      <c r="P196" s="10"/>
      <c r="Q196" s="10"/>
    </row>
    <row r="197" spans="1:17" hidden="1" x14ac:dyDescent="0.2">
      <c r="A197" s="10">
        <f t="shared" si="0"/>
        <v>52</v>
      </c>
      <c r="B197" s="10" t="s">
        <v>2596</v>
      </c>
      <c r="C197" s="10" t="s">
        <v>122</v>
      </c>
      <c r="D197" s="10" t="s">
        <v>130</v>
      </c>
      <c r="E197" s="10" t="s">
        <v>122</v>
      </c>
      <c r="F197" s="10" t="str">
        <f>'gl list'!$D$15</f>
        <v>user_org</v>
      </c>
      <c r="H197" s="10" t="b">
        <v>0</v>
      </c>
      <c r="I197" s="10">
        <f t="shared" si="1"/>
        <v>1</v>
      </c>
      <c r="K197" s="10"/>
      <c r="L197" s="10">
        <f>IF(OR(ISNUMBER(#REF!),ISBLANK(#REF!)),0,1)</f>
        <v>1</v>
      </c>
      <c r="M197" s="10"/>
      <c r="N197" s="10"/>
      <c r="O197" s="10">
        <f>IF(NOT(ISBLANK(#REF!)),1,0)</f>
        <v>1</v>
      </c>
      <c r="P197" s="10"/>
      <c r="Q197" s="10"/>
    </row>
    <row r="198" spans="1:17" hidden="1" x14ac:dyDescent="0.2">
      <c r="A198" s="10">
        <f t="shared" si="0"/>
        <v>53</v>
      </c>
      <c r="B198" s="10" t="s">
        <v>2599</v>
      </c>
      <c r="C198" s="10" t="s">
        <v>1881</v>
      </c>
      <c r="D198" s="10" t="s">
        <v>130</v>
      </c>
      <c r="E198" s="10" t="s">
        <v>189</v>
      </c>
      <c r="F198" s="10" t="str">
        <f>'gl list'!$D$15</f>
        <v>user_org</v>
      </c>
      <c r="H198" s="10" t="b">
        <v>0</v>
      </c>
      <c r="I198" s="10">
        <f t="shared" si="1"/>
        <v>1</v>
      </c>
      <c r="K198" s="10"/>
      <c r="L198" s="10">
        <f>IF(OR(ISNUMBER(#REF!),ISBLANK(#REF!)),0,1)</f>
        <v>1</v>
      </c>
      <c r="M198" s="10"/>
      <c r="N198" s="10"/>
      <c r="O198" s="10">
        <f>IF(NOT(ISBLANK(#REF!)),1,0)</f>
        <v>1</v>
      </c>
      <c r="P198" s="10"/>
      <c r="Q198" s="10"/>
    </row>
    <row r="199" spans="1:17" hidden="1" x14ac:dyDescent="0.2">
      <c r="A199" s="10">
        <f t="shared" si="0"/>
        <v>54</v>
      </c>
      <c r="B199" s="10">
        <v>14</v>
      </c>
      <c r="C199" s="10" t="s">
        <v>123</v>
      </c>
      <c r="D199" s="10" t="s">
        <v>130</v>
      </c>
      <c r="E199" s="10" t="s">
        <v>123</v>
      </c>
      <c r="F199" s="10" t="str">
        <f>'gl list'!$D$15</f>
        <v>user_org</v>
      </c>
      <c r="H199" s="10" t="b">
        <v>0</v>
      </c>
      <c r="I199" s="10">
        <f t="shared" si="1"/>
        <v>1</v>
      </c>
      <c r="K199" s="10"/>
      <c r="L199" s="10">
        <f>IF(OR(ISNUMBER(#REF!),ISBLANK(#REF!)),0,1)</f>
        <v>1</v>
      </c>
      <c r="M199" s="10"/>
      <c r="N199" s="10"/>
      <c r="O199" s="10">
        <f>IF(NOT(ISBLANK(#REF!)),1,0)</f>
        <v>1</v>
      </c>
      <c r="P199" s="10"/>
      <c r="Q199" s="10"/>
    </row>
    <row r="200" spans="1:17" hidden="1" x14ac:dyDescent="0.2">
      <c r="A200" s="10">
        <f t="shared" si="0"/>
        <v>55</v>
      </c>
      <c r="B200" s="10" t="s">
        <v>11</v>
      </c>
      <c r="C200" s="10" t="s">
        <v>191</v>
      </c>
      <c r="D200" s="10" t="s">
        <v>130</v>
      </c>
      <c r="E200" s="10" t="s">
        <v>190</v>
      </c>
      <c r="F200" s="10" t="str">
        <f>'gl list'!$D$15</f>
        <v>user_org</v>
      </c>
      <c r="H200" s="10" t="b">
        <v>0</v>
      </c>
      <c r="I200" s="10">
        <f t="shared" si="1"/>
        <v>1</v>
      </c>
      <c r="K200" s="10"/>
      <c r="L200" s="10">
        <f>IF(OR(ISNUMBER(#REF!),ISBLANK(#REF!)),0,1)</f>
        <v>1</v>
      </c>
      <c r="M200" s="10"/>
      <c r="N200" s="10"/>
      <c r="O200" s="10">
        <f>IF(NOT(ISBLANK(#REF!)),1,0)</f>
        <v>1</v>
      </c>
      <c r="P200" s="10"/>
      <c r="Q200" s="10"/>
    </row>
    <row r="201" spans="1:17" hidden="1" x14ac:dyDescent="0.2">
      <c r="A201" s="10">
        <f t="shared" si="0"/>
        <v>56</v>
      </c>
      <c r="B201" s="10" t="s">
        <v>50</v>
      </c>
      <c r="C201" s="10" t="s">
        <v>193</v>
      </c>
      <c r="D201" s="10" t="s">
        <v>130</v>
      </c>
      <c r="E201" s="10" t="s">
        <v>192</v>
      </c>
      <c r="F201" s="10" t="str">
        <f>'gl list'!$D$15</f>
        <v>user_org</v>
      </c>
      <c r="H201" s="10" t="b">
        <v>0</v>
      </c>
      <c r="I201" s="10">
        <f t="shared" si="1"/>
        <v>1</v>
      </c>
      <c r="K201" s="10"/>
      <c r="L201" s="10">
        <f>IF(OR(ISNUMBER(#REF!),ISBLANK(#REF!)),0,1)</f>
        <v>1</v>
      </c>
      <c r="M201" s="10"/>
      <c r="N201" s="10"/>
      <c r="O201" s="10">
        <f>IF(NOT(ISBLANK(#REF!)),1,0)</f>
        <v>1</v>
      </c>
      <c r="P201" s="10"/>
      <c r="Q201" s="10"/>
    </row>
    <row r="202" spans="1:17" hidden="1" x14ac:dyDescent="0.2">
      <c r="A202" s="10">
        <f t="shared" si="0"/>
        <v>57</v>
      </c>
      <c r="B202" s="10" t="s">
        <v>50</v>
      </c>
      <c r="C202" s="10" t="s">
        <v>1525</v>
      </c>
      <c r="D202" s="10" t="s">
        <v>130</v>
      </c>
      <c r="E202" s="10" t="s">
        <v>194</v>
      </c>
      <c r="F202" s="10" t="str">
        <f>'gl list'!$D$15</f>
        <v>user_org</v>
      </c>
      <c r="H202" s="10" t="b">
        <v>0</v>
      </c>
      <c r="I202" s="10">
        <f t="shared" si="1"/>
        <v>1</v>
      </c>
      <c r="K202" s="10"/>
      <c r="L202" s="10">
        <f>IF(OR(ISNUMBER(#REF!),ISBLANK(#REF!)),0,1)</f>
        <v>1</v>
      </c>
      <c r="M202" s="10"/>
      <c r="N202" s="10"/>
      <c r="O202" s="10">
        <f>IF(NOT(ISBLANK(#REF!)),1,0)</f>
        <v>1</v>
      </c>
      <c r="P202" s="10"/>
      <c r="Q202" s="10"/>
    </row>
    <row r="203" spans="1:17" hidden="1" x14ac:dyDescent="0.2">
      <c r="A203" s="10">
        <f t="shared" si="0"/>
        <v>58</v>
      </c>
      <c r="B203" s="10" t="s">
        <v>50</v>
      </c>
      <c r="C203" s="10" t="s">
        <v>195</v>
      </c>
      <c r="D203" s="10" t="s">
        <v>130</v>
      </c>
      <c r="E203" s="10" t="s">
        <v>194</v>
      </c>
      <c r="F203" s="10" t="str">
        <f>'gl list'!$D$15</f>
        <v>user_org</v>
      </c>
      <c r="H203" s="10" t="b">
        <v>0</v>
      </c>
      <c r="I203" s="10">
        <f t="shared" si="1"/>
        <v>1</v>
      </c>
      <c r="K203" s="10"/>
      <c r="L203" s="10">
        <f>IF(OR(ISNUMBER(#REF!),ISBLANK(#REF!)),0,1)</f>
        <v>1</v>
      </c>
      <c r="M203" s="10"/>
      <c r="N203" s="10"/>
      <c r="O203" s="10">
        <f>IF(NOT(ISBLANK(#REF!)),1,0)</f>
        <v>1</v>
      </c>
      <c r="P203" s="10"/>
      <c r="Q203" s="10"/>
    </row>
    <row r="204" spans="1:17" hidden="1" x14ac:dyDescent="0.2">
      <c r="A204" s="10">
        <f t="shared" si="0"/>
        <v>59</v>
      </c>
      <c r="B204" s="10">
        <v>15</v>
      </c>
      <c r="C204" s="10" t="s">
        <v>144</v>
      </c>
      <c r="D204" s="10" t="s">
        <v>130</v>
      </c>
      <c r="E204" s="10" t="s">
        <v>196</v>
      </c>
      <c r="F204" s="10" t="str">
        <f>'gl list'!$D$15</f>
        <v>user_org</v>
      </c>
      <c r="H204" s="10" t="b">
        <v>0</v>
      </c>
      <c r="I204" s="10">
        <f t="shared" si="1"/>
        <v>1</v>
      </c>
      <c r="K204" s="10"/>
      <c r="L204" s="10">
        <f>IF(OR(ISNUMBER(#REF!),ISBLANK(#REF!)),0,1)</f>
        <v>1</v>
      </c>
      <c r="M204" s="10"/>
      <c r="N204" s="10"/>
      <c r="O204" s="10">
        <f>IF(NOT(ISBLANK(#REF!)),1,0)</f>
        <v>1</v>
      </c>
      <c r="P204" s="10"/>
      <c r="Q204" s="10"/>
    </row>
    <row r="205" spans="1:17" hidden="1" x14ac:dyDescent="0.2">
      <c r="A205" s="10">
        <f t="shared" si="0"/>
        <v>60</v>
      </c>
      <c r="B205" s="10" t="s">
        <v>1600</v>
      </c>
      <c r="C205" s="10" t="s">
        <v>205</v>
      </c>
      <c r="D205" s="10" t="s">
        <v>130</v>
      </c>
      <c r="E205" s="10" t="s">
        <v>124</v>
      </c>
      <c r="F205" s="10" t="str">
        <f>'gl list'!$D$15</f>
        <v>user_org</v>
      </c>
      <c r="H205" s="10" t="b">
        <v>0</v>
      </c>
      <c r="I205" s="10">
        <f t="shared" si="1"/>
        <v>1</v>
      </c>
      <c r="K205" s="10"/>
      <c r="L205" s="10">
        <f>IF(OR(ISNUMBER(#REF!),ISBLANK(#REF!)),0,1)</f>
        <v>1</v>
      </c>
      <c r="M205" s="10"/>
      <c r="N205" s="10"/>
      <c r="O205" s="10">
        <f>IF(NOT(ISBLANK(#REF!)),1,0)</f>
        <v>1</v>
      </c>
      <c r="P205" s="10"/>
      <c r="Q205" s="10"/>
    </row>
    <row r="206" spans="1:17" hidden="1" x14ac:dyDescent="0.2">
      <c r="A206" s="10">
        <f t="shared" si="0"/>
        <v>61</v>
      </c>
      <c r="B206" s="10" t="s">
        <v>2599</v>
      </c>
      <c r="C206" s="10" t="s">
        <v>204</v>
      </c>
      <c r="D206" s="10" t="s">
        <v>130</v>
      </c>
      <c r="E206" s="10" t="s">
        <v>124</v>
      </c>
      <c r="F206" s="10" t="str">
        <f>'gl list'!$D$15</f>
        <v>user_org</v>
      </c>
      <c r="H206" s="10" t="b">
        <v>0</v>
      </c>
      <c r="I206" s="10">
        <f t="shared" si="1"/>
        <v>1</v>
      </c>
      <c r="K206" s="10"/>
      <c r="L206" s="10">
        <f>IF(OR(ISNUMBER(#REF!),ISBLANK(#REF!)),0,1)</f>
        <v>1</v>
      </c>
      <c r="M206" s="10"/>
      <c r="N206" s="10"/>
      <c r="O206" s="10">
        <f>IF(NOT(ISBLANK(#REF!)),1,0)</f>
        <v>1</v>
      </c>
      <c r="P206" s="10"/>
      <c r="Q206" s="10"/>
    </row>
    <row r="207" spans="1:17" hidden="1" x14ac:dyDescent="0.2">
      <c r="A207" s="10">
        <f t="shared" si="0"/>
        <v>62</v>
      </c>
      <c r="B207" s="10" t="s">
        <v>2599</v>
      </c>
      <c r="C207" s="10" t="str">
        <f>E207</f>
        <v>Devices should be able to return to a network in a sensible state and in an orderly fashion, rather than in a massive scale reconnect.</v>
      </c>
      <c r="D207" s="10" t="s">
        <v>130</v>
      </c>
      <c r="E207" s="10" t="s">
        <v>197</v>
      </c>
      <c r="F207" s="10" t="str">
        <f>'gl list'!$D$15</f>
        <v>user_org</v>
      </c>
      <c r="H207" s="10" t="b">
        <v>0</v>
      </c>
      <c r="I207" s="10">
        <f t="shared" si="1"/>
        <v>1</v>
      </c>
      <c r="K207" s="10"/>
      <c r="L207" s="10">
        <f>IF(OR(ISNUMBER(#REF!),ISBLANK(#REF!)),0,1)</f>
        <v>1</v>
      </c>
      <c r="M207" s="10"/>
      <c r="N207" s="10"/>
      <c r="O207" s="10">
        <f>IF(NOT(ISBLANK(#REF!)),1,0)</f>
        <v>1</v>
      </c>
      <c r="P207" s="10"/>
      <c r="Q207" s="10"/>
    </row>
    <row r="208" spans="1:17" hidden="1" x14ac:dyDescent="0.2">
      <c r="A208" s="10">
        <f t="shared" si="0"/>
        <v>63</v>
      </c>
      <c r="B208" s="10">
        <v>16</v>
      </c>
      <c r="C208" s="10" t="s">
        <v>198</v>
      </c>
      <c r="D208" s="10" t="s">
        <v>130</v>
      </c>
      <c r="E208" s="10" t="s">
        <v>199</v>
      </c>
      <c r="F208" s="10" t="str">
        <f>'gl list'!$D$15</f>
        <v>user_org</v>
      </c>
      <c r="H208" s="10" t="b">
        <v>0</v>
      </c>
      <c r="I208" s="10">
        <f t="shared" si="1"/>
        <v>1</v>
      </c>
      <c r="K208" s="10"/>
      <c r="L208" s="10">
        <f>IF(OR(ISNUMBER(#REF!),ISBLANK(#REF!)),0,1)</f>
        <v>1</v>
      </c>
      <c r="M208" s="10"/>
      <c r="N208" s="10"/>
      <c r="O208" s="10">
        <f>IF(NOT(ISBLANK(#REF!)),1,0)</f>
        <v>1</v>
      </c>
      <c r="P208" s="10"/>
      <c r="Q208" s="10"/>
    </row>
    <row r="209" spans="1:17" hidden="1" x14ac:dyDescent="0.2">
      <c r="A209" s="10">
        <f t="shared" si="0"/>
        <v>64</v>
      </c>
      <c r="B209" s="10">
        <v>17</v>
      </c>
      <c r="C209" s="10" t="s">
        <v>125</v>
      </c>
      <c r="D209" s="10" t="s">
        <v>130</v>
      </c>
      <c r="E209" s="10" t="s">
        <v>200</v>
      </c>
      <c r="F209" s="10" t="str">
        <f>'gl list'!$D$15</f>
        <v>user_org</v>
      </c>
      <c r="H209" s="10" t="b">
        <v>0</v>
      </c>
      <c r="I209" s="10">
        <f t="shared" si="1"/>
        <v>1</v>
      </c>
      <c r="K209" s="10"/>
      <c r="L209" s="10">
        <f>IF(OR(ISNUMBER(#REF!),ISBLANK(#REF!)),0,1)</f>
        <v>1</v>
      </c>
      <c r="M209" s="10"/>
      <c r="N209" s="10"/>
      <c r="O209" s="10">
        <f>IF(NOT(ISBLANK(#REF!)),1,0)</f>
        <v>1</v>
      </c>
      <c r="P209" s="10"/>
      <c r="Q209" s="10"/>
    </row>
    <row r="210" spans="1:17" hidden="1" x14ac:dyDescent="0.2">
      <c r="A210" s="10">
        <f t="shared" si="0"/>
        <v>65</v>
      </c>
      <c r="B210" s="10" t="s">
        <v>50</v>
      </c>
      <c r="C210" s="10" t="s">
        <v>126</v>
      </c>
      <c r="D210" s="10" t="s">
        <v>130</v>
      </c>
      <c r="E210" s="10" t="s">
        <v>126</v>
      </c>
      <c r="F210" s="10" t="str">
        <f>'gl list'!$D$15</f>
        <v>user_org</v>
      </c>
      <c r="H210" s="10" t="b">
        <v>0</v>
      </c>
      <c r="I210" s="10">
        <f t="shared" si="1"/>
        <v>1</v>
      </c>
      <c r="K210" s="10"/>
      <c r="L210" s="10">
        <f>IF(OR(ISNUMBER(#REF!),ISBLANK(#REF!)),0,1)</f>
        <v>1</v>
      </c>
      <c r="M210" s="10"/>
      <c r="N210" s="10"/>
      <c r="O210" s="10">
        <f>IF(NOT(ISBLANK(#REF!)),1,0)</f>
        <v>1</v>
      </c>
      <c r="P210" s="10"/>
      <c r="Q210" s="10"/>
    </row>
    <row r="211" spans="1:17" hidden="1" x14ac:dyDescent="0.2">
      <c r="A211" s="10">
        <f>A209+1</f>
        <v>65</v>
      </c>
      <c r="B211" s="10">
        <f>A163</f>
        <v>18</v>
      </c>
      <c r="C211" s="10" t="s">
        <v>2611</v>
      </c>
      <c r="D211" s="10" t="s">
        <v>130</v>
      </c>
      <c r="E211" s="10" t="s">
        <v>201</v>
      </c>
      <c r="F211" s="10" t="str">
        <f>'gl list'!$D$15</f>
        <v>user_org</v>
      </c>
      <c r="H211" s="10" t="b">
        <v>0</v>
      </c>
      <c r="I211" s="10">
        <f t="shared" si="1"/>
        <v>1</v>
      </c>
      <c r="K211" s="10"/>
      <c r="L211" s="10">
        <f>IF(OR(ISNUMBER(#REF!),ISBLANK(#REF!)),0,1)</f>
        <v>1</v>
      </c>
      <c r="M211" s="10"/>
      <c r="N211" s="10"/>
      <c r="O211" s="10">
        <f>IF(NOT(ISBLANK(#REF!)),1,0)</f>
        <v>1</v>
      </c>
      <c r="P211" s="10"/>
      <c r="Q211" s="10"/>
    </row>
    <row r="212" spans="1:17" hidden="1" x14ac:dyDescent="0.2">
      <c r="A212" s="10">
        <f>A210+1</f>
        <v>66</v>
      </c>
      <c r="B212" s="10">
        <f>A182</f>
        <v>37</v>
      </c>
      <c r="C212" s="10" t="s">
        <v>2610</v>
      </c>
      <c r="D212" s="10" t="s">
        <v>130</v>
      </c>
      <c r="E212" s="10" t="s">
        <v>201</v>
      </c>
      <c r="F212" s="10" t="str">
        <f>'gl list'!$D$15</f>
        <v>user_org</v>
      </c>
      <c r="H212" s="10" t="b">
        <v>0</v>
      </c>
      <c r="I212" s="10">
        <f t="shared" ref="I212:I275" si="2">IF(H212,I211+1,I211)</f>
        <v>1</v>
      </c>
      <c r="K212" s="10"/>
      <c r="L212" s="10">
        <f>IF(OR(ISNUMBER(#REF!),ISBLANK(#REF!)),0,1)</f>
        <v>1</v>
      </c>
      <c r="M212" s="10"/>
      <c r="N212" s="10"/>
      <c r="O212" s="10">
        <f>IF(NOT(ISBLANK(#REF!)),1,0)</f>
        <v>1</v>
      </c>
      <c r="P212" s="10"/>
      <c r="Q212" s="10"/>
    </row>
    <row r="213" spans="1:17" hidden="1" x14ac:dyDescent="0.2">
      <c r="A213" s="10">
        <f t="shared" ref="A213:A276" si="3">A212+1</f>
        <v>67</v>
      </c>
      <c r="B213" s="10" t="s">
        <v>2642</v>
      </c>
      <c r="C213" s="10" t="s">
        <v>202</v>
      </c>
      <c r="D213" s="10" t="s">
        <v>130</v>
      </c>
      <c r="E213" s="10" t="s">
        <v>202</v>
      </c>
      <c r="F213" s="10" t="str">
        <f>'gl list'!$D$15</f>
        <v>user_org</v>
      </c>
      <c r="H213" s="10" t="b">
        <v>0</v>
      </c>
      <c r="I213" s="10">
        <f t="shared" si="2"/>
        <v>1</v>
      </c>
      <c r="K213" s="10"/>
      <c r="L213" s="10">
        <f>IF(OR(ISNUMBER(#REF!),ISBLANK(#REF!)),0,1)</f>
        <v>1</v>
      </c>
      <c r="M213" s="10"/>
      <c r="N213" s="10"/>
      <c r="O213" s="10">
        <f>IF(NOT(ISBLANK(#REF!)),1,0)</f>
        <v>1</v>
      </c>
      <c r="P213" s="10"/>
      <c r="Q213" s="10"/>
    </row>
    <row r="214" spans="1:17" hidden="1" x14ac:dyDescent="0.2">
      <c r="A214" s="10">
        <f t="shared" si="3"/>
        <v>68</v>
      </c>
      <c r="B214" s="10">
        <v>19</v>
      </c>
      <c r="C214" s="10" t="s">
        <v>128</v>
      </c>
      <c r="D214" s="10" t="s">
        <v>130</v>
      </c>
      <c r="E214" s="10" t="s">
        <v>203</v>
      </c>
      <c r="F214" s="10" t="str">
        <f>'gl list'!$D$15</f>
        <v>user_org</v>
      </c>
      <c r="H214" s="10" t="b">
        <v>0</v>
      </c>
      <c r="I214" s="10">
        <f t="shared" si="2"/>
        <v>1</v>
      </c>
      <c r="K214" s="10"/>
      <c r="L214" s="10">
        <f>IF(OR(ISNUMBER(#REF!),ISBLANK(#REF!)),0,1)</f>
        <v>1</v>
      </c>
      <c r="M214" s="10">
        <f>SUM(L172:L214)</f>
        <v>43</v>
      </c>
      <c r="N214" s="10">
        <f>N171+M214</f>
        <v>69</v>
      </c>
      <c r="O214" s="10">
        <f>IF(NOT(ISBLANK(#REF!)),1,0)</f>
        <v>1</v>
      </c>
      <c r="P214" s="10">
        <f>SUM(O172:O214)</f>
        <v>43</v>
      </c>
      <c r="Q214" s="10">
        <f>Q171+P214</f>
        <v>69</v>
      </c>
    </row>
    <row r="215" spans="1:17" hidden="1" x14ac:dyDescent="0.2">
      <c r="A215" s="10">
        <f t="shared" si="3"/>
        <v>69</v>
      </c>
      <c r="B215" s="10" t="s">
        <v>442</v>
      </c>
      <c r="C215" s="10" t="s">
        <v>944</v>
      </c>
      <c r="D215" s="10" t="s">
        <v>216</v>
      </c>
      <c r="E215" s="10" t="s">
        <v>945</v>
      </c>
      <c r="F215" s="10">
        <f>'gl list'!$D$43</f>
        <v>0</v>
      </c>
      <c r="H215" s="10" t="b">
        <v>0</v>
      </c>
      <c r="I215" s="10">
        <f t="shared" si="2"/>
        <v>1</v>
      </c>
      <c r="K215" s="10" t="s">
        <v>95</v>
      </c>
      <c r="L215" s="10">
        <f>IF(OR(ISNUMBER(#REF!),ISBLANK(#REF!)),0,1)</f>
        <v>1</v>
      </c>
      <c r="M215" s="10"/>
      <c r="N215" s="10"/>
      <c r="O215" s="10">
        <f>IF(NOT(ISBLANK(#REF!)),1,0)</f>
        <v>1</v>
      </c>
      <c r="P215" s="10"/>
      <c r="Q215" s="10"/>
    </row>
    <row r="216" spans="1:17" hidden="1" x14ac:dyDescent="0.2">
      <c r="A216" s="10">
        <f t="shared" si="3"/>
        <v>70</v>
      </c>
      <c r="B216" s="10" t="s">
        <v>26</v>
      </c>
      <c r="C216" s="10" t="s">
        <v>221</v>
      </c>
      <c r="D216" s="10" t="s">
        <v>216</v>
      </c>
      <c r="E216" s="10" t="s">
        <v>946</v>
      </c>
      <c r="F216" s="10">
        <f>'gl list'!$D$43</f>
        <v>0</v>
      </c>
      <c r="H216" s="10" t="b">
        <v>0</v>
      </c>
      <c r="I216" s="10">
        <f t="shared" si="2"/>
        <v>1</v>
      </c>
      <c r="K216" s="10" t="s">
        <v>26</v>
      </c>
      <c r="L216" s="10">
        <f>IF(OR(ISNUMBER(#REF!),ISBLANK(#REF!)),0,1)</f>
        <v>1</v>
      </c>
      <c r="M216" s="10"/>
      <c r="N216" s="10"/>
      <c r="O216" s="10">
        <f>IF(NOT(ISBLANK(#REF!)),1,0)</f>
        <v>1</v>
      </c>
      <c r="P216" s="10"/>
      <c r="Q216" s="10"/>
    </row>
    <row r="217" spans="1:17" hidden="1" x14ac:dyDescent="0.2">
      <c r="A217" s="10">
        <f t="shared" si="3"/>
        <v>71</v>
      </c>
      <c r="B217" s="10" t="s">
        <v>107</v>
      </c>
      <c r="C217" s="10" t="s">
        <v>208</v>
      </c>
      <c r="D217" s="10" t="s">
        <v>216</v>
      </c>
      <c r="E217" s="10" t="s">
        <v>208</v>
      </c>
      <c r="F217" s="10">
        <f>'gl list'!$D$43</f>
        <v>0</v>
      </c>
      <c r="H217" s="10" t="b">
        <v>0</v>
      </c>
      <c r="I217" s="10">
        <f t="shared" si="2"/>
        <v>1</v>
      </c>
      <c r="K217" s="10" t="s">
        <v>107</v>
      </c>
      <c r="L217" s="10">
        <f>IF(OR(ISNUMBER(#REF!),ISBLANK(#REF!)),0,1)</f>
        <v>1</v>
      </c>
      <c r="M217" s="10"/>
      <c r="N217" s="10"/>
      <c r="O217" s="10">
        <f>IF(NOT(ISBLANK(#REF!)),1,0)</f>
        <v>1</v>
      </c>
      <c r="P217" s="10"/>
      <c r="Q217" s="10"/>
    </row>
    <row r="218" spans="1:17" hidden="1" x14ac:dyDescent="0.2">
      <c r="A218" s="10">
        <f t="shared" si="3"/>
        <v>72</v>
      </c>
      <c r="B218" s="10" t="s">
        <v>66</v>
      </c>
      <c r="C218" s="10" t="s">
        <v>224</v>
      </c>
      <c r="D218" s="10" t="s">
        <v>216</v>
      </c>
      <c r="E218" s="10" t="s">
        <v>217</v>
      </c>
      <c r="F218" s="10">
        <f>'gl list'!$D$43</f>
        <v>0</v>
      </c>
      <c r="H218" s="10" t="b">
        <v>0</v>
      </c>
      <c r="I218" s="10">
        <f t="shared" si="2"/>
        <v>1</v>
      </c>
      <c r="K218" s="10" t="s">
        <v>66</v>
      </c>
      <c r="L218" s="10">
        <f>IF(OR(ISNUMBER(#REF!),ISBLANK(#REF!)),0,1)</f>
        <v>1</v>
      </c>
      <c r="M218" s="10"/>
      <c r="N218" s="10"/>
      <c r="O218" s="10">
        <f>IF(NOT(ISBLANK(#REF!)),1,0)</f>
        <v>1</v>
      </c>
      <c r="P218" s="10"/>
      <c r="Q218" s="10"/>
    </row>
    <row r="219" spans="1:17" hidden="1" x14ac:dyDescent="0.2">
      <c r="A219" s="10">
        <f t="shared" si="3"/>
        <v>73</v>
      </c>
      <c r="B219" s="10" t="s">
        <v>9</v>
      </c>
      <c r="C219" s="10" t="s">
        <v>2188</v>
      </c>
      <c r="D219" s="10" t="s">
        <v>216</v>
      </c>
      <c r="E219" s="10" t="s">
        <v>210</v>
      </c>
      <c r="F219" s="10">
        <f>'gl list'!$D$43</f>
        <v>0</v>
      </c>
      <c r="H219" s="10" t="b">
        <v>0</v>
      </c>
      <c r="I219" s="10">
        <f t="shared" si="2"/>
        <v>1</v>
      </c>
      <c r="K219" s="10" t="s">
        <v>9</v>
      </c>
      <c r="L219" s="10">
        <f>IF(OR(ISNUMBER(#REF!),ISBLANK(#REF!)),0,1)</f>
        <v>1</v>
      </c>
      <c r="M219" s="10"/>
      <c r="N219" s="10"/>
      <c r="O219" s="10">
        <f>IF(NOT(ISBLANK(#REF!)),1,0)</f>
        <v>1</v>
      </c>
      <c r="P219" s="10"/>
      <c r="Q219" s="10"/>
    </row>
    <row r="220" spans="1:17" hidden="1" x14ac:dyDescent="0.2">
      <c r="A220" s="10">
        <f t="shared" si="3"/>
        <v>74</v>
      </c>
      <c r="B220" s="10" t="s">
        <v>66</v>
      </c>
      <c r="C220" s="10" t="s">
        <v>225</v>
      </c>
      <c r="D220" s="10" t="s">
        <v>216</v>
      </c>
      <c r="E220" s="10" t="s">
        <v>209</v>
      </c>
      <c r="F220" s="10">
        <f>'gl list'!$D$43</f>
        <v>0</v>
      </c>
      <c r="H220" s="10" t="b">
        <v>0</v>
      </c>
      <c r="I220" s="10">
        <f t="shared" si="2"/>
        <v>1</v>
      </c>
      <c r="K220" s="10" t="s">
        <v>66</v>
      </c>
      <c r="L220" s="10">
        <f>IF(OR(ISNUMBER(#REF!),ISBLANK(#REF!)),0,1)</f>
        <v>1</v>
      </c>
      <c r="M220" s="10"/>
      <c r="N220" s="10"/>
      <c r="O220" s="10">
        <f>IF(NOT(ISBLANK(#REF!)),1,0)</f>
        <v>1</v>
      </c>
      <c r="P220" s="10"/>
      <c r="Q220" s="10"/>
    </row>
    <row r="221" spans="1:17" hidden="1" x14ac:dyDescent="0.2">
      <c r="A221" s="10">
        <f t="shared" si="3"/>
        <v>75</v>
      </c>
      <c r="B221" s="10" t="s">
        <v>66</v>
      </c>
      <c r="C221" s="10" t="s">
        <v>218</v>
      </c>
      <c r="D221" s="10" t="s">
        <v>216</v>
      </c>
      <c r="E221" s="10" t="s">
        <v>218</v>
      </c>
      <c r="F221" s="10">
        <f>'gl list'!$D$43</f>
        <v>0</v>
      </c>
      <c r="H221" s="10" t="b">
        <v>0</v>
      </c>
      <c r="I221" s="10">
        <f t="shared" si="2"/>
        <v>1</v>
      </c>
      <c r="K221" s="10" t="s">
        <v>60</v>
      </c>
      <c r="L221" s="10">
        <f>IF(OR(ISNUMBER(#REF!),ISBLANK(#REF!)),0,1)</f>
        <v>1</v>
      </c>
      <c r="M221" s="10"/>
      <c r="N221" s="10"/>
      <c r="O221" s="10">
        <f>IF(NOT(ISBLANK(#REF!)),1,0)</f>
        <v>1</v>
      </c>
      <c r="P221" s="10"/>
      <c r="Q221" s="10"/>
    </row>
    <row r="222" spans="1:17" hidden="1" x14ac:dyDescent="0.2">
      <c r="A222" s="10">
        <f t="shared" si="3"/>
        <v>76</v>
      </c>
      <c r="B222" s="10" t="s">
        <v>48</v>
      </c>
      <c r="C222" s="10" t="str">
        <f>E222</f>
        <v>Organizations need to evolve more Agile processes for assessing the sensitivity of IoT data that might be exposed in the wild.</v>
      </c>
      <c r="D222" s="10" t="s">
        <v>216</v>
      </c>
      <c r="E222" s="10" t="s">
        <v>226</v>
      </c>
      <c r="F222" s="10">
        <f>'gl list'!$D$43</f>
        <v>0</v>
      </c>
      <c r="H222" s="10" t="b">
        <v>0</v>
      </c>
      <c r="I222" s="10">
        <f t="shared" si="2"/>
        <v>1</v>
      </c>
      <c r="K222" s="10" t="s">
        <v>7</v>
      </c>
      <c r="L222" s="10">
        <f>IF(OR(ISNUMBER(#REF!),ISBLANK(#REF!)),0,1)</f>
        <v>1</v>
      </c>
      <c r="M222" s="10"/>
      <c r="N222" s="10"/>
      <c r="O222" s="10">
        <f>IF(NOT(ISBLANK(#REF!)),1,0)</f>
        <v>1</v>
      </c>
      <c r="P222" s="10"/>
      <c r="Q222" s="10"/>
    </row>
    <row r="223" spans="1:17" hidden="1" x14ac:dyDescent="0.2">
      <c r="A223" s="10">
        <f t="shared" si="3"/>
        <v>77</v>
      </c>
      <c r="B223" s="10" t="s">
        <v>451</v>
      </c>
      <c r="C223" s="10" t="s">
        <v>222</v>
      </c>
      <c r="D223" s="10" t="s">
        <v>216</v>
      </c>
      <c r="E223" s="10" t="s">
        <v>211</v>
      </c>
      <c r="F223" s="10">
        <f>'gl list'!$D$43</f>
        <v>0</v>
      </c>
      <c r="H223" s="10" t="b">
        <v>0</v>
      </c>
      <c r="I223" s="10">
        <f t="shared" si="2"/>
        <v>1</v>
      </c>
      <c r="K223" s="10" t="s">
        <v>115</v>
      </c>
      <c r="L223" s="10">
        <f>IF(OR(ISNUMBER(#REF!),ISBLANK(#REF!)),0,1)</f>
        <v>1</v>
      </c>
      <c r="M223" s="10"/>
      <c r="N223" s="10"/>
      <c r="O223" s="10">
        <f>IF(NOT(ISBLANK(#REF!)),1,0)</f>
        <v>1</v>
      </c>
      <c r="P223" s="10"/>
      <c r="Q223" s="10"/>
    </row>
    <row r="224" spans="1:17" hidden="1" x14ac:dyDescent="0.2">
      <c r="A224" s="10">
        <f t="shared" si="3"/>
        <v>78</v>
      </c>
      <c r="B224" s="10" t="s">
        <v>44</v>
      </c>
      <c r="C224" s="10" t="s">
        <v>403</v>
      </c>
      <c r="D224" s="10" t="s">
        <v>216</v>
      </c>
      <c r="E224" s="10" t="s">
        <v>219</v>
      </c>
      <c r="F224" s="10">
        <f>'gl list'!$D$43</f>
        <v>0</v>
      </c>
      <c r="H224" s="10" t="b">
        <v>0</v>
      </c>
      <c r="I224" s="10">
        <f t="shared" si="2"/>
        <v>1</v>
      </c>
      <c r="K224" s="10" t="s">
        <v>44</v>
      </c>
      <c r="L224" s="10">
        <f>IF(OR(ISNUMBER(#REF!),ISBLANK(#REF!)),0,1)</f>
        <v>1</v>
      </c>
      <c r="M224" s="10"/>
      <c r="N224" s="10"/>
      <c r="O224" s="10">
        <f>IF(NOT(ISBLANK(#REF!)),1,0)</f>
        <v>1</v>
      </c>
      <c r="P224" s="10"/>
      <c r="Q224" s="10"/>
    </row>
    <row r="225" spans="1:17" hidden="1" x14ac:dyDescent="0.2">
      <c r="A225" s="10">
        <f t="shared" si="3"/>
        <v>79</v>
      </c>
      <c r="B225" s="10" t="s">
        <v>86</v>
      </c>
      <c r="C225" s="10" t="s">
        <v>2197</v>
      </c>
      <c r="D225" s="10" t="s">
        <v>216</v>
      </c>
      <c r="E225" s="10" t="s">
        <v>212</v>
      </c>
      <c r="F225" s="10">
        <f>'gl list'!$D$43</f>
        <v>0</v>
      </c>
      <c r="H225" s="10" t="b">
        <v>0</v>
      </c>
      <c r="I225" s="10">
        <f t="shared" si="2"/>
        <v>1</v>
      </c>
      <c r="K225" s="10" t="s">
        <v>32</v>
      </c>
      <c r="L225" s="10">
        <f>IF(OR(ISNUMBER(#REF!),ISBLANK(#REF!)),0,1)</f>
        <v>1</v>
      </c>
      <c r="M225" s="10"/>
      <c r="N225" s="10"/>
      <c r="O225" s="10">
        <f>IF(NOT(ISBLANK(#REF!)),1,0)</f>
        <v>1</v>
      </c>
      <c r="P225" s="10"/>
      <c r="Q225" s="10"/>
    </row>
    <row r="226" spans="1:17" hidden="1" x14ac:dyDescent="0.2">
      <c r="A226" s="10">
        <f t="shared" si="3"/>
        <v>80</v>
      </c>
      <c r="B226" s="10" t="s">
        <v>84</v>
      </c>
      <c r="C226" s="10" t="s">
        <v>402</v>
      </c>
      <c r="D226" s="10" t="s">
        <v>216</v>
      </c>
      <c r="E226" s="10" t="s">
        <v>213</v>
      </c>
      <c r="F226" s="10">
        <f>'gl list'!$D$43</f>
        <v>0</v>
      </c>
      <c r="H226" s="10" t="b">
        <v>0</v>
      </c>
      <c r="I226" s="10">
        <f t="shared" si="2"/>
        <v>1</v>
      </c>
      <c r="K226" s="10" t="s">
        <v>84</v>
      </c>
      <c r="L226" s="10">
        <f>IF(OR(ISNUMBER(#REF!),ISBLANK(#REF!)),0,1)</f>
        <v>1</v>
      </c>
      <c r="M226" s="10"/>
      <c r="N226" s="10"/>
      <c r="O226" s="10">
        <f>IF(NOT(ISBLANK(#REF!)),1,0)</f>
        <v>1</v>
      </c>
      <c r="P226" s="10"/>
      <c r="Q226" s="10"/>
    </row>
    <row r="227" spans="1:17" hidden="1" x14ac:dyDescent="0.2">
      <c r="A227" s="10">
        <f t="shared" si="3"/>
        <v>81</v>
      </c>
      <c r="B227" s="10" t="s">
        <v>1150</v>
      </c>
      <c r="C227" s="10" t="s">
        <v>214</v>
      </c>
      <c r="D227" s="10" t="s">
        <v>216</v>
      </c>
      <c r="E227" s="10" t="s">
        <v>214</v>
      </c>
      <c r="F227" s="10">
        <f>'gl list'!$D$43</f>
        <v>0</v>
      </c>
      <c r="H227" s="10" t="b">
        <v>0</v>
      </c>
      <c r="I227" s="10">
        <f t="shared" si="2"/>
        <v>1</v>
      </c>
      <c r="K227" s="10" t="s">
        <v>228</v>
      </c>
      <c r="L227" s="10">
        <f>IF(OR(ISNUMBER(#REF!),ISBLANK(#REF!)),0,1)</f>
        <v>1</v>
      </c>
      <c r="M227" s="10"/>
      <c r="N227" s="10"/>
      <c r="O227" s="10">
        <f>IF(NOT(ISBLANK(#REF!)),1,0)</f>
        <v>1</v>
      </c>
      <c r="P227" s="10"/>
      <c r="Q227" s="10"/>
    </row>
    <row r="228" spans="1:17" hidden="1" x14ac:dyDescent="0.2">
      <c r="A228" s="10">
        <f t="shared" si="3"/>
        <v>82</v>
      </c>
      <c r="B228" s="10" t="s">
        <v>66</v>
      </c>
      <c r="C228" s="10" t="s">
        <v>223</v>
      </c>
      <c r="D228" s="10" t="s">
        <v>216</v>
      </c>
      <c r="E228" s="10" t="s">
        <v>215</v>
      </c>
      <c r="F228" s="10">
        <f>'gl list'!$D$43</f>
        <v>0</v>
      </c>
      <c r="H228" s="10" t="b">
        <v>0</v>
      </c>
      <c r="I228" s="10">
        <f t="shared" si="2"/>
        <v>1</v>
      </c>
      <c r="K228" s="10" t="s">
        <v>66</v>
      </c>
      <c r="L228" s="10">
        <f>IF(OR(ISNUMBER(#REF!),ISBLANK(#REF!)),0,1)</f>
        <v>1</v>
      </c>
      <c r="M228" s="10"/>
      <c r="N228" s="10"/>
      <c r="O228" s="10">
        <f>IF(NOT(ISBLANK(#REF!)),1,0)</f>
        <v>1</v>
      </c>
      <c r="P228" s="10"/>
      <c r="Q228" s="10"/>
    </row>
    <row r="229" spans="1:17" hidden="1" x14ac:dyDescent="0.2">
      <c r="A229" s="10">
        <f t="shared" si="3"/>
        <v>83</v>
      </c>
      <c r="B229" s="10">
        <f>A215</f>
        <v>69</v>
      </c>
      <c r="C229" s="10" t="s">
        <v>220</v>
      </c>
      <c r="D229" s="10" t="s">
        <v>216</v>
      </c>
      <c r="E229" s="10" t="s">
        <v>220</v>
      </c>
      <c r="F229" s="10">
        <f>'gl list'!$D$43</f>
        <v>0</v>
      </c>
      <c r="H229" s="10" t="b">
        <v>0</v>
      </c>
      <c r="I229" s="10">
        <f t="shared" si="2"/>
        <v>1</v>
      </c>
      <c r="K229" s="10">
        <f>G215</f>
        <v>0</v>
      </c>
      <c r="L229" s="10">
        <f>IF(OR(ISNUMBER(#REF!),ISBLANK(#REF!)),0,1)</f>
        <v>1</v>
      </c>
      <c r="M229" s="10">
        <f>SUM(L215:L229)</f>
        <v>15</v>
      </c>
      <c r="N229" s="10">
        <f>N214+M229</f>
        <v>84</v>
      </c>
      <c r="O229" s="10">
        <f>IF(NOT(ISBLANK(#REF!)),1,0)</f>
        <v>1</v>
      </c>
      <c r="P229" s="10">
        <f>SUM(O215:O229)</f>
        <v>15</v>
      </c>
      <c r="Q229" s="10">
        <f>Q214+P229</f>
        <v>84</v>
      </c>
    </row>
    <row r="230" spans="1:17" hidden="1" x14ac:dyDescent="0.2">
      <c r="A230" s="10">
        <f t="shared" si="3"/>
        <v>84</v>
      </c>
      <c r="B230" s="10" t="s">
        <v>13</v>
      </c>
      <c r="C230" s="10" t="s">
        <v>351</v>
      </c>
      <c r="D230" s="10" t="s">
        <v>2633</v>
      </c>
      <c r="E230" s="10" t="s">
        <v>230</v>
      </c>
      <c r="F230" s="10">
        <f>'gl list'!$D$78</f>
        <v>0</v>
      </c>
      <c r="G230" s="10" t="s">
        <v>254</v>
      </c>
      <c r="H230" s="10" t="b">
        <v>0</v>
      </c>
      <c r="I230" s="10">
        <f t="shared" si="2"/>
        <v>1</v>
      </c>
      <c r="K230" s="10"/>
      <c r="L230" s="10">
        <f>IF(OR(ISNUMBER(#REF!),ISBLANK(#REF!)),0,1)</f>
        <v>1</v>
      </c>
      <c r="M230" s="10"/>
      <c r="N230" s="10"/>
      <c r="O230" s="10">
        <f>IF(NOT(ISBLANK(#REF!)),1,0)</f>
        <v>1</v>
      </c>
      <c r="P230" s="10"/>
      <c r="Q230" s="10"/>
    </row>
    <row r="231" spans="1:17" hidden="1" x14ac:dyDescent="0.2">
      <c r="A231" s="10">
        <f t="shared" si="3"/>
        <v>85</v>
      </c>
      <c r="B231" s="10">
        <f>A219</f>
        <v>73</v>
      </c>
      <c r="C231" s="10" t="s">
        <v>352</v>
      </c>
      <c r="D231" s="10" t="s">
        <v>2633</v>
      </c>
      <c r="E231" s="10" t="s">
        <v>230</v>
      </c>
      <c r="F231" s="10">
        <f>'gl list'!$D$78</f>
        <v>0</v>
      </c>
      <c r="G231" s="10" t="s">
        <v>254</v>
      </c>
      <c r="H231" s="10" t="b">
        <v>0</v>
      </c>
      <c r="I231" s="10">
        <f t="shared" si="2"/>
        <v>1</v>
      </c>
      <c r="K231" s="10"/>
      <c r="L231" s="10">
        <f>IF(OR(ISNUMBER(#REF!),ISBLANK(#REF!)),0,1)</f>
        <v>1</v>
      </c>
      <c r="M231" s="10"/>
      <c r="N231" s="10"/>
      <c r="O231" s="10">
        <f>IF(NOT(ISBLANK(#REF!)),1,0)</f>
        <v>1</v>
      </c>
      <c r="P231" s="10"/>
      <c r="Q231" s="10"/>
    </row>
    <row r="232" spans="1:17" hidden="1" x14ac:dyDescent="0.2">
      <c r="A232" s="10">
        <f t="shared" si="3"/>
        <v>86</v>
      </c>
      <c r="B232" s="10" t="s">
        <v>1491</v>
      </c>
      <c r="C232" s="10" t="s">
        <v>353</v>
      </c>
      <c r="D232" s="10" t="s">
        <v>2633</v>
      </c>
      <c r="E232" s="10" t="s">
        <v>231</v>
      </c>
      <c r="F232" s="10">
        <f>'gl list'!$D$78</f>
        <v>0</v>
      </c>
      <c r="G232" s="10" t="s">
        <v>254</v>
      </c>
      <c r="H232" s="10" t="b">
        <v>0</v>
      </c>
      <c r="I232" s="10">
        <f t="shared" si="2"/>
        <v>1</v>
      </c>
      <c r="K232" s="10"/>
      <c r="L232" s="10">
        <f>IF(OR(ISNUMBER(#REF!),ISBLANK(#REF!)),0,1)</f>
        <v>1</v>
      </c>
      <c r="M232" s="10"/>
      <c r="N232" s="10"/>
      <c r="O232" s="10">
        <f>IF(NOT(ISBLANK(#REF!)),1,0)</f>
        <v>1</v>
      </c>
      <c r="P232" s="10"/>
      <c r="Q232" s="10"/>
    </row>
    <row r="233" spans="1:17" hidden="1" x14ac:dyDescent="0.2">
      <c r="A233" s="10">
        <f t="shared" si="3"/>
        <v>87</v>
      </c>
      <c r="B233" s="10" t="s">
        <v>90</v>
      </c>
      <c r="C233" s="10" t="s">
        <v>354</v>
      </c>
      <c r="D233" s="10" t="s">
        <v>2633</v>
      </c>
      <c r="E233" s="10" t="s">
        <v>231</v>
      </c>
      <c r="F233" s="10">
        <f>'gl list'!$D$78</f>
        <v>0</v>
      </c>
      <c r="G233" s="10" t="s">
        <v>254</v>
      </c>
      <c r="H233" s="10" t="b">
        <v>0</v>
      </c>
      <c r="I233" s="10">
        <f t="shared" si="2"/>
        <v>1</v>
      </c>
      <c r="K233" s="10"/>
      <c r="L233" s="10">
        <f>IF(OR(ISNUMBER(#REF!),ISBLANK(#REF!)),0,1)</f>
        <v>1</v>
      </c>
      <c r="M233" s="10"/>
      <c r="N233" s="10"/>
      <c r="O233" s="10">
        <f>IF(NOT(ISBLANK(#REF!)),1,0)</f>
        <v>1</v>
      </c>
      <c r="P233" s="10"/>
      <c r="Q233" s="10"/>
    </row>
    <row r="234" spans="1:17" hidden="1" x14ac:dyDescent="0.2">
      <c r="A234" s="10">
        <f t="shared" si="3"/>
        <v>88</v>
      </c>
      <c r="B234" s="10" t="s">
        <v>86</v>
      </c>
      <c r="C234" s="10" t="str">
        <f>E234</f>
        <v xml:space="preserve">Authorization capabilities: All functionality should require and enforce proper permissions before performing any actions. </v>
      </c>
      <c r="D234" s="10" t="s">
        <v>2633</v>
      </c>
      <c r="E234" s="10" t="s">
        <v>232</v>
      </c>
      <c r="F234" s="10">
        <f>'gl list'!$D$78</f>
        <v>0</v>
      </c>
      <c r="G234" s="10" t="s">
        <v>254</v>
      </c>
      <c r="H234" s="10" t="b">
        <v>0</v>
      </c>
      <c r="I234" s="10">
        <f t="shared" si="2"/>
        <v>1</v>
      </c>
      <c r="K234" s="10"/>
      <c r="L234" s="10">
        <f>IF(OR(ISNUMBER(#REF!),ISBLANK(#REF!)),0,1)</f>
        <v>1</v>
      </c>
      <c r="M234" s="10"/>
      <c r="N234" s="10"/>
      <c r="O234" s="10">
        <f>IF(NOT(ISBLANK(#REF!)),1,0)</f>
        <v>1</v>
      </c>
      <c r="P234" s="10"/>
      <c r="Q234" s="10"/>
    </row>
    <row r="235" spans="1:17" x14ac:dyDescent="0.2">
      <c r="A235" s="10">
        <f t="shared" si="3"/>
        <v>89</v>
      </c>
      <c r="B235" s="10" t="s">
        <v>40</v>
      </c>
      <c r="C235" s="10" t="s">
        <v>355</v>
      </c>
      <c r="D235" s="10" t="s">
        <v>2633</v>
      </c>
      <c r="E235" s="10" t="s">
        <v>233</v>
      </c>
      <c r="F235" s="10">
        <f>'gl list'!$D$78</f>
        <v>0</v>
      </c>
      <c r="G235" s="10" t="s">
        <v>254</v>
      </c>
      <c r="H235" s="10" t="b">
        <v>1</v>
      </c>
      <c r="I235" s="10">
        <f t="shared" si="2"/>
        <v>2</v>
      </c>
      <c r="K235" s="10"/>
      <c r="L235" s="10">
        <f>IF(OR(ISNUMBER(#REF!),ISBLANK(#REF!)),0,1)</f>
        <v>1</v>
      </c>
      <c r="M235" s="10"/>
      <c r="N235" s="10"/>
      <c r="O235" s="10">
        <f>IF(NOT(ISBLANK(#REF!)),1,0)</f>
        <v>1</v>
      </c>
      <c r="P235" s="10"/>
      <c r="Q235" s="10"/>
    </row>
    <row r="236" spans="1:17" hidden="1" x14ac:dyDescent="0.2">
      <c r="A236" s="10">
        <f t="shared" si="3"/>
        <v>90</v>
      </c>
      <c r="B236" s="10" t="s">
        <v>41</v>
      </c>
      <c r="C236" s="10" t="s">
        <v>356</v>
      </c>
      <c r="D236" s="10" t="s">
        <v>2633</v>
      </c>
      <c r="E236" s="10" t="s">
        <v>233</v>
      </c>
      <c r="F236" s="10">
        <f>'gl list'!$D$78</f>
        <v>0</v>
      </c>
      <c r="G236" s="10" t="s">
        <v>254</v>
      </c>
      <c r="H236" s="10" t="b">
        <v>0</v>
      </c>
      <c r="I236" s="10">
        <f t="shared" si="2"/>
        <v>2</v>
      </c>
      <c r="K236" s="10"/>
      <c r="L236" s="10">
        <f>IF(OR(ISNUMBER(#REF!),ISBLANK(#REF!)),0,1)</f>
        <v>1</v>
      </c>
      <c r="M236" s="10"/>
      <c r="N236" s="10"/>
      <c r="O236" s="10">
        <f>IF(NOT(ISBLANK(#REF!)),1,0)</f>
        <v>1</v>
      </c>
      <c r="P236" s="10"/>
      <c r="Q236" s="10"/>
    </row>
    <row r="237" spans="1:17" hidden="1" x14ac:dyDescent="0.2">
      <c r="A237" s="10">
        <f t="shared" si="3"/>
        <v>91</v>
      </c>
      <c r="B237" s="10" t="s">
        <v>92</v>
      </c>
      <c r="C237" s="10" t="s">
        <v>357</v>
      </c>
      <c r="D237" s="10" t="s">
        <v>2633</v>
      </c>
      <c r="E237" s="10" t="s">
        <v>234</v>
      </c>
      <c r="F237" s="10">
        <f>'gl list'!$D$78</f>
        <v>0</v>
      </c>
      <c r="G237" s="10" t="s">
        <v>254</v>
      </c>
      <c r="H237" s="10" t="b">
        <v>0</v>
      </c>
      <c r="I237" s="10">
        <f t="shared" si="2"/>
        <v>2</v>
      </c>
      <c r="K237" s="10"/>
      <c r="L237" s="10">
        <f>IF(OR(ISNUMBER(#REF!),ISBLANK(#REF!)),0,1)</f>
        <v>1</v>
      </c>
      <c r="M237" s="10"/>
      <c r="N237" s="10"/>
      <c r="O237" s="10">
        <f>IF(NOT(ISBLANK(#REF!)),1,0)</f>
        <v>1</v>
      </c>
      <c r="P237" s="10"/>
      <c r="Q237" s="10"/>
    </row>
    <row r="238" spans="1:17" hidden="1" x14ac:dyDescent="0.2">
      <c r="A238" s="10">
        <f t="shared" si="3"/>
        <v>92</v>
      </c>
      <c r="B238" s="10" t="s">
        <v>59</v>
      </c>
      <c r="C238" s="10" t="s">
        <v>358</v>
      </c>
      <c r="D238" s="10" t="s">
        <v>2633</v>
      </c>
      <c r="E238" s="10" t="s">
        <v>234</v>
      </c>
      <c r="F238" s="10">
        <f>'gl list'!$D$78</f>
        <v>0</v>
      </c>
      <c r="G238" s="10" t="s">
        <v>254</v>
      </c>
      <c r="H238" s="10" t="b">
        <v>0</v>
      </c>
      <c r="I238" s="10">
        <f t="shared" si="2"/>
        <v>2</v>
      </c>
      <c r="K238" s="10"/>
      <c r="L238" s="10">
        <f>IF(OR(ISNUMBER(#REF!),ISBLANK(#REF!)),0,1)</f>
        <v>1</v>
      </c>
      <c r="M238" s="10"/>
      <c r="N238" s="10"/>
      <c r="O238" s="10">
        <f>IF(NOT(ISBLANK(#REF!)),1,0)</f>
        <v>1</v>
      </c>
      <c r="P238" s="10"/>
      <c r="Q238" s="10"/>
    </row>
    <row r="239" spans="1:17" hidden="1" x14ac:dyDescent="0.2">
      <c r="A239" s="10">
        <f t="shared" si="3"/>
        <v>93</v>
      </c>
      <c r="B239" s="10" t="s">
        <v>2168</v>
      </c>
      <c r="C239" s="10" t="s">
        <v>235</v>
      </c>
      <c r="D239" s="10" t="s">
        <v>2633</v>
      </c>
      <c r="E239" s="10" t="s">
        <v>235</v>
      </c>
      <c r="F239" s="10">
        <f>'gl list'!$D$78</f>
        <v>0</v>
      </c>
      <c r="G239" s="10" t="s">
        <v>254</v>
      </c>
      <c r="H239" s="10" t="b">
        <v>0</v>
      </c>
      <c r="I239" s="10">
        <f t="shared" si="2"/>
        <v>2</v>
      </c>
      <c r="K239" s="10"/>
      <c r="L239" s="10">
        <f>IF(OR(ISNUMBER(#REF!),ISBLANK(#REF!)),0,1)</f>
        <v>1</v>
      </c>
      <c r="M239" s="10"/>
      <c r="N239" s="10"/>
      <c r="O239" s="10">
        <f>IF(NOT(ISBLANK(#REF!)),1,0)</f>
        <v>1</v>
      </c>
      <c r="P239" s="10"/>
      <c r="Q239" s="10"/>
    </row>
    <row r="240" spans="1:17" hidden="1" x14ac:dyDescent="0.2">
      <c r="A240" s="10">
        <f t="shared" si="3"/>
        <v>94</v>
      </c>
      <c r="B240" s="10" t="s">
        <v>2619</v>
      </c>
      <c r="C240" s="10" t="s">
        <v>401</v>
      </c>
      <c r="D240" s="10" t="s">
        <v>2633</v>
      </c>
      <c r="E240" s="10" t="s">
        <v>236</v>
      </c>
      <c r="F240" s="10">
        <f>'gl list'!$D$78</f>
        <v>0</v>
      </c>
      <c r="G240" s="10" t="s">
        <v>254</v>
      </c>
      <c r="H240" s="10" t="b">
        <v>0</v>
      </c>
      <c r="I240" s="10">
        <f t="shared" si="2"/>
        <v>2</v>
      </c>
      <c r="K240" s="10"/>
      <c r="L240" s="10">
        <f>IF(OR(ISNUMBER(#REF!),ISBLANK(#REF!)),0,1)</f>
        <v>1</v>
      </c>
      <c r="M240" s="10"/>
      <c r="N240" s="10"/>
      <c r="O240" s="10">
        <f>IF(NOT(ISBLANK(#REF!)),1,0)</f>
        <v>1</v>
      </c>
      <c r="P240" s="10"/>
      <c r="Q240" s="10"/>
    </row>
    <row r="241" spans="1:17" hidden="1" x14ac:dyDescent="0.2">
      <c r="A241" s="10">
        <f t="shared" si="3"/>
        <v>95</v>
      </c>
      <c r="B241" s="10" t="s">
        <v>26</v>
      </c>
      <c r="C241" s="10" t="s">
        <v>1133</v>
      </c>
      <c r="D241" s="10" t="s">
        <v>2633</v>
      </c>
      <c r="E241" s="10" t="s">
        <v>237</v>
      </c>
      <c r="F241" s="10">
        <f>'gl list'!$D$78</f>
        <v>0</v>
      </c>
      <c r="G241" s="10" t="s">
        <v>254</v>
      </c>
      <c r="H241" s="10" t="b">
        <v>0</v>
      </c>
      <c r="I241" s="10">
        <f t="shared" si="2"/>
        <v>2</v>
      </c>
      <c r="K241" s="10"/>
      <c r="L241" s="10">
        <f>IF(OR(ISNUMBER(#REF!),ISBLANK(#REF!)),0,1)</f>
        <v>1</v>
      </c>
      <c r="M241" s="10"/>
      <c r="N241" s="10"/>
      <c r="O241" s="10">
        <f>IF(NOT(ISBLANK(#REF!)),1,0)</f>
        <v>1</v>
      </c>
      <c r="P241" s="10"/>
      <c r="Q241" s="10"/>
    </row>
    <row r="242" spans="1:17" hidden="1" x14ac:dyDescent="0.2">
      <c r="A242" s="10">
        <f t="shared" si="3"/>
        <v>96</v>
      </c>
      <c r="B242" s="10" t="s">
        <v>2596</v>
      </c>
      <c r="C242" s="10" t="s">
        <v>238</v>
      </c>
      <c r="D242" s="10" t="s">
        <v>2633</v>
      </c>
      <c r="E242" s="10" t="s">
        <v>238</v>
      </c>
      <c r="F242" s="10">
        <f>'gl list'!$D$78</f>
        <v>0</v>
      </c>
      <c r="G242" s="10" t="s">
        <v>254</v>
      </c>
      <c r="H242" s="10" t="b">
        <v>0</v>
      </c>
      <c r="I242" s="10">
        <f t="shared" si="2"/>
        <v>2</v>
      </c>
      <c r="K242" s="10"/>
      <c r="L242" s="10">
        <f>IF(OR(ISNUMBER(#REF!),ISBLANK(#REF!)),0,1)</f>
        <v>1</v>
      </c>
      <c r="M242" s="10"/>
      <c r="N242" s="10"/>
      <c r="O242" s="10">
        <f>IF(NOT(ISBLANK(#REF!)),1,0)</f>
        <v>1</v>
      </c>
      <c r="P242" s="10"/>
      <c r="Q242" s="10"/>
    </row>
    <row r="243" spans="1:17" hidden="1" x14ac:dyDescent="0.2">
      <c r="A243" s="10">
        <f t="shared" si="3"/>
        <v>97</v>
      </c>
      <c r="B243" s="10" t="s">
        <v>26</v>
      </c>
      <c r="C243" s="10" t="s">
        <v>239</v>
      </c>
      <c r="D243" s="10" t="s">
        <v>2633</v>
      </c>
      <c r="E243" s="10" t="s">
        <v>239</v>
      </c>
      <c r="F243" s="10">
        <f>'gl list'!$D$78</f>
        <v>0</v>
      </c>
      <c r="G243" s="10" t="s">
        <v>254</v>
      </c>
      <c r="H243" s="10" t="b">
        <v>0</v>
      </c>
      <c r="I243" s="10">
        <f t="shared" si="2"/>
        <v>2</v>
      </c>
      <c r="K243" s="10"/>
      <c r="L243" s="10">
        <f>IF(OR(ISNUMBER(#REF!),ISBLANK(#REF!)),0,1)</f>
        <v>1</v>
      </c>
      <c r="M243" s="10"/>
      <c r="N243" s="10"/>
      <c r="O243" s="10">
        <f>IF(NOT(ISBLANK(#REF!)),1,0)</f>
        <v>1</v>
      </c>
      <c r="P243" s="10"/>
      <c r="Q243" s="10"/>
    </row>
    <row r="244" spans="1:17" hidden="1" x14ac:dyDescent="0.2">
      <c r="A244" s="10">
        <f t="shared" si="3"/>
        <v>98</v>
      </c>
      <c r="B244" s="10" t="s">
        <v>398</v>
      </c>
      <c r="C244" s="10" t="s">
        <v>359</v>
      </c>
      <c r="D244" s="10" t="s">
        <v>2633</v>
      </c>
      <c r="E244" s="10" t="s">
        <v>240</v>
      </c>
      <c r="F244" s="10">
        <f>'gl list'!$D$78</f>
        <v>0</v>
      </c>
      <c r="G244" s="10" t="s">
        <v>254</v>
      </c>
      <c r="H244" s="10" t="b">
        <v>0</v>
      </c>
      <c r="I244" s="10">
        <f t="shared" si="2"/>
        <v>2</v>
      </c>
      <c r="K244" s="10"/>
      <c r="L244" s="10">
        <f>IF(OR(ISNUMBER(#REF!),ISBLANK(#REF!)),0,1)</f>
        <v>1</v>
      </c>
      <c r="M244" s="10"/>
      <c r="N244" s="10"/>
      <c r="O244" s="10">
        <f>IF(NOT(ISBLANK(#REF!)),1,0)</f>
        <v>1</v>
      </c>
      <c r="P244" s="10"/>
      <c r="Q244" s="10"/>
    </row>
    <row r="245" spans="1:17" hidden="1" x14ac:dyDescent="0.2">
      <c r="A245" s="10">
        <f t="shared" si="3"/>
        <v>99</v>
      </c>
      <c r="B245" s="10">
        <f>A217</f>
        <v>71</v>
      </c>
      <c r="C245" s="10" t="s">
        <v>241</v>
      </c>
      <c r="D245" s="10" t="s">
        <v>2633</v>
      </c>
      <c r="E245" s="10" t="s">
        <v>241</v>
      </c>
      <c r="F245" s="10">
        <f>'gl list'!$D$78</f>
        <v>0</v>
      </c>
      <c r="G245" s="10" t="s">
        <v>254</v>
      </c>
      <c r="H245" s="10" t="b">
        <v>0</v>
      </c>
      <c r="I245" s="10">
        <f t="shared" si="2"/>
        <v>2</v>
      </c>
      <c r="K245" s="10"/>
      <c r="L245" s="10">
        <f>IF(OR(ISNUMBER(#REF!),ISBLANK(#REF!)),0,1)</f>
        <v>1</v>
      </c>
      <c r="M245" s="10"/>
      <c r="N245" s="10"/>
      <c r="O245" s="10">
        <f>IF(NOT(ISBLANK(#REF!)),1,0)</f>
        <v>1</v>
      </c>
      <c r="P245" s="10"/>
      <c r="Q245" s="10"/>
    </row>
    <row r="246" spans="1:17" hidden="1" x14ac:dyDescent="0.2">
      <c r="A246" s="10">
        <f t="shared" si="3"/>
        <v>100</v>
      </c>
      <c r="B246" s="10" t="s">
        <v>806</v>
      </c>
      <c r="C246" s="10" t="s">
        <v>383</v>
      </c>
      <c r="D246" s="10" t="s">
        <v>2633</v>
      </c>
      <c r="E246" s="10" t="s">
        <v>242</v>
      </c>
      <c r="F246" s="10">
        <f>'gl list'!$D$78</f>
        <v>0</v>
      </c>
      <c r="G246" s="10" t="s">
        <v>254</v>
      </c>
      <c r="H246" s="10" t="b">
        <v>0</v>
      </c>
      <c r="I246" s="10">
        <f t="shared" si="2"/>
        <v>2</v>
      </c>
      <c r="K246" s="10"/>
      <c r="L246" s="10">
        <f>IF(OR(ISNUMBER(#REF!),ISBLANK(#REF!)),0,1)</f>
        <v>1</v>
      </c>
      <c r="M246" s="10"/>
      <c r="N246" s="10"/>
      <c r="O246" s="10">
        <f>IF(NOT(ISBLANK(#REF!)),1,0)</f>
        <v>1</v>
      </c>
      <c r="P246" s="10"/>
      <c r="Q246" s="10"/>
    </row>
    <row r="247" spans="1:17" hidden="1" x14ac:dyDescent="0.2">
      <c r="A247" s="10">
        <f t="shared" si="3"/>
        <v>101</v>
      </c>
      <c r="B247" s="10" t="s">
        <v>806</v>
      </c>
      <c r="C247" s="10" t="s">
        <v>389</v>
      </c>
      <c r="D247" s="10" t="s">
        <v>2633</v>
      </c>
      <c r="E247" s="10" t="s">
        <v>242</v>
      </c>
      <c r="F247" s="10">
        <f>'gl list'!$D$78</f>
        <v>0</v>
      </c>
      <c r="G247" s="10" t="s">
        <v>254</v>
      </c>
      <c r="H247" s="10" t="b">
        <v>0</v>
      </c>
      <c r="I247" s="10">
        <f t="shared" si="2"/>
        <v>2</v>
      </c>
      <c r="K247" s="10"/>
      <c r="L247" s="10">
        <f>IF(OR(ISNUMBER(#REF!),ISBLANK(#REF!)),0,1)</f>
        <v>1</v>
      </c>
      <c r="M247" s="10"/>
      <c r="N247" s="10"/>
      <c r="O247" s="10">
        <f>IF(NOT(ISBLANK(#REF!)),1,0)</f>
        <v>1</v>
      </c>
      <c r="P247" s="10"/>
      <c r="Q247" s="10"/>
    </row>
    <row r="248" spans="1:17" hidden="1" x14ac:dyDescent="0.2">
      <c r="A248" s="10">
        <f t="shared" si="3"/>
        <v>102</v>
      </c>
      <c r="B248" s="10" t="s">
        <v>806</v>
      </c>
      <c r="C248" s="10" t="s">
        <v>384</v>
      </c>
      <c r="D248" s="10" t="s">
        <v>2633</v>
      </c>
      <c r="E248" s="10" t="s">
        <v>242</v>
      </c>
      <c r="F248" s="10">
        <f>'gl list'!$D$78</f>
        <v>0</v>
      </c>
      <c r="G248" s="10" t="s">
        <v>254</v>
      </c>
      <c r="H248" s="10" t="b">
        <v>0</v>
      </c>
      <c r="I248" s="10">
        <f t="shared" si="2"/>
        <v>2</v>
      </c>
      <c r="K248" s="10"/>
      <c r="L248" s="10">
        <f>IF(OR(ISNUMBER(#REF!),ISBLANK(#REF!)),0,1)</f>
        <v>1</v>
      </c>
      <c r="M248" s="10"/>
      <c r="N248" s="10"/>
      <c r="O248" s="10">
        <f>IF(NOT(ISBLANK(#REF!)),1,0)</f>
        <v>1</v>
      </c>
      <c r="P248" s="10"/>
      <c r="Q248" s="10"/>
    </row>
    <row r="249" spans="1:17" hidden="1" x14ac:dyDescent="0.2">
      <c r="A249" s="10">
        <f t="shared" si="3"/>
        <v>103</v>
      </c>
      <c r="B249" s="10" t="s">
        <v>228</v>
      </c>
      <c r="C249" s="10" t="s">
        <v>385</v>
      </c>
      <c r="D249" s="10" t="s">
        <v>2633</v>
      </c>
      <c r="E249" s="10" t="s">
        <v>243</v>
      </c>
      <c r="F249" s="10">
        <f>'gl list'!$D$78</f>
        <v>0</v>
      </c>
      <c r="G249" s="10" t="s">
        <v>254</v>
      </c>
      <c r="H249" s="10" t="b">
        <v>0</v>
      </c>
      <c r="I249" s="10">
        <f t="shared" si="2"/>
        <v>2</v>
      </c>
      <c r="K249" s="10"/>
      <c r="L249" s="10">
        <f>IF(OR(ISNUMBER(#REF!),ISBLANK(#REF!)),0,1)</f>
        <v>1</v>
      </c>
      <c r="M249" s="10"/>
      <c r="N249" s="10"/>
      <c r="O249" s="10">
        <f>IF(NOT(ISBLANK(#REF!)),1,0)</f>
        <v>1</v>
      </c>
      <c r="P249" s="10"/>
      <c r="Q249" s="10"/>
    </row>
    <row r="250" spans="1:17" hidden="1" x14ac:dyDescent="0.2">
      <c r="A250" s="10">
        <f t="shared" si="3"/>
        <v>104</v>
      </c>
      <c r="B250" s="10" t="s">
        <v>228</v>
      </c>
      <c r="C250" s="10" t="s">
        <v>444</v>
      </c>
      <c r="D250" s="10" t="s">
        <v>2633</v>
      </c>
      <c r="E250" s="10" t="s">
        <v>243</v>
      </c>
      <c r="F250" s="10">
        <f>'gl list'!$D$78</f>
        <v>0</v>
      </c>
      <c r="H250" s="10" t="b">
        <v>0</v>
      </c>
      <c r="I250" s="10">
        <f t="shared" si="2"/>
        <v>2</v>
      </c>
      <c r="K250" s="10"/>
      <c r="L250" s="10">
        <f>IF(OR(ISNUMBER(#REF!),ISBLANK(#REF!)),0,1)</f>
        <v>1</v>
      </c>
      <c r="M250" s="10"/>
      <c r="N250" s="10"/>
      <c r="O250" s="10">
        <f>IF(NOT(ISBLANK(#REF!)),1,0)</f>
        <v>1</v>
      </c>
      <c r="P250" s="10"/>
      <c r="Q250" s="10"/>
    </row>
    <row r="251" spans="1:17" hidden="1" x14ac:dyDescent="0.2">
      <c r="A251" s="10">
        <f t="shared" si="3"/>
        <v>105</v>
      </c>
      <c r="B251" s="10" t="s">
        <v>228</v>
      </c>
      <c r="C251" s="10" t="s">
        <v>386</v>
      </c>
      <c r="D251" s="10" t="s">
        <v>2633</v>
      </c>
      <c r="E251" s="10" t="s">
        <v>243</v>
      </c>
      <c r="F251" s="10">
        <f>'gl list'!$D$78</f>
        <v>0</v>
      </c>
      <c r="G251" s="10" t="s">
        <v>254</v>
      </c>
      <c r="H251" s="10" t="b">
        <v>0</v>
      </c>
      <c r="I251" s="10">
        <f t="shared" si="2"/>
        <v>2</v>
      </c>
      <c r="K251" s="10"/>
      <c r="L251" s="10">
        <f>IF(OR(ISNUMBER(#REF!),ISBLANK(#REF!)),0,1)</f>
        <v>1</v>
      </c>
      <c r="M251" s="10"/>
      <c r="N251" s="10"/>
      <c r="O251" s="10">
        <f>IF(NOT(ISBLANK(#REF!)),1,0)</f>
        <v>1</v>
      </c>
      <c r="P251" s="10"/>
      <c r="Q251" s="10"/>
    </row>
    <row r="252" spans="1:17" hidden="1" x14ac:dyDescent="0.2">
      <c r="A252" s="10">
        <f t="shared" si="3"/>
        <v>106</v>
      </c>
      <c r="B252" s="10" t="s">
        <v>48</v>
      </c>
      <c r="C252" s="10" t="s">
        <v>387</v>
      </c>
      <c r="D252" s="10" t="s">
        <v>2633</v>
      </c>
      <c r="E252" s="10" t="s">
        <v>243</v>
      </c>
      <c r="F252" s="10">
        <f>'gl list'!$D$78</f>
        <v>0</v>
      </c>
      <c r="G252" s="10" t="s">
        <v>254</v>
      </c>
      <c r="H252" s="10" t="b">
        <v>0</v>
      </c>
      <c r="I252" s="10">
        <f t="shared" si="2"/>
        <v>2</v>
      </c>
      <c r="K252" s="10"/>
      <c r="L252" s="10">
        <f>IF(OR(ISNUMBER(#REF!),ISBLANK(#REF!)),0,1)</f>
        <v>1</v>
      </c>
      <c r="M252" s="10"/>
      <c r="N252" s="10"/>
      <c r="O252" s="10">
        <f>IF(NOT(ISBLANK(#REF!)),1,0)</f>
        <v>1</v>
      </c>
      <c r="P252" s="10"/>
      <c r="Q252" s="10"/>
    </row>
    <row r="253" spans="1:17" hidden="1" x14ac:dyDescent="0.2">
      <c r="A253" s="10">
        <f t="shared" si="3"/>
        <v>107</v>
      </c>
      <c r="B253" s="10" t="s">
        <v>48</v>
      </c>
      <c r="C253" s="10" t="s">
        <v>388</v>
      </c>
      <c r="D253" s="10" t="s">
        <v>2633</v>
      </c>
      <c r="E253" s="10" t="s">
        <v>243</v>
      </c>
      <c r="F253" s="10">
        <f>'gl list'!$D$78</f>
        <v>0</v>
      </c>
      <c r="G253" s="10" t="s">
        <v>254</v>
      </c>
      <c r="H253" s="10" t="b">
        <v>0</v>
      </c>
      <c r="I253" s="10">
        <f t="shared" si="2"/>
        <v>2</v>
      </c>
      <c r="K253" s="10"/>
      <c r="L253" s="10">
        <f>IF(OR(ISNUMBER(#REF!),ISBLANK(#REF!)),0,1)</f>
        <v>1</v>
      </c>
      <c r="M253" s="10"/>
      <c r="N253" s="10"/>
      <c r="O253" s="10">
        <f>IF(NOT(ISBLANK(#REF!)),1,0)</f>
        <v>1</v>
      </c>
      <c r="P253" s="10"/>
      <c r="Q253" s="10"/>
    </row>
    <row r="254" spans="1:17" hidden="1" x14ac:dyDescent="0.2">
      <c r="A254" s="10">
        <f t="shared" si="3"/>
        <v>108</v>
      </c>
      <c r="B254" s="10" t="s">
        <v>398</v>
      </c>
      <c r="C254" s="10" t="s">
        <v>360</v>
      </c>
      <c r="D254" s="10" t="s">
        <v>2633</v>
      </c>
      <c r="E254" s="10" t="s">
        <v>256</v>
      </c>
      <c r="F254" s="10">
        <f>'gl list'!$D$78</f>
        <v>0</v>
      </c>
      <c r="G254" s="10" t="s">
        <v>255</v>
      </c>
      <c r="H254" s="10" t="b">
        <v>0</v>
      </c>
      <c r="I254" s="10">
        <f t="shared" si="2"/>
        <v>2</v>
      </c>
      <c r="K254" s="10"/>
      <c r="L254" s="10">
        <f>IF(OR(ISNUMBER(#REF!),ISBLANK(#REF!)),0,1)</f>
        <v>1</v>
      </c>
      <c r="M254" s="10"/>
      <c r="N254" s="10"/>
      <c r="O254" s="10">
        <f>IF(NOT(ISBLANK(#REF!)),1,0)</f>
        <v>1</v>
      </c>
      <c r="P254" s="10"/>
      <c r="Q254" s="10"/>
    </row>
    <row r="255" spans="1:17" hidden="1" x14ac:dyDescent="0.2">
      <c r="A255" s="10">
        <f t="shared" si="3"/>
        <v>109</v>
      </c>
      <c r="B255" s="10" t="s">
        <v>398</v>
      </c>
      <c r="C255" s="10" t="s">
        <v>361</v>
      </c>
      <c r="D255" s="10" t="s">
        <v>2633</v>
      </c>
      <c r="E255" s="10" t="s">
        <v>244</v>
      </c>
      <c r="F255" s="10">
        <f>'gl list'!$D$78</f>
        <v>0</v>
      </c>
      <c r="G255" s="10" t="s">
        <v>257</v>
      </c>
      <c r="H255" s="10" t="b">
        <v>0</v>
      </c>
      <c r="I255" s="10">
        <f t="shared" si="2"/>
        <v>2</v>
      </c>
      <c r="K255" s="10"/>
      <c r="L255" s="10">
        <f>IF(OR(ISNUMBER(#REF!),ISBLANK(#REF!)),0,1)</f>
        <v>1</v>
      </c>
      <c r="M255" s="10"/>
      <c r="N255" s="10"/>
      <c r="O255" s="10">
        <f>IF(NOT(ISBLANK(#REF!)),1,0)</f>
        <v>1</v>
      </c>
      <c r="P255" s="10"/>
      <c r="Q255" s="10"/>
    </row>
    <row r="256" spans="1:17" hidden="1" x14ac:dyDescent="0.2">
      <c r="A256" s="10">
        <f t="shared" si="3"/>
        <v>110</v>
      </c>
      <c r="B256" s="10" t="s">
        <v>398</v>
      </c>
      <c r="C256" s="10" t="s">
        <v>362</v>
      </c>
      <c r="D256" s="10" t="s">
        <v>2633</v>
      </c>
      <c r="E256" s="10" t="s">
        <v>245</v>
      </c>
      <c r="F256" s="10">
        <f>'gl list'!$D$78</f>
        <v>0</v>
      </c>
      <c r="G256" s="10" t="s">
        <v>257</v>
      </c>
      <c r="H256" s="10" t="b">
        <v>0</v>
      </c>
      <c r="I256" s="10">
        <f t="shared" si="2"/>
        <v>2</v>
      </c>
      <c r="K256" s="10"/>
      <c r="L256" s="10">
        <f>IF(OR(ISNUMBER(#REF!),ISBLANK(#REF!)),0,1)</f>
        <v>1</v>
      </c>
      <c r="M256" s="10"/>
      <c r="N256" s="10"/>
      <c r="O256" s="10">
        <f>IF(NOT(ISBLANK(#REF!)),1,0)</f>
        <v>1</v>
      </c>
      <c r="P256" s="10"/>
      <c r="Q256" s="10"/>
    </row>
    <row r="257" spans="1:17" hidden="1" x14ac:dyDescent="0.2">
      <c r="A257" s="10">
        <f t="shared" si="3"/>
        <v>111</v>
      </c>
      <c r="B257" s="10" t="s">
        <v>79</v>
      </c>
      <c r="C257" s="10" t="s">
        <v>394</v>
      </c>
      <c r="D257" s="10" t="s">
        <v>2633</v>
      </c>
      <c r="E257" s="10" t="s">
        <v>246</v>
      </c>
      <c r="F257" s="10">
        <f>'gl list'!$D$78</f>
        <v>0</v>
      </c>
      <c r="G257" s="10" t="s">
        <v>258</v>
      </c>
      <c r="H257" s="10" t="b">
        <v>0</v>
      </c>
      <c r="I257" s="10">
        <f t="shared" si="2"/>
        <v>2</v>
      </c>
      <c r="K257" s="10"/>
      <c r="L257" s="10">
        <f>IF(OR(ISNUMBER(#REF!),ISBLANK(#REF!)),0,1)</f>
        <v>1</v>
      </c>
      <c r="M257" s="10"/>
      <c r="N257" s="10"/>
      <c r="O257" s="10">
        <f>IF(NOT(ISBLANK(#REF!)),1,0)</f>
        <v>1</v>
      </c>
      <c r="P257" s="10"/>
      <c r="Q257" s="10"/>
    </row>
    <row r="258" spans="1:17" hidden="1" x14ac:dyDescent="0.2">
      <c r="A258" s="10">
        <f t="shared" si="3"/>
        <v>112</v>
      </c>
      <c r="B258" s="10" t="s">
        <v>32</v>
      </c>
      <c r="C258" s="10" t="s">
        <v>395</v>
      </c>
      <c r="D258" s="10" t="s">
        <v>2633</v>
      </c>
      <c r="E258" s="10" t="s">
        <v>246</v>
      </c>
      <c r="F258" s="10">
        <f>'gl list'!$D$78</f>
        <v>0</v>
      </c>
      <c r="G258" s="10" t="s">
        <v>258</v>
      </c>
      <c r="H258" s="10" t="b">
        <v>0</v>
      </c>
      <c r="I258" s="10">
        <f t="shared" si="2"/>
        <v>2</v>
      </c>
      <c r="K258" s="10"/>
      <c r="L258" s="10">
        <f>IF(OR(ISNUMBER(#REF!),ISBLANK(#REF!)),0,1)</f>
        <v>1</v>
      </c>
      <c r="M258" s="10"/>
      <c r="N258" s="10"/>
      <c r="O258" s="10">
        <f>IF(NOT(ISBLANK(#REF!)),1,0)</f>
        <v>1</v>
      </c>
      <c r="P258" s="10"/>
      <c r="Q258" s="10"/>
    </row>
    <row r="259" spans="1:17" hidden="1" x14ac:dyDescent="0.2">
      <c r="A259" s="10">
        <f t="shared" si="3"/>
        <v>113</v>
      </c>
      <c r="B259" s="10" t="s">
        <v>1143</v>
      </c>
      <c r="C259" s="10" t="s">
        <v>364</v>
      </c>
      <c r="D259" s="10" t="s">
        <v>2633</v>
      </c>
      <c r="E259" s="10" t="s">
        <v>247</v>
      </c>
      <c r="F259" s="10">
        <f>'gl list'!$D$78</f>
        <v>0</v>
      </c>
      <c r="G259" s="10" t="s">
        <v>259</v>
      </c>
      <c r="H259" s="10" t="b">
        <v>0</v>
      </c>
      <c r="I259" s="10">
        <f t="shared" si="2"/>
        <v>2</v>
      </c>
      <c r="K259" s="10"/>
      <c r="L259" s="10">
        <f>IF(OR(ISNUMBER(#REF!),ISBLANK(#REF!)),0,1)</f>
        <v>1</v>
      </c>
      <c r="M259" s="10"/>
      <c r="N259" s="10"/>
      <c r="O259" s="10">
        <f>IF(NOT(ISBLANK(#REF!)),1,0)</f>
        <v>1</v>
      </c>
      <c r="P259" s="10"/>
      <c r="Q259" s="10"/>
    </row>
    <row r="260" spans="1:17" hidden="1" x14ac:dyDescent="0.2">
      <c r="A260" s="10">
        <f t="shared" si="3"/>
        <v>114</v>
      </c>
      <c r="B260" s="10" t="s">
        <v>1143</v>
      </c>
      <c r="C260" s="10" t="s">
        <v>248</v>
      </c>
      <c r="D260" s="10" t="s">
        <v>2633</v>
      </c>
      <c r="E260" s="10" t="s">
        <v>248</v>
      </c>
      <c r="F260" s="10">
        <f>'gl list'!$D$78</f>
        <v>0</v>
      </c>
      <c r="G260" s="10" t="s">
        <v>259</v>
      </c>
      <c r="H260" s="10" t="b">
        <v>0</v>
      </c>
      <c r="I260" s="10">
        <f t="shared" si="2"/>
        <v>2</v>
      </c>
      <c r="K260" s="10"/>
      <c r="L260" s="10">
        <f>IF(OR(ISNUMBER(#REF!),ISBLANK(#REF!)),0,1)</f>
        <v>1</v>
      </c>
      <c r="M260" s="10"/>
      <c r="N260" s="10"/>
      <c r="O260" s="10">
        <f>IF(NOT(ISBLANK(#REF!)),1,0)</f>
        <v>1</v>
      </c>
      <c r="P260" s="10"/>
      <c r="Q260" s="10"/>
    </row>
    <row r="261" spans="1:17" hidden="1" x14ac:dyDescent="0.2">
      <c r="A261" s="10">
        <f t="shared" si="3"/>
        <v>115</v>
      </c>
      <c r="B261" s="10" t="s">
        <v>2423</v>
      </c>
      <c r="C261" s="10" t="s">
        <v>249</v>
      </c>
      <c r="D261" s="10" t="s">
        <v>2633</v>
      </c>
      <c r="E261" s="10" t="s">
        <v>249</v>
      </c>
      <c r="F261" s="10">
        <f>'gl list'!$D$78</f>
        <v>0</v>
      </c>
      <c r="G261" s="10" t="s">
        <v>259</v>
      </c>
      <c r="H261" s="10" t="b">
        <v>0</v>
      </c>
      <c r="I261" s="10">
        <f t="shared" si="2"/>
        <v>2</v>
      </c>
      <c r="K261" s="10"/>
      <c r="L261" s="10">
        <f>IF(OR(ISNUMBER(#REF!),ISBLANK(#REF!)),0,1)</f>
        <v>1</v>
      </c>
      <c r="M261" s="10"/>
      <c r="N261" s="10"/>
      <c r="O261" s="10">
        <f>IF(NOT(ISBLANK(#REF!)),1,0)</f>
        <v>1</v>
      </c>
      <c r="P261" s="10"/>
      <c r="Q261" s="10"/>
    </row>
    <row r="262" spans="1:17" hidden="1" x14ac:dyDescent="0.2">
      <c r="A262" s="10">
        <f t="shared" si="3"/>
        <v>116</v>
      </c>
      <c r="B262" s="10" t="s">
        <v>1143</v>
      </c>
      <c r="C262" s="10" t="s">
        <v>250</v>
      </c>
      <c r="D262" s="10" t="s">
        <v>2633</v>
      </c>
      <c r="E262" s="10" t="s">
        <v>250</v>
      </c>
      <c r="F262" s="10">
        <f>'gl list'!$D$78</f>
        <v>0</v>
      </c>
      <c r="G262" s="10" t="s">
        <v>259</v>
      </c>
      <c r="H262" s="10" t="b">
        <v>0</v>
      </c>
      <c r="I262" s="10">
        <f t="shared" si="2"/>
        <v>2</v>
      </c>
      <c r="K262" s="10"/>
      <c r="L262" s="10">
        <f>IF(OR(ISNUMBER(#REF!),ISBLANK(#REF!)),0,1)</f>
        <v>1</v>
      </c>
      <c r="M262" s="10"/>
      <c r="N262" s="10"/>
      <c r="O262" s="10">
        <f>IF(NOT(ISBLANK(#REF!)),1,0)</f>
        <v>1</v>
      </c>
      <c r="P262" s="10"/>
      <c r="Q262" s="10"/>
    </row>
    <row r="263" spans="1:17" hidden="1" x14ac:dyDescent="0.2">
      <c r="A263" s="10">
        <f t="shared" si="3"/>
        <v>117</v>
      </c>
      <c r="B263" s="10" t="s">
        <v>1143</v>
      </c>
      <c r="C263" s="10" t="s">
        <v>251</v>
      </c>
      <c r="D263" s="10" t="s">
        <v>2633</v>
      </c>
      <c r="E263" s="10" t="s">
        <v>251</v>
      </c>
      <c r="F263" s="10">
        <f>'gl list'!$D$78</f>
        <v>0</v>
      </c>
      <c r="G263" s="10" t="s">
        <v>259</v>
      </c>
      <c r="H263" s="10" t="b">
        <v>0</v>
      </c>
      <c r="I263" s="10">
        <f t="shared" si="2"/>
        <v>2</v>
      </c>
      <c r="K263" s="10"/>
      <c r="L263" s="10">
        <f>IF(OR(ISNUMBER(#REF!),ISBLANK(#REF!)),0,1)</f>
        <v>1</v>
      </c>
      <c r="M263" s="10"/>
      <c r="N263" s="10"/>
      <c r="O263" s="10">
        <f>IF(NOT(ISBLANK(#REF!)),1,0)</f>
        <v>1</v>
      </c>
      <c r="P263" s="10"/>
      <c r="Q263" s="10"/>
    </row>
    <row r="264" spans="1:17" hidden="1" x14ac:dyDescent="0.2">
      <c r="A264" s="10">
        <f t="shared" si="3"/>
        <v>118</v>
      </c>
      <c r="B264" s="10" t="s">
        <v>1143</v>
      </c>
      <c r="C264" s="10" t="s">
        <v>252</v>
      </c>
      <c r="D264" s="10" t="s">
        <v>2633</v>
      </c>
      <c r="E264" s="10" t="s">
        <v>252</v>
      </c>
      <c r="F264" s="10">
        <f>'gl list'!$D$78</f>
        <v>0</v>
      </c>
      <c r="G264" s="10" t="s">
        <v>259</v>
      </c>
      <c r="H264" s="10" t="b">
        <v>0</v>
      </c>
      <c r="I264" s="10">
        <f t="shared" si="2"/>
        <v>2</v>
      </c>
      <c r="K264" s="10"/>
      <c r="L264" s="10">
        <f>IF(OR(ISNUMBER(#REF!),ISBLANK(#REF!)),0,1)</f>
        <v>1</v>
      </c>
      <c r="M264" s="10"/>
      <c r="N264" s="10"/>
      <c r="O264" s="10">
        <f>IF(NOT(ISBLANK(#REF!)),1,0)</f>
        <v>1</v>
      </c>
      <c r="P264" s="10"/>
      <c r="Q264" s="10"/>
    </row>
    <row r="265" spans="1:17" x14ac:dyDescent="0.2">
      <c r="A265" s="10">
        <f t="shared" si="3"/>
        <v>119</v>
      </c>
      <c r="B265" s="10" t="s">
        <v>1143</v>
      </c>
      <c r="C265" s="10" t="s">
        <v>253</v>
      </c>
      <c r="D265" s="10" t="s">
        <v>2633</v>
      </c>
      <c r="E265" s="10" t="s">
        <v>253</v>
      </c>
      <c r="F265" s="10">
        <f>'gl list'!$D$78</f>
        <v>0</v>
      </c>
      <c r="G265" s="10" t="s">
        <v>259</v>
      </c>
      <c r="H265" s="10" t="b">
        <v>1</v>
      </c>
      <c r="I265" s="10">
        <f t="shared" si="2"/>
        <v>3</v>
      </c>
      <c r="K265" s="10"/>
      <c r="L265" s="10">
        <f>IF(OR(ISNUMBER(#REF!),ISBLANK(#REF!)),0,1)</f>
        <v>1</v>
      </c>
      <c r="M265" s="10"/>
      <c r="N265" s="10"/>
      <c r="O265" s="10">
        <f>IF(NOT(ISBLANK(#REF!)),1,0)</f>
        <v>1</v>
      </c>
      <c r="P265" s="10"/>
      <c r="Q265" s="10"/>
    </row>
    <row r="266" spans="1:17" hidden="1" x14ac:dyDescent="0.2">
      <c r="A266" s="10">
        <f t="shared" si="3"/>
        <v>120</v>
      </c>
      <c r="B266" s="10" t="s">
        <v>399</v>
      </c>
      <c r="C266" s="10" t="s">
        <v>372</v>
      </c>
      <c r="D266" s="10" t="s">
        <v>2633</v>
      </c>
      <c r="E266" s="10" t="s">
        <v>261</v>
      </c>
      <c r="F266" s="10">
        <f>'gl list'!$D$78</f>
        <v>0</v>
      </c>
      <c r="G266" s="10" t="s">
        <v>260</v>
      </c>
      <c r="H266" s="10" t="b">
        <v>0</v>
      </c>
      <c r="I266" s="10">
        <f t="shared" si="2"/>
        <v>3</v>
      </c>
      <c r="K266" s="10"/>
      <c r="L266" s="10">
        <f>IF(OR(ISNUMBER(#REF!),ISBLANK(#REF!)),0,1)</f>
        <v>1</v>
      </c>
      <c r="M266" s="10"/>
      <c r="N266" s="10"/>
      <c r="O266" s="10">
        <f>IF(NOT(ISBLANK(#REF!)),1,0)</f>
        <v>1</v>
      </c>
      <c r="P266" s="10"/>
      <c r="Q266" s="10"/>
    </row>
    <row r="267" spans="1:17" hidden="1" x14ac:dyDescent="0.2">
      <c r="A267" s="10">
        <f t="shared" si="3"/>
        <v>121</v>
      </c>
      <c r="B267" s="10" t="s">
        <v>399</v>
      </c>
      <c r="C267" s="10" t="s">
        <v>370</v>
      </c>
      <c r="D267" s="10" t="s">
        <v>2633</v>
      </c>
      <c r="E267" s="10" t="s">
        <v>262</v>
      </c>
      <c r="F267" s="10">
        <f>'gl list'!$D$78</f>
        <v>0</v>
      </c>
      <c r="G267" s="10" t="s">
        <v>260</v>
      </c>
      <c r="H267" s="10" t="b">
        <v>0</v>
      </c>
      <c r="I267" s="10">
        <f t="shared" si="2"/>
        <v>3</v>
      </c>
      <c r="K267" s="10"/>
      <c r="L267" s="10">
        <f>IF(OR(ISNUMBER(#REF!),ISBLANK(#REF!)),0,1)</f>
        <v>1</v>
      </c>
      <c r="M267" s="10"/>
      <c r="N267" s="10"/>
      <c r="O267" s="10">
        <f>IF(NOT(ISBLANK(#REF!)),1,0)</f>
        <v>1</v>
      </c>
      <c r="P267" s="10"/>
      <c r="Q267" s="10"/>
    </row>
    <row r="268" spans="1:17" hidden="1" x14ac:dyDescent="0.2">
      <c r="A268" s="10">
        <f t="shared" si="3"/>
        <v>122</v>
      </c>
      <c r="B268" s="10" t="s">
        <v>93</v>
      </c>
      <c r="C268" s="10" t="s">
        <v>371</v>
      </c>
      <c r="D268" s="10" t="s">
        <v>2633</v>
      </c>
      <c r="E268" s="10" t="s">
        <v>262</v>
      </c>
      <c r="F268" s="10">
        <f>'gl list'!$D$78</f>
        <v>0</v>
      </c>
      <c r="G268" s="10" t="s">
        <v>260</v>
      </c>
      <c r="H268" s="10" t="b">
        <v>0</v>
      </c>
      <c r="I268" s="10">
        <f t="shared" si="2"/>
        <v>3</v>
      </c>
      <c r="K268" s="10"/>
      <c r="L268" s="10">
        <f>IF(OR(ISNUMBER(#REF!),ISBLANK(#REF!)),0,1)</f>
        <v>1</v>
      </c>
      <c r="M268" s="10"/>
      <c r="N268" s="10"/>
      <c r="O268" s="10">
        <f>IF(NOT(ISBLANK(#REF!)),1,0)</f>
        <v>1</v>
      </c>
      <c r="P268" s="10"/>
      <c r="Q268" s="10"/>
    </row>
    <row r="269" spans="1:17" hidden="1" x14ac:dyDescent="0.2">
      <c r="A269" s="10">
        <f t="shared" si="3"/>
        <v>123</v>
      </c>
      <c r="B269" s="10" t="s">
        <v>70</v>
      </c>
      <c r="C269" s="10" t="s">
        <v>368</v>
      </c>
      <c r="D269" s="10" t="s">
        <v>2633</v>
      </c>
      <c r="E269" s="10" t="s">
        <v>263</v>
      </c>
      <c r="F269" s="10">
        <f>'gl list'!$D$78</f>
        <v>0</v>
      </c>
      <c r="G269" s="10" t="s">
        <v>260</v>
      </c>
      <c r="H269" s="10" t="b">
        <v>0</v>
      </c>
      <c r="I269" s="10">
        <f t="shared" si="2"/>
        <v>3</v>
      </c>
      <c r="K269" s="10"/>
      <c r="L269" s="10">
        <f>IF(OR(ISNUMBER(#REF!),ISBLANK(#REF!)),0,1)</f>
        <v>1</v>
      </c>
      <c r="M269" s="10"/>
      <c r="N269" s="10"/>
      <c r="O269" s="10">
        <f>IF(NOT(ISBLANK(#REF!)),1,0)</f>
        <v>1</v>
      </c>
      <c r="P269" s="10"/>
      <c r="Q269" s="10"/>
    </row>
    <row r="270" spans="1:17" x14ac:dyDescent="0.2">
      <c r="A270" s="10">
        <f t="shared" si="3"/>
        <v>124</v>
      </c>
      <c r="B270" s="10" t="s">
        <v>94</v>
      </c>
      <c r="C270" s="10" t="s">
        <v>369</v>
      </c>
      <c r="D270" s="10" t="s">
        <v>2633</v>
      </c>
      <c r="E270" s="10" t="s">
        <v>263</v>
      </c>
      <c r="F270" s="10">
        <f>'gl list'!$D$78</f>
        <v>0</v>
      </c>
      <c r="G270" s="10" t="s">
        <v>260</v>
      </c>
      <c r="H270" s="10" t="b">
        <v>1</v>
      </c>
      <c r="I270" s="10">
        <f t="shared" si="2"/>
        <v>4</v>
      </c>
      <c r="K270" s="10"/>
      <c r="L270" s="10">
        <f>IF(OR(ISNUMBER(#REF!),ISBLANK(#REF!)),0,1)</f>
        <v>1</v>
      </c>
      <c r="M270" s="10"/>
      <c r="N270" s="10"/>
      <c r="O270" s="10">
        <f>IF(NOT(ISBLANK(#REF!)),1,0)</f>
        <v>1</v>
      </c>
      <c r="P270" s="10"/>
      <c r="Q270" s="10"/>
    </row>
    <row r="271" spans="1:17" hidden="1" x14ac:dyDescent="0.2">
      <c r="A271" s="10">
        <f t="shared" si="3"/>
        <v>125</v>
      </c>
      <c r="B271" s="10" t="s">
        <v>1491</v>
      </c>
      <c r="C271" s="10" t="s">
        <v>366</v>
      </c>
      <c r="D271" s="10" t="s">
        <v>2633</v>
      </c>
      <c r="E271" s="10" t="s">
        <v>264</v>
      </c>
      <c r="F271" s="10">
        <f>'gl list'!$D$78</f>
        <v>0</v>
      </c>
      <c r="G271" s="10" t="s">
        <v>260</v>
      </c>
      <c r="H271" s="10" t="b">
        <v>0</v>
      </c>
      <c r="I271" s="10">
        <f t="shared" si="2"/>
        <v>4</v>
      </c>
      <c r="K271" s="10"/>
      <c r="L271" s="10">
        <f>IF(OR(ISNUMBER(#REF!),ISBLANK(#REF!)),0,1)</f>
        <v>1</v>
      </c>
      <c r="M271" s="10"/>
      <c r="N271" s="10"/>
      <c r="O271" s="10">
        <f>IF(NOT(ISBLANK(#REF!)),1,0)</f>
        <v>1</v>
      </c>
      <c r="P271" s="10"/>
      <c r="Q271" s="10"/>
    </row>
    <row r="272" spans="1:17" hidden="1" x14ac:dyDescent="0.2">
      <c r="A272" s="10">
        <f t="shared" si="3"/>
        <v>126</v>
      </c>
      <c r="B272" s="10" t="s">
        <v>21</v>
      </c>
      <c r="C272" s="10" t="s">
        <v>1485</v>
      </c>
      <c r="D272" s="10" t="s">
        <v>2633</v>
      </c>
      <c r="E272" s="10" t="s">
        <v>265</v>
      </c>
      <c r="F272" s="10">
        <f>'gl list'!$D$78</f>
        <v>0</v>
      </c>
      <c r="G272" s="10" t="s">
        <v>260</v>
      </c>
      <c r="H272" s="10" t="b">
        <v>0</v>
      </c>
      <c r="I272" s="10">
        <f t="shared" si="2"/>
        <v>4</v>
      </c>
      <c r="K272" s="10"/>
      <c r="L272" s="10">
        <f>IF(OR(ISNUMBER(#REF!),ISBLANK(#REF!)),0,1)</f>
        <v>1</v>
      </c>
      <c r="M272" s="10"/>
      <c r="N272" s="10"/>
      <c r="O272" s="10">
        <f>IF(NOT(ISBLANK(#REF!)),1,0)</f>
        <v>1</v>
      </c>
      <c r="P272" s="10"/>
      <c r="Q272" s="10"/>
    </row>
    <row r="273" spans="1:17" hidden="1" x14ac:dyDescent="0.2">
      <c r="A273" s="10">
        <f t="shared" si="3"/>
        <v>127</v>
      </c>
      <c r="B273" s="10" t="s">
        <v>21</v>
      </c>
      <c r="C273" s="10" t="s">
        <v>1486</v>
      </c>
      <c r="D273" s="10" t="s">
        <v>2633</v>
      </c>
      <c r="E273" s="10" t="s">
        <v>265</v>
      </c>
      <c r="F273" s="10">
        <f>'gl list'!$D$78</f>
        <v>0</v>
      </c>
      <c r="G273" s="10" t="s">
        <v>260</v>
      </c>
      <c r="H273" s="10" t="b">
        <v>0</v>
      </c>
      <c r="I273" s="10">
        <f t="shared" si="2"/>
        <v>4</v>
      </c>
      <c r="K273" s="10"/>
      <c r="L273" s="10">
        <f>IF(OR(ISNUMBER(#REF!),ISBLANK(#REF!)),0,1)</f>
        <v>1</v>
      </c>
      <c r="M273" s="10"/>
      <c r="N273" s="10"/>
      <c r="O273" s="10">
        <f>IF(NOT(ISBLANK(#REF!)),1,0)</f>
        <v>1</v>
      </c>
      <c r="P273" s="10"/>
      <c r="Q273" s="10"/>
    </row>
    <row r="274" spans="1:17" x14ac:dyDescent="0.2">
      <c r="A274" s="10">
        <f t="shared" si="3"/>
        <v>128</v>
      </c>
      <c r="B274" s="10">
        <f>A233</f>
        <v>87</v>
      </c>
      <c r="C274" s="10" t="s">
        <v>365</v>
      </c>
      <c r="D274" s="10" t="s">
        <v>2633</v>
      </c>
      <c r="E274" s="10" t="s">
        <v>265</v>
      </c>
      <c r="F274" s="10">
        <f>'gl list'!$D$78</f>
        <v>0</v>
      </c>
      <c r="G274" s="10" t="s">
        <v>260</v>
      </c>
      <c r="H274" s="10" t="b">
        <v>1</v>
      </c>
      <c r="I274" s="10">
        <f t="shared" si="2"/>
        <v>5</v>
      </c>
      <c r="K274" s="10"/>
      <c r="L274" s="10">
        <f>IF(OR(ISNUMBER(#REF!),ISBLANK(#REF!)),0,1)</f>
        <v>1</v>
      </c>
      <c r="M274" s="10"/>
      <c r="N274" s="10"/>
      <c r="O274" s="10">
        <f>IF(NOT(ISBLANK(#REF!)),1,0)</f>
        <v>1</v>
      </c>
      <c r="P274" s="10"/>
      <c r="Q274" s="10"/>
    </row>
    <row r="275" spans="1:17" hidden="1" x14ac:dyDescent="0.2">
      <c r="A275" s="10">
        <f t="shared" si="3"/>
        <v>129</v>
      </c>
      <c r="B275" s="10">
        <f>A240</f>
        <v>94</v>
      </c>
      <c r="C275" s="10" t="s">
        <v>367</v>
      </c>
      <c r="D275" s="10" t="s">
        <v>2633</v>
      </c>
      <c r="E275" s="10" t="s">
        <v>266</v>
      </c>
      <c r="F275" s="10">
        <f>'gl list'!$D$78</f>
        <v>0</v>
      </c>
      <c r="G275" s="10" t="s">
        <v>260</v>
      </c>
      <c r="H275" s="10" t="b">
        <v>0</v>
      </c>
      <c r="I275" s="10">
        <f t="shared" si="2"/>
        <v>5</v>
      </c>
      <c r="K275" s="10"/>
      <c r="L275" s="10">
        <f>IF(OR(ISNUMBER(#REF!),ISBLANK(#REF!)),0,1)</f>
        <v>1</v>
      </c>
      <c r="M275" s="10"/>
      <c r="N275" s="10"/>
      <c r="O275" s="10">
        <f>IF(NOT(ISBLANK(#REF!)),1,0)</f>
        <v>1</v>
      </c>
      <c r="P275" s="10"/>
      <c r="Q275" s="10"/>
    </row>
    <row r="276" spans="1:17" hidden="1" x14ac:dyDescent="0.2">
      <c r="A276" s="10">
        <f t="shared" si="3"/>
        <v>130</v>
      </c>
      <c r="B276" s="10" t="s">
        <v>26</v>
      </c>
      <c r="C276" s="10" t="s">
        <v>2094</v>
      </c>
      <c r="D276" s="10" t="s">
        <v>2633</v>
      </c>
      <c r="E276" s="10" t="s">
        <v>267</v>
      </c>
      <c r="F276" s="10">
        <f>'gl list'!$D$78</f>
        <v>0</v>
      </c>
      <c r="G276" s="10" t="s">
        <v>260</v>
      </c>
      <c r="H276" s="10" t="b">
        <v>0</v>
      </c>
      <c r="I276" s="10">
        <f t="shared" ref="I276:I339" si="4">IF(H276,I275+1,I275)</f>
        <v>5</v>
      </c>
      <c r="K276" s="10"/>
      <c r="L276" s="10">
        <f>IF(OR(ISNUMBER(#REF!),ISBLANK(#REF!)),0,1)</f>
        <v>1</v>
      </c>
      <c r="M276" s="10"/>
      <c r="N276" s="10"/>
      <c r="O276" s="10">
        <f>IF(NOT(ISBLANK(#REF!)),1,0)</f>
        <v>1</v>
      </c>
      <c r="P276" s="10"/>
      <c r="Q276" s="10"/>
    </row>
    <row r="277" spans="1:17" x14ac:dyDescent="0.2">
      <c r="A277" s="10">
        <f t="shared" ref="A277:A340" si="5">A276+1</f>
        <v>131</v>
      </c>
      <c r="B277" s="10" t="s">
        <v>60</v>
      </c>
      <c r="C277" s="10" t="s">
        <v>268</v>
      </c>
      <c r="D277" s="10" t="s">
        <v>2633</v>
      </c>
      <c r="E277" s="10" t="s">
        <v>268</v>
      </c>
      <c r="F277" s="10">
        <f>'gl list'!$D$78</f>
        <v>0</v>
      </c>
      <c r="G277" s="10" t="s">
        <v>260</v>
      </c>
      <c r="H277" s="10" t="b">
        <v>1</v>
      </c>
      <c r="I277" s="10">
        <f t="shared" si="4"/>
        <v>6</v>
      </c>
      <c r="K277" s="10"/>
      <c r="L277" s="10">
        <f>IF(OR(ISNUMBER(#REF!),ISBLANK(#REF!)),0,1)</f>
        <v>1</v>
      </c>
      <c r="M277" s="10"/>
      <c r="N277" s="10"/>
      <c r="O277" s="10">
        <f>IF(NOT(ISBLANK(#REF!)),1,0)</f>
        <v>1</v>
      </c>
      <c r="P277" s="10"/>
      <c r="Q277" s="10"/>
    </row>
    <row r="278" spans="1:17" hidden="1" x14ac:dyDescent="0.2">
      <c r="A278" s="10">
        <f t="shared" si="5"/>
        <v>132</v>
      </c>
      <c r="B278" s="10" t="s">
        <v>107</v>
      </c>
      <c r="C278" s="10" t="s">
        <v>392</v>
      </c>
      <c r="D278" s="10" t="s">
        <v>2633</v>
      </c>
      <c r="E278" s="10" t="s">
        <v>269</v>
      </c>
      <c r="F278" s="10">
        <f>'gl list'!$D$78</f>
        <v>0</v>
      </c>
      <c r="G278" s="10" t="s">
        <v>260</v>
      </c>
      <c r="H278" s="10" t="b">
        <v>0</v>
      </c>
      <c r="I278" s="10">
        <f t="shared" si="4"/>
        <v>6</v>
      </c>
      <c r="K278" s="10"/>
      <c r="L278" s="10">
        <f>IF(OR(ISNUMBER(#REF!),ISBLANK(#REF!)),0,1)</f>
        <v>1</v>
      </c>
      <c r="M278" s="10"/>
      <c r="N278" s="10"/>
      <c r="O278" s="10">
        <f>IF(NOT(ISBLANK(#REF!)),1,0)</f>
        <v>1</v>
      </c>
      <c r="P278" s="10"/>
      <c r="Q278" s="10"/>
    </row>
    <row r="279" spans="1:17" hidden="1" x14ac:dyDescent="0.2">
      <c r="A279" s="10">
        <f t="shared" si="5"/>
        <v>133</v>
      </c>
      <c r="B279" s="10">
        <f>A277</f>
        <v>131</v>
      </c>
      <c r="C279" s="10" t="s">
        <v>271</v>
      </c>
      <c r="D279" s="10" t="s">
        <v>2633</v>
      </c>
      <c r="E279" s="10" t="s">
        <v>271</v>
      </c>
      <c r="F279" s="10">
        <f>'gl list'!$D$78</f>
        <v>0</v>
      </c>
      <c r="G279" s="10" t="s">
        <v>270</v>
      </c>
      <c r="H279" s="10" t="b">
        <v>0</v>
      </c>
      <c r="I279" s="10">
        <f t="shared" si="4"/>
        <v>6</v>
      </c>
      <c r="K279" s="10"/>
      <c r="L279" s="10">
        <f>IF(OR(ISNUMBER(#REF!),ISBLANK(#REF!)),0,1)</f>
        <v>1</v>
      </c>
      <c r="M279" s="10"/>
      <c r="N279" s="10"/>
      <c r="O279" s="10">
        <f>IF(NOT(ISBLANK(#REF!)),1,0)</f>
        <v>1</v>
      </c>
      <c r="P279" s="10"/>
      <c r="Q279" s="10"/>
    </row>
    <row r="280" spans="1:17" hidden="1" x14ac:dyDescent="0.2">
      <c r="A280" s="10">
        <f t="shared" si="5"/>
        <v>134</v>
      </c>
      <c r="B280" s="10" t="s">
        <v>1121</v>
      </c>
      <c r="C280" s="10" t="s">
        <v>380</v>
      </c>
      <c r="D280" s="10" t="s">
        <v>2633</v>
      </c>
      <c r="E280" s="10" t="s">
        <v>272</v>
      </c>
      <c r="F280" s="10">
        <f>'gl list'!$D$78</f>
        <v>0</v>
      </c>
      <c r="G280" s="10" t="s">
        <v>270</v>
      </c>
      <c r="H280" s="10" t="b">
        <v>0</v>
      </c>
      <c r="I280" s="10">
        <f t="shared" si="4"/>
        <v>6</v>
      </c>
      <c r="K280" s="10"/>
      <c r="L280" s="10">
        <f>IF(OR(ISNUMBER(#REF!),ISBLANK(#REF!)),0,1)</f>
        <v>1</v>
      </c>
      <c r="M280" s="10"/>
      <c r="N280" s="10"/>
      <c r="O280" s="10">
        <f>IF(NOT(ISBLANK(#REF!)),1,0)</f>
        <v>1</v>
      </c>
      <c r="P280" s="10"/>
      <c r="Q280" s="10"/>
    </row>
    <row r="281" spans="1:17" hidden="1" x14ac:dyDescent="0.2">
      <c r="A281" s="10">
        <f t="shared" si="5"/>
        <v>135</v>
      </c>
      <c r="B281" s="10" t="s">
        <v>1121</v>
      </c>
      <c r="C281" s="10" t="s">
        <v>381</v>
      </c>
      <c r="D281" s="10" t="s">
        <v>2633</v>
      </c>
      <c r="E281" s="10" t="s">
        <v>272</v>
      </c>
      <c r="F281" s="10">
        <f>'gl list'!$D$78</f>
        <v>0</v>
      </c>
      <c r="G281" s="10" t="s">
        <v>270</v>
      </c>
      <c r="H281" s="10" t="b">
        <v>0</v>
      </c>
      <c r="I281" s="10">
        <f t="shared" si="4"/>
        <v>6</v>
      </c>
      <c r="K281" s="10"/>
      <c r="L281" s="10">
        <f>IF(OR(ISNUMBER(#REF!),ISBLANK(#REF!)),0,1)</f>
        <v>1</v>
      </c>
      <c r="M281" s="10"/>
      <c r="N281" s="10"/>
      <c r="O281" s="10">
        <f>IF(NOT(ISBLANK(#REF!)),1,0)</f>
        <v>1</v>
      </c>
      <c r="P281" s="10"/>
      <c r="Q281" s="10"/>
    </row>
    <row r="282" spans="1:17" hidden="1" x14ac:dyDescent="0.2">
      <c r="A282" s="10">
        <f t="shared" si="5"/>
        <v>136</v>
      </c>
      <c r="B282" s="10" t="s">
        <v>1121</v>
      </c>
      <c r="C282" s="10" t="s">
        <v>382</v>
      </c>
      <c r="D282" s="10" t="s">
        <v>2633</v>
      </c>
      <c r="E282" s="10" t="s">
        <v>272</v>
      </c>
      <c r="F282" s="10">
        <f>'gl list'!$D$78</f>
        <v>0</v>
      </c>
      <c r="G282" s="10" t="s">
        <v>270</v>
      </c>
      <c r="H282" s="10" t="b">
        <v>0</v>
      </c>
      <c r="I282" s="10">
        <f t="shared" si="4"/>
        <v>6</v>
      </c>
      <c r="K282" s="10"/>
      <c r="L282" s="10">
        <f>IF(OR(ISNUMBER(#REF!),ISBLANK(#REF!)),0,1)</f>
        <v>1</v>
      </c>
      <c r="M282" s="10"/>
      <c r="N282" s="10"/>
      <c r="O282" s="10">
        <f>IF(NOT(ISBLANK(#REF!)),1,0)</f>
        <v>1</v>
      </c>
      <c r="P282" s="10"/>
      <c r="Q282" s="10"/>
    </row>
    <row r="283" spans="1:17" hidden="1" x14ac:dyDescent="0.2">
      <c r="A283" s="10">
        <f t="shared" si="5"/>
        <v>137</v>
      </c>
      <c r="B283" s="10" t="s">
        <v>79</v>
      </c>
      <c r="C283" s="10" t="s">
        <v>379</v>
      </c>
      <c r="D283" s="10" t="s">
        <v>2633</v>
      </c>
      <c r="E283" s="10" t="s">
        <v>273</v>
      </c>
      <c r="F283" s="10">
        <f>'gl list'!$D$78</f>
        <v>0</v>
      </c>
      <c r="G283" s="10" t="s">
        <v>270</v>
      </c>
      <c r="H283" s="10" t="b">
        <v>0</v>
      </c>
      <c r="I283" s="10">
        <f t="shared" si="4"/>
        <v>6</v>
      </c>
      <c r="K283" s="10"/>
      <c r="L283" s="10">
        <f>IF(OR(ISNUMBER(#REF!),ISBLANK(#REF!)),0,1)</f>
        <v>1</v>
      </c>
      <c r="M283" s="10"/>
      <c r="N283" s="10"/>
      <c r="O283" s="10">
        <f>IF(NOT(ISBLANK(#REF!)),1,0)</f>
        <v>1</v>
      </c>
      <c r="P283" s="10"/>
      <c r="Q283" s="10"/>
    </row>
    <row r="284" spans="1:17" hidden="1" x14ac:dyDescent="0.2">
      <c r="A284" s="10">
        <f t="shared" si="5"/>
        <v>138</v>
      </c>
      <c r="B284" s="10" t="s">
        <v>59</v>
      </c>
      <c r="C284" s="10" t="s">
        <v>377</v>
      </c>
      <c r="D284" s="10" t="s">
        <v>2633</v>
      </c>
      <c r="E284" s="10" t="s">
        <v>274</v>
      </c>
      <c r="F284" s="10">
        <f>'gl list'!$D$78</f>
        <v>0</v>
      </c>
      <c r="G284" s="10" t="s">
        <v>270</v>
      </c>
      <c r="H284" s="10" t="b">
        <v>0</v>
      </c>
      <c r="I284" s="10">
        <f t="shared" si="4"/>
        <v>6</v>
      </c>
      <c r="K284" s="10"/>
      <c r="L284" s="10">
        <f>IF(OR(ISNUMBER(#REF!),ISBLANK(#REF!)),0,1)</f>
        <v>1</v>
      </c>
      <c r="M284" s="10"/>
      <c r="N284" s="10"/>
      <c r="O284" s="10">
        <f>IF(NOT(ISBLANK(#REF!)),1,0)</f>
        <v>1</v>
      </c>
      <c r="P284" s="10"/>
      <c r="Q284" s="10"/>
    </row>
    <row r="285" spans="1:17" hidden="1" x14ac:dyDescent="0.2">
      <c r="A285" s="10">
        <f t="shared" si="5"/>
        <v>139</v>
      </c>
      <c r="B285" s="10" t="s">
        <v>59</v>
      </c>
      <c r="C285" s="10" t="s">
        <v>378</v>
      </c>
      <c r="D285" s="10" t="s">
        <v>2633</v>
      </c>
      <c r="E285" s="10" t="s">
        <v>274</v>
      </c>
      <c r="F285" s="10">
        <f>'gl list'!$D$78</f>
        <v>0</v>
      </c>
      <c r="G285" s="10" t="s">
        <v>270</v>
      </c>
      <c r="H285" s="10" t="b">
        <v>0</v>
      </c>
      <c r="I285" s="10">
        <f t="shared" si="4"/>
        <v>6</v>
      </c>
      <c r="K285" s="10"/>
      <c r="L285" s="10">
        <f>IF(OR(ISNUMBER(#REF!),ISBLANK(#REF!)),0,1)</f>
        <v>1</v>
      </c>
      <c r="M285" s="10"/>
      <c r="N285" s="10"/>
      <c r="O285" s="10">
        <f>IF(NOT(ISBLANK(#REF!)),1,0)</f>
        <v>1</v>
      </c>
      <c r="P285" s="10"/>
      <c r="Q285" s="10"/>
    </row>
    <row r="286" spans="1:17" hidden="1" x14ac:dyDescent="0.2">
      <c r="A286" s="10">
        <f t="shared" si="5"/>
        <v>140</v>
      </c>
      <c r="B286" s="10" t="s">
        <v>60</v>
      </c>
      <c r="C286" s="10" t="s">
        <v>374</v>
      </c>
      <c r="D286" s="10" t="s">
        <v>2633</v>
      </c>
      <c r="E286" s="10" t="s">
        <v>275</v>
      </c>
      <c r="F286" s="10">
        <f>'gl list'!$D$78</f>
        <v>0</v>
      </c>
      <c r="G286" s="10" t="s">
        <v>270</v>
      </c>
      <c r="H286" s="10" t="b">
        <v>0</v>
      </c>
      <c r="I286" s="10">
        <f t="shared" si="4"/>
        <v>6</v>
      </c>
      <c r="K286" s="10"/>
      <c r="L286" s="10">
        <f>IF(OR(ISNUMBER(#REF!),ISBLANK(#REF!)),0,1)</f>
        <v>1</v>
      </c>
      <c r="M286" s="10"/>
      <c r="N286" s="10"/>
      <c r="O286" s="10">
        <f>IF(NOT(ISBLANK(#REF!)),1,0)</f>
        <v>1</v>
      </c>
      <c r="P286" s="10"/>
      <c r="Q286" s="10"/>
    </row>
    <row r="287" spans="1:17" x14ac:dyDescent="0.2">
      <c r="A287" s="10">
        <f t="shared" si="5"/>
        <v>141</v>
      </c>
      <c r="B287" s="10" t="s">
        <v>1146</v>
      </c>
      <c r="C287" s="10" t="s">
        <v>393</v>
      </c>
      <c r="D287" s="10" t="s">
        <v>2633</v>
      </c>
      <c r="E287" s="10" t="s">
        <v>276</v>
      </c>
      <c r="F287" s="10">
        <f>'gl list'!$D$78</f>
        <v>0</v>
      </c>
      <c r="G287" s="10" t="s">
        <v>270</v>
      </c>
      <c r="H287" s="10" t="b">
        <v>1</v>
      </c>
      <c r="I287" s="10">
        <f t="shared" si="4"/>
        <v>7</v>
      </c>
      <c r="K287" s="10"/>
      <c r="L287" s="10">
        <f>IF(OR(ISNUMBER(#REF!),ISBLANK(#REF!)),0,1)</f>
        <v>1</v>
      </c>
      <c r="M287" s="10"/>
      <c r="N287" s="10"/>
      <c r="O287" s="10">
        <f>IF(NOT(ISBLANK(#REF!)),1,0)</f>
        <v>1</v>
      </c>
      <c r="P287" s="10"/>
      <c r="Q287" s="10"/>
    </row>
    <row r="288" spans="1:17" hidden="1" x14ac:dyDescent="0.2">
      <c r="A288" s="10">
        <f t="shared" si="5"/>
        <v>142</v>
      </c>
      <c r="B288" s="10" t="s">
        <v>478</v>
      </c>
      <c r="C288" s="10" t="s">
        <v>375</v>
      </c>
      <c r="D288" s="10" t="s">
        <v>2633</v>
      </c>
      <c r="E288" s="10" t="s">
        <v>277</v>
      </c>
      <c r="F288" s="10">
        <f>'gl list'!$D$78</f>
        <v>0</v>
      </c>
      <c r="G288" s="10" t="s">
        <v>270</v>
      </c>
      <c r="H288" s="10" t="b">
        <v>0</v>
      </c>
      <c r="I288" s="10">
        <f t="shared" si="4"/>
        <v>7</v>
      </c>
      <c r="K288" s="10"/>
      <c r="L288" s="10">
        <f>IF(OR(ISNUMBER(#REF!),ISBLANK(#REF!)),0,1)</f>
        <v>1</v>
      </c>
      <c r="M288" s="10"/>
      <c r="N288" s="10"/>
      <c r="O288" s="10">
        <f>IF(NOT(ISBLANK(#REF!)),1,0)</f>
        <v>1</v>
      </c>
      <c r="P288" s="10"/>
      <c r="Q288" s="10"/>
    </row>
    <row r="289" spans="1:17" x14ac:dyDescent="0.2">
      <c r="A289" s="10">
        <f t="shared" si="5"/>
        <v>143</v>
      </c>
      <c r="B289" s="10" t="s">
        <v>400</v>
      </c>
      <c r="C289" s="10" t="s">
        <v>373</v>
      </c>
      <c r="D289" s="10" t="s">
        <v>2633</v>
      </c>
      <c r="E289" s="10" t="s">
        <v>279</v>
      </c>
      <c r="F289" s="10">
        <f>'gl list'!$D$78</f>
        <v>0</v>
      </c>
      <c r="G289" s="10" t="s">
        <v>278</v>
      </c>
      <c r="H289" s="10" t="b">
        <v>1</v>
      </c>
      <c r="I289" s="10">
        <f t="shared" si="4"/>
        <v>8</v>
      </c>
      <c r="K289" s="10"/>
      <c r="L289" s="10">
        <f>IF(OR(ISNUMBER(#REF!),ISBLANK(#REF!)),0,1)</f>
        <v>1</v>
      </c>
      <c r="M289" s="10"/>
      <c r="N289" s="10"/>
      <c r="O289" s="10">
        <f>IF(NOT(ISBLANK(#REF!)),1,0)</f>
        <v>1</v>
      </c>
      <c r="P289" s="10"/>
      <c r="Q289" s="10"/>
    </row>
    <row r="290" spans="1:17" hidden="1" x14ac:dyDescent="0.2">
      <c r="A290" s="10">
        <f t="shared" si="5"/>
        <v>144</v>
      </c>
      <c r="B290" s="10" t="s">
        <v>2085</v>
      </c>
      <c r="C290" s="10" t="s">
        <v>1508</v>
      </c>
      <c r="D290" s="10" t="s">
        <v>2633</v>
      </c>
      <c r="E290" s="10" t="s">
        <v>280</v>
      </c>
      <c r="F290" s="10">
        <f>'gl list'!$D$78</f>
        <v>0</v>
      </c>
      <c r="G290" s="10" t="s">
        <v>278</v>
      </c>
      <c r="H290" s="10" t="b">
        <v>0</v>
      </c>
      <c r="I290" s="10">
        <f t="shared" si="4"/>
        <v>8</v>
      </c>
      <c r="K290" s="10"/>
      <c r="L290" s="10">
        <f>IF(OR(ISNUMBER(#REF!),ISBLANK(#REF!)),0,1)</f>
        <v>1</v>
      </c>
      <c r="M290" s="10"/>
      <c r="N290" s="10"/>
      <c r="O290" s="10">
        <f>IF(NOT(ISBLANK(#REF!)),1,0)</f>
        <v>1</v>
      </c>
      <c r="P290" s="10"/>
      <c r="Q290" s="10"/>
    </row>
    <row r="291" spans="1:17" hidden="1" x14ac:dyDescent="0.2">
      <c r="A291" s="10">
        <f t="shared" si="5"/>
        <v>145</v>
      </c>
      <c r="B291" s="10" t="s">
        <v>1143</v>
      </c>
      <c r="C291" s="10" t="s">
        <v>376</v>
      </c>
      <c r="D291" s="10" t="s">
        <v>2633</v>
      </c>
      <c r="E291" s="10" t="s">
        <v>281</v>
      </c>
      <c r="F291" s="10">
        <f>'gl list'!$D$78</f>
        <v>0</v>
      </c>
      <c r="G291" s="10" t="s">
        <v>278</v>
      </c>
      <c r="H291" s="10" t="b">
        <v>0</v>
      </c>
      <c r="I291" s="10">
        <f t="shared" si="4"/>
        <v>8</v>
      </c>
      <c r="K291" s="10"/>
      <c r="L291" s="10">
        <f>IF(OR(ISNUMBER(#REF!),ISBLANK(#REF!)),0,1)</f>
        <v>1</v>
      </c>
      <c r="M291" s="10">
        <f>SUM(L230:L291)</f>
        <v>62</v>
      </c>
      <c r="N291" s="10">
        <f>N229+M291</f>
        <v>146</v>
      </c>
      <c r="O291" s="10">
        <f>IF(NOT(ISBLANK(#REF!)),1,0)</f>
        <v>1</v>
      </c>
      <c r="P291" s="10">
        <f>SUM(O230:O291)</f>
        <v>62</v>
      </c>
      <c r="Q291" s="10">
        <f>Q229+P291</f>
        <v>146</v>
      </c>
    </row>
    <row r="292" spans="1:17" hidden="1" x14ac:dyDescent="0.2">
      <c r="A292" s="10">
        <f t="shared" si="5"/>
        <v>146</v>
      </c>
      <c r="B292" s="10">
        <f>A239</f>
        <v>93</v>
      </c>
      <c r="C292" s="10" t="s">
        <v>312</v>
      </c>
      <c r="D292" s="10" t="s">
        <v>72</v>
      </c>
      <c r="E292" s="10" t="s">
        <v>282</v>
      </c>
      <c r="F292" s="10">
        <f>'gl list'!$D$140</f>
        <v>0</v>
      </c>
      <c r="G292" s="10" t="s">
        <v>283</v>
      </c>
      <c r="H292" s="10" t="b">
        <v>0</v>
      </c>
      <c r="I292" s="10">
        <f t="shared" si="4"/>
        <v>8</v>
      </c>
      <c r="K292" s="10"/>
      <c r="L292" s="10">
        <f>IF(OR(ISNUMBER(#REF!),ISBLANK(#REF!)),0,1)</f>
        <v>1</v>
      </c>
      <c r="M292" s="10"/>
      <c r="N292" s="10"/>
      <c r="O292" s="10">
        <f>IF(NOT(ISBLANK(#REF!)),1,0)</f>
        <v>1</v>
      </c>
      <c r="P292" s="10"/>
      <c r="Q292" s="10"/>
    </row>
    <row r="293" spans="1:17" hidden="1" x14ac:dyDescent="0.2">
      <c r="A293" s="10">
        <f t="shared" si="5"/>
        <v>147</v>
      </c>
      <c r="B293" s="10" t="s">
        <v>2167</v>
      </c>
      <c r="C293" s="10" t="s">
        <v>628</v>
      </c>
      <c r="D293" s="10" t="s">
        <v>72</v>
      </c>
      <c r="E293" s="10" t="s">
        <v>310</v>
      </c>
      <c r="F293" s="10">
        <f>'gl list'!$D$140</f>
        <v>0</v>
      </c>
      <c r="G293" s="10" t="s">
        <v>283</v>
      </c>
      <c r="H293" s="10" t="b">
        <v>0</v>
      </c>
      <c r="I293" s="10">
        <f t="shared" si="4"/>
        <v>8</v>
      </c>
      <c r="K293" s="10"/>
      <c r="L293" s="10">
        <f>IF(OR(ISNUMBER(#REF!),ISBLANK(#REF!)),0,1)</f>
        <v>1</v>
      </c>
      <c r="M293" s="10"/>
      <c r="N293" s="10"/>
      <c r="O293" s="10">
        <f>IF(NOT(ISBLANK(#REF!)),1,0)</f>
        <v>1</v>
      </c>
      <c r="P293" s="10"/>
      <c r="Q293" s="10"/>
    </row>
    <row r="294" spans="1:17" hidden="1" x14ac:dyDescent="0.2">
      <c r="A294" s="10">
        <f t="shared" si="5"/>
        <v>148</v>
      </c>
      <c r="B294" s="10" t="s">
        <v>2168</v>
      </c>
      <c r="C294" s="10" t="s">
        <v>344</v>
      </c>
      <c r="D294" s="10" t="s">
        <v>72</v>
      </c>
      <c r="E294" s="10" t="s">
        <v>311</v>
      </c>
      <c r="F294" s="10">
        <f>'gl list'!$D$140</f>
        <v>0</v>
      </c>
      <c r="G294" s="10" t="s">
        <v>283</v>
      </c>
      <c r="H294" s="10" t="b">
        <v>0</v>
      </c>
      <c r="I294" s="10">
        <f t="shared" si="4"/>
        <v>8</v>
      </c>
      <c r="K294" s="10"/>
      <c r="L294" s="10">
        <f>IF(OR(ISNUMBER(#REF!),ISBLANK(#REF!)),0,1)</f>
        <v>1</v>
      </c>
      <c r="M294" s="10"/>
      <c r="N294" s="10"/>
      <c r="O294" s="10">
        <f>IF(NOT(ISBLANK(#REF!)),1,0)</f>
        <v>1</v>
      </c>
      <c r="P294" s="10"/>
      <c r="Q294" s="10"/>
    </row>
    <row r="295" spans="1:17" hidden="1" x14ac:dyDescent="0.2">
      <c r="A295" s="10">
        <f t="shared" si="5"/>
        <v>149</v>
      </c>
      <c r="B295" s="10" t="s">
        <v>2155</v>
      </c>
      <c r="C295" s="10" t="s">
        <v>314</v>
      </c>
      <c r="D295" s="10" t="s">
        <v>72</v>
      </c>
      <c r="E295" s="10" t="s">
        <v>76</v>
      </c>
      <c r="F295" s="10">
        <f>'gl list'!$D$140</f>
        <v>0</v>
      </c>
      <c r="G295" s="10" t="s">
        <v>283</v>
      </c>
      <c r="H295" s="10" t="b">
        <v>0</v>
      </c>
      <c r="I295" s="10">
        <f t="shared" si="4"/>
        <v>8</v>
      </c>
      <c r="K295" s="10"/>
      <c r="L295" s="10">
        <f>IF(OR(ISNUMBER(#REF!),ISBLANK(#REF!)),0,1)</f>
        <v>1</v>
      </c>
      <c r="M295" s="10"/>
      <c r="N295" s="10"/>
      <c r="O295" s="10">
        <f>IF(NOT(ISBLANK(#REF!)),1,0)</f>
        <v>1</v>
      </c>
      <c r="P295" s="10"/>
      <c r="Q295" s="10"/>
    </row>
    <row r="296" spans="1:17" hidden="1" x14ac:dyDescent="0.2">
      <c r="A296" s="10">
        <f t="shared" si="5"/>
        <v>150</v>
      </c>
      <c r="B296" s="10" t="s">
        <v>2155</v>
      </c>
      <c r="C296" s="10" t="s">
        <v>313</v>
      </c>
      <c r="D296" s="10" t="s">
        <v>72</v>
      </c>
      <c r="E296" s="10" t="s">
        <v>76</v>
      </c>
      <c r="F296" s="10">
        <f>'gl list'!$D$140</f>
        <v>0</v>
      </c>
      <c r="G296" s="10" t="s">
        <v>283</v>
      </c>
      <c r="H296" s="10" t="b">
        <v>0</v>
      </c>
      <c r="I296" s="10">
        <f t="shared" si="4"/>
        <v>8</v>
      </c>
      <c r="K296" s="10"/>
      <c r="L296" s="10">
        <f>IF(OR(ISNUMBER(#REF!),ISBLANK(#REF!)),0,1)</f>
        <v>1</v>
      </c>
      <c r="M296" s="10"/>
      <c r="N296" s="10"/>
      <c r="O296" s="10">
        <f>IF(NOT(ISBLANK(#REF!)),1,0)</f>
        <v>1</v>
      </c>
      <c r="P296" s="10"/>
      <c r="Q296" s="10"/>
    </row>
    <row r="297" spans="1:17" hidden="1" x14ac:dyDescent="0.2">
      <c r="A297" s="10">
        <f t="shared" si="5"/>
        <v>151</v>
      </c>
      <c r="B297" s="10" t="s">
        <v>2168</v>
      </c>
      <c r="C297" s="10" t="s">
        <v>316</v>
      </c>
      <c r="D297" s="10" t="s">
        <v>72</v>
      </c>
      <c r="E297" s="10" t="s">
        <v>315</v>
      </c>
      <c r="F297" s="10">
        <f>'gl list'!$D$140</f>
        <v>0</v>
      </c>
      <c r="G297" s="10" t="s">
        <v>283</v>
      </c>
      <c r="H297" s="10" t="b">
        <v>0</v>
      </c>
      <c r="I297" s="10">
        <f t="shared" si="4"/>
        <v>8</v>
      </c>
      <c r="K297" s="10"/>
      <c r="L297" s="10">
        <f>IF(OR(ISNUMBER(#REF!),ISBLANK(#REF!)),0,1)</f>
        <v>1</v>
      </c>
      <c r="M297" s="10"/>
      <c r="N297" s="10"/>
      <c r="O297" s="10">
        <f>IF(NOT(ISBLANK(#REF!)),1,0)</f>
        <v>1</v>
      </c>
      <c r="P297" s="10"/>
      <c r="Q297" s="10"/>
    </row>
    <row r="298" spans="1:17" hidden="1" x14ac:dyDescent="0.2">
      <c r="A298" s="10">
        <f t="shared" si="5"/>
        <v>152</v>
      </c>
      <c r="B298" s="10" t="s">
        <v>89</v>
      </c>
      <c r="C298" s="10" t="s">
        <v>317</v>
      </c>
      <c r="D298" s="10" t="s">
        <v>72</v>
      </c>
      <c r="E298" s="10" t="s">
        <v>285</v>
      </c>
      <c r="F298" s="10">
        <f>'gl list'!$D$140</f>
        <v>0</v>
      </c>
      <c r="G298" s="10" t="s">
        <v>284</v>
      </c>
      <c r="H298" s="10" t="b">
        <v>0</v>
      </c>
      <c r="I298" s="10">
        <f t="shared" si="4"/>
        <v>8</v>
      </c>
      <c r="K298" s="10"/>
      <c r="L298" s="10">
        <f>IF(OR(ISNUMBER(#REF!),ISBLANK(#REF!)),0,1)</f>
        <v>1</v>
      </c>
      <c r="M298" s="10"/>
      <c r="N298" s="10"/>
      <c r="O298" s="10">
        <f>IF(NOT(ISBLANK(#REF!)),1,0)</f>
        <v>1</v>
      </c>
      <c r="P298" s="10"/>
      <c r="Q298" s="10"/>
    </row>
    <row r="299" spans="1:17" hidden="1" x14ac:dyDescent="0.2">
      <c r="A299" s="10">
        <f t="shared" si="5"/>
        <v>153</v>
      </c>
      <c r="B299" s="10" t="s">
        <v>83</v>
      </c>
      <c r="C299" s="10" t="s">
        <v>318</v>
      </c>
      <c r="D299" s="10" t="s">
        <v>72</v>
      </c>
      <c r="E299" s="10" t="s">
        <v>285</v>
      </c>
      <c r="F299" s="10">
        <f>'gl list'!$D$140</f>
        <v>0</v>
      </c>
      <c r="G299" s="10" t="s">
        <v>284</v>
      </c>
      <c r="H299" s="10" t="b">
        <v>0</v>
      </c>
      <c r="I299" s="10">
        <f t="shared" si="4"/>
        <v>8</v>
      </c>
      <c r="K299" s="10"/>
      <c r="L299" s="10">
        <f>IF(OR(ISNUMBER(#REF!),ISBLANK(#REF!)),0,1)</f>
        <v>1</v>
      </c>
      <c r="M299" s="10"/>
      <c r="N299" s="10"/>
      <c r="O299" s="10">
        <f>IF(NOT(ISBLANK(#REF!)),1,0)</f>
        <v>1</v>
      </c>
      <c r="P299" s="10"/>
      <c r="Q299" s="10"/>
    </row>
    <row r="300" spans="1:17" hidden="1" x14ac:dyDescent="0.2">
      <c r="A300" s="10">
        <f t="shared" si="5"/>
        <v>154</v>
      </c>
      <c r="B300" s="10" t="s">
        <v>2647</v>
      </c>
      <c r="C300" s="10" t="s">
        <v>319</v>
      </c>
      <c r="D300" s="10" t="s">
        <v>72</v>
      </c>
      <c r="E300" s="10" t="s">
        <v>320</v>
      </c>
      <c r="F300" s="10">
        <f>'gl list'!$D$140</f>
        <v>0</v>
      </c>
      <c r="G300" s="10" t="s">
        <v>284</v>
      </c>
      <c r="H300" s="10" t="b">
        <v>0</v>
      </c>
      <c r="I300" s="10">
        <f t="shared" si="4"/>
        <v>8</v>
      </c>
      <c r="K300" s="10"/>
      <c r="L300" s="10">
        <f>IF(OR(ISNUMBER(#REF!),ISBLANK(#REF!)),0,1)</f>
        <v>1</v>
      </c>
      <c r="M300" s="10"/>
      <c r="N300" s="10"/>
      <c r="O300" s="10">
        <f>IF(NOT(ISBLANK(#REF!)),1,0)</f>
        <v>1</v>
      </c>
      <c r="P300" s="10"/>
      <c r="Q300" s="10"/>
    </row>
    <row r="301" spans="1:17" hidden="1" x14ac:dyDescent="0.2">
      <c r="A301" s="10">
        <f t="shared" si="5"/>
        <v>155</v>
      </c>
      <c r="B301" s="10" t="s">
        <v>2636</v>
      </c>
      <c r="C301" s="10" t="s">
        <v>321</v>
      </c>
      <c r="D301" s="10" t="s">
        <v>72</v>
      </c>
      <c r="E301" s="10" t="s">
        <v>322</v>
      </c>
      <c r="F301" s="10">
        <f>'gl list'!$D$140</f>
        <v>0</v>
      </c>
      <c r="G301" s="10" t="s">
        <v>284</v>
      </c>
      <c r="H301" s="10" t="b">
        <v>0</v>
      </c>
      <c r="I301" s="10">
        <f t="shared" si="4"/>
        <v>8</v>
      </c>
      <c r="K301" s="10"/>
      <c r="L301" s="10">
        <f>IF(OR(ISNUMBER(#REF!),ISBLANK(#REF!)),0,1)</f>
        <v>1</v>
      </c>
      <c r="M301" s="10"/>
      <c r="N301" s="10"/>
      <c r="O301" s="10">
        <f>IF(NOT(ISBLANK(#REF!)),1,0)</f>
        <v>1</v>
      </c>
      <c r="P301" s="10"/>
      <c r="Q301" s="10"/>
    </row>
    <row r="302" spans="1:17" hidden="1" x14ac:dyDescent="0.2">
      <c r="A302" s="10">
        <f t="shared" si="5"/>
        <v>156</v>
      </c>
      <c r="B302" s="10" t="s">
        <v>1121</v>
      </c>
      <c r="C302" s="10" t="s">
        <v>324</v>
      </c>
      <c r="D302" s="10" t="s">
        <v>72</v>
      </c>
      <c r="E302" s="10" t="s">
        <v>323</v>
      </c>
      <c r="F302" s="10">
        <f>'gl list'!$D$140</f>
        <v>0</v>
      </c>
      <c r="G302" s="10" t="s">
        <v>284</v>
      </c>
      <c r="H302" s="10" t="b">
        <v>0</v>
      </c>
      <c r="I302" s="10">
        <f t="shared" si="4"/>
        <v>8</v>
      </c>
      <c r="K302" s="10"/>
      <c r="L302" s="10">
        <f>IF(OR(ISNUMBER(#REF!),ISBLANK(#REF!)),0,1)</f>
        <v>1</v>
      </c>
      <c r="M302" s="10"/>
      <c r="N302" s="10"/>
      <c r="O302" s="10">
        <f>IF(NOT(ISBLANK(#REF!)),1,0)</f>
        <v>1</v>
      </c>
      <c r="P302" s="10"/>
      <c r="Q302" s="10"/>
    </row>
    <row r="303" spans="1:17" hidden="1" x14ac:dyDescent="0.2">
      <c r="A303" s="10">
        <f t="shared" si="5"/>
        <v>157</v>
      </c>
      <c r="B303" s="10" t="s">
        <v>2635</v>
      </c>
      <c r="C303" s="10" t="s">
        <v>349</v>
      </c>
      <c r="D303" s="10" t="s">
        <v>72</v>
      </c>
      <c r="E303" s="10" t="s">
        <v>323</v>
      </c>
      <c r="F303" s="10">
        <f>'gl list'!$D$140</f>
        <v>0</v>
      </c>
      <c r="G303" s="10" t="s">
        <v>284</v>
      </c>
      <c r="H303" s="10" t="b">
        <v>0</v>
      </c>
      <c r="I303" s="10">
        <f t="shared" si="4"/>
        <v>8</v>
      </c>
      <c r="K303" s="10"/>
      <c r="L303" s="10">
        <f>IF(OR(ISNUMBER(#REF!),ISBLANK(#REF!)),0,1)</f>
        <v>1</v>
      </c>
      <c r="M303" s="10"/>
      <c r="N303" s="10"/>
      <c r="O303" s="10">
        <f>IF(NOT(ISBLANK(#REF!)),1,0)</f>
        <v>1</v>
      </c>
      <c r="P303" s="10"/>
      <c r="Q303" s="10"/>
    </row>
    <row r="304" spans="1:17" hidden="1" x14ac:dyDescent="0.2">
      <c r="A304" s="10">
        <f t="shared" si="5"/>
        <v>158</v>
      </c>
      <c r="B304" s="10" t="s">
        <v>2634</v>
      </c>
      <c r="C304" s="10" t="s">
        <v>325</v>
      </c>
      <c r="D304" s="10" t="s">
        <v>72</v>
      </c>
      <c r="E304" s="10" t="s">
        <v>323</v>
      </c>
      <c r="F304" s="10">
        <f>'gl list'!$D$140</f>
        <v>0</v>
      </c>
      <c r="G304" s="10" t="s">
        <v>284</v>
      </c>
      <c r="H304" s="10" t="b">
        <v>0</v>
      </c>
      <c r="I304" s="10">
        <f t="shared" si="4"/>
        <v>8</v>
      </c>
      <c r="K304" s="10"/>
      <c r="L304" s="10">
        <f>IF(OR(ISNUMBER(#REF!),ISBLANK(#REF!)),0,1)</f>
        <v>1</v>
      </c>
      <c r="M304" s="10"/>
      <c r="N304" s="10"/>
      <c r="O304" s="10">
        <f>IF(NOT(ISBLANK(#REF!)),1,0)</f>
        <v>1</v>
      </c>
      <c r="P304" s="10"/>
      <c r="Q304" s="10"/>
    </row>
    <row r="305" spans="1:17" hidden="1" x14ac:dyDescent="0.2">
      <c r="A305" s="10">
        <f t="shared" si="5"/>
        <v>159</v>
      </c>
      <c r="B305" s="10" t="s">
        <v>43</v>
      </c>
      <c r="C305" s="10" t="s">
        <v>2573</v>
      </c>
      <c r="D305" s="10" t="s">
        <v>72</v>
      </c>
      <c r="E305" s="10" t="s">
        <v>287</v>
      </c>
      <c r="F305" s="10">
        <f>'gl list'!$D$140</f>
        <v>0</v>
      </c>
      <c r="G305" s="10" t="s">
        <v>286</v>
      </c>
      <c r="H305" s="10" t="b">
        <v>0</v>
      </c>
      <c r="I305" s="10">
        <f t="shared" si="4"/>
        <v>8</v>
      </c>
      <c r="K305" s="10"/>
      <c r="L305" s="10">
        <f>IF(OR(ISNUMBER(#REF!),ISBLANK(#REF!)),0,1)</f>
        <v>1</v>
      </c>
      <c r="M305" s="10"/>
      <c r="N305" s="10"/>
      <c r="O305" s="10">
        <f>IF(NOT(ISBLANK(#REF!)),1,0)</f>
        <v>1</v>
      </c>
      <c r="P305" s="10"/>
      <c r="Q305" s="10"/>
    </row>
    <row r="306" spans="1:17" hidden="1" x14ac:dyDescent="0.2">
      <c r="A306" s="10">
        <f t="shared" si="5"/>
        <v>160</v>
      </c>
      <c r="B306" s="10" t="s">
        <v>46</v>
      </c>
      <c r="C306" s="10" t="s">
        <v>326</v>
      </c>
      <c r="D306" s="10" t="s">
        <v>72</v>
      </c>
      <c r="E306" s="10" t="s">
        <v>288</v>
      </c>
      <c r="F306" s="10">
        <f>'gl list'!$D$140</f>
        <v>0</v>
      </c>
      <c r="G306" s="10" t="s">
        <v>286</v>
      </c>
      <c r="H306" s="10" t="b">
        <v>0</v>
      </c>
      <c r="I306" s="10">
        <f t="shared" si="4"/>
        <v>8</v>
      </c>
      <c r="K306" s="10"/>
      <c r="L306" s="10">
        <f>IF(OR(ISNUMBER(#REF!),ISBLANK(#REF!)),0,1)</f>
        <v>1</v>
      </c>
      <c r="M306" s="10"/>
      <c r="N306" s="10"/>
      <c r="O306" s="10">
        <f>IF(NOT(ISBLANK(#REF!)),1,0)</f>
        <v>1</v>
      </c>
      <c r="P306" s="10"/>
      <c r="Q306" s="10"/>
    </row>
    <row r="307" spans="1:17" hidden="1" x14ac:dyDescent="0.2">
      <c r="A307" s="10">
        <f t="shared" si="5"/>
        <v>161</v>
      </c>
      <c r="B307" s="10" t="s">
        <v>400</v>
      </c>
      <c r="C307" s="10" t="s">
        <v>77</v>
      </c>
      <c r="D307" s="10" t="s">
        <v>72</v>
      </c>
      <c r="E307" s="10" t="s">
        <v>289</v>
      </c>
      <c r="F307" s="10">
        <f>'gl list'!$D$140</f>
        <v>0</v>
      </c>
      <c r="G307" s="10" t="s">
        <v>291</v>
      </c>
      <c r="H307" s="10" t="b">
        <v>0</v>
      </c>
      <c r="I307" s="10">
        <f t="shared" si="4"/>
        <v>8</v>
      </c>
      <c r="K307" s="10"/>
      <c r="L307" s="10">
        <f>IF(OR(ISNUMBER(#REF!),ISBLANK(#REF!)),0,1)</f>
        <v>1</v>
      </c>
      <c r="M307" s="10"/>
      <c r="N307" s="10"/>
      <c r="O307" s="10">
        <f>IF(NOT(ISBLANK(#REF!)),1,0)</f>
        <v>1</v>
      </c>
      <c r="P307" s="10"/>
      <c r="Q307" s="10"/>
    </row>
    <row r="308" spans="1:17" hidden="1" x14ac:dyDescent="0.2">
      <c r="A308" s="10">
        <f t="shared" si="5"/>
        <v>162</v>
      </c>
      <c r="B308" s="10" t="s">
        <v>2636</v>
      </c>
      <c r="C308" s="10" t="s">
        <v>327</v>
      </c>
      <c r="D308" s="10" t="s">
        <v>72</v>
      </c>
      <c r="E308" s="10" t="s">
        <v>290</v>
      </c>
      <c r="F308" s="10">
        <f>'gl list'!$D$140</f>
        <v>0</v>
      </c>
      <c r="G308" s="10" t="s">
        <v>291</v>
      </c>
      <c r="H308" s="10" t="b">
        <v>0</v>
      </c>
      <c r="I308" s="10">
        <f t="shared" si="4"/>
        <v>8</v>
      </c>
      <c r="K308" s="10"/>
      <c r="L308" s="10">
        <f>IF(OR(ISNUMBER(#REF!),ISBLANK(#REF!)),0,1)</f>
        <v>1</v>
      </c>
      <c r="M308" s="10"/>
      <c r="N308" s="10"/>
      <c r="O308" s="10">
        <f>IF(NOT(ISBLANK(#REF!)),1,0)</f>
        <v>1</v>
      </c>
      <c r="P308" s="10"/>
      <c r="Q308" s="10"/>
    </row>
    <row r="309" spans="1:17" hidden="1" x14ac:dyDescent="0.2">
      <c r="A309" s="10">
        <f t="shared" si="5"/>
        <v>163</v>
      </c>
      <c r="B309" s="10" t="s">
        <v>26</v>
      </c>
      <c r="C309" s="10" t="s">
        <v>2614</v>
      </c>
      <c r="D309" s="10" t="s">
        <v>72</v>
      </c>
      <c r="E309" s="10" t="s">
        <v>330</v>
      </c>
      <c r="F309" s="10">
        <f>'gl list'!$D$140</f>
        <v>0</v>
      </c>
      <c r="G309" s="10" t="s">
        <v>292</v>
      </c>
      <c r="H309" s="10" t="b">
        <v>0</v>
      </c>
      <c r="I309" s="10">
        <f t="shared" si="4"/>
        <v>8</v>
      </c>
      <c r="K309" s="10"/>
      <c r="L309" s="10">
        <f>IF(OR(ISNUMBER(#REF!),ISBLANK(#REF!)),0,1)</f>
        <v>1</v>
      </c>
      <c r="M309" s="10"/>
      <c r="N309" s="10"/>
      <c r="O309" s="10">
        <f>IF(NOT(ISBLANK(#REF!)),1,0)</f>
        <v>1</v>
      </c>
      <c r="P309" s="10"/>
      <c r="Q309" s="10"/>
    </row>
    <row r="310" spans="1:17" hidden="1" x14ac:dyDescent="0.2">
      <c r="A310" s="10">
        <f t="shared" si="5"/>
        <v>164</v>
      </c>
      <c r="B310" s="10" t="s">
        <v>23</v>
      </c>
      <c r="C310" s="10" t="s">
        <v>2378</v>
      </c>
      <c r="D310" s="10" t="s">
        <v>72</v>
      </c>
      <c r="E310" s="10" t="s">
        <v>293</v>
      </c>
      <c r="F310" s="10">
        <f>'gl list'!$D$140</f>
        <v>0</v>
      </c>
      <c r="G310" s="10" t="s">
        <v>292</v>
      </c>
      <c r="H310" s="10" t="b">
        <v>0</v>
      </c>
      <c r="I310" s="10">
        <f t="shared" si="4"/>
        <v>8</v>
      </c>
      <c r="K310" s="10"/>
      <c r="L310" s="10">
        <f>IF(OR(ISNUMBER(#REF!),ISBLANK(#REF!)),0,1)</f>
        <v>1</v>
      </c>
      <c r="M310" s="10"/>
      <c r="N310" s="10"/>
      <c r="O310" s="10">
        <f>IF(NOT(ISBLANK(#REF!)),1,0)</f>
        <v>1</v>
      </c>
      <c r="P310" s="10"/>
      <c r="Q310" s="10"/>
    </row>
    <row r="311" spans="1:17" hidden="1" x14ac:dyDescent="0.2">
      <c r="A311" s="10">
        <f t="shared" si="5"/>
        <v>165</v>
      </c>
      <c r="B311" s="10" t="s">
        <v>1491</v>
      </c>
      <c r="C311" s="10" t="s">
        <v>2379</v>
      </c>
      <c r="D311" s="10" t="s">
        <v>72</v>
      </c>
      <c r="E311" s="10" t="s">
        <v>293</v>
      </c>
      <c r="F311" s="10">
        <f>'gl list'!$D$140</f>
        <v>0</v>
      </c>
      <c r="G311" s="10" t="s">
        <v>292</v>
      </c>
      <c r="H311" s="10" t="b">
        <v>0</v>
      </c>
      <c r="I311" s="10">
        <f t="shared" si="4"/>
        <v>8</v>
      </c>
      <c r="K311" s="10"/>
      <c r="L311" s="10">
        <f>IF(OR(ISNUMBER(#REF!),ISBLANK(#REF!)),0,1)</f>
        <v>1</v>
      </c>
      <c r="M311" s="10"/>
      <c r="N311" s="10"/>
      <c r="O311" s="10">
        <f>IF(NOT(ISBLANK(#REF!)),1,0)</f>
        <v>1</v>
      </c>
      <c r="P311" s="10"/>
      <c r="Q311" s="10"/>
    </row>
    <row r="312" spans="1:17" x14ac:dyDescent="0.2">
      <c r="A312" s="10">
        <f t="shared" si="5"/>
        <v>166</v>
      </c>
      <c r="B312" s="10" t="s">
        <v>23</v>
      </c>
      <c r="C312" s="10" t="s">
        <v>328</v>
      </c>
      <c r="D312" s="10" t="s">
        <v>72</v>
      </c>
      <c r="E312" s="10" t="s">
        <v>293</v>
      </c>
      <c r="F312" s="10">
        <f>'gl list'!$D$140</f>
        <v>0</v>
      </c>
      <c r="G312" s="10" t="s">
        <v>292</v>
      </c>
      <c r="H312" s="10" t="b">
        <v>1</v>
      </c>
      <c r="I312" s="10">
        <f t="shared" si="4"/>
        <v>9</v>
      </c>
      <c r="K312" s="10"/>
      <c r="L312" s="10">
        <f>IF(OR(ISNUMBER(#REF!),ISBLANK(#REF!)),0,1)</f>
        <v>1</v>
      </c>
      <c r="M312" s="10"/>
      <c r="N312" s="10"/>
      <c r="O312" s="10">
        <f>IF(NOT(ISBLANK(#REF!)),1,0)</f>
        <v>1</v>
      </c>
      <c r="P312" s="10"/>
      <c r="Q312" s="10"/>
    </row>
    <row r="313" spans="1:17" hidden="1" x14ac:dyDescent="0.2">
      <c r="A313" s="10">
        <f t="shared" si="5"/>
        <v>167</v>
      </c>
      <c r="B313" s="10" t="s">
        <v>2654</v>
      </c>
      <c r="C313" s="10" t="s">
        <v>329</v>
      </c>
      <c r="D313" s="10" t="s">
        <v>72</v>
      </c>
      <c r="E313" s="10" t="s">
        <v>293</v>
      </c>
      <c r="F313" s="10">
        <f>'gl list'!$D$140</f>
        <v>0</v>
      </c>
      <c r="G313" s="10" t="s">
        <v>292</v>
      </c>
      <c r="H313" s="10" t="b">
        <v>0</v>
      </c>
      <c r="I313" s="10">
        <f t="shared" si="4"/>
        <v>9</v>
      </c>
      <c r="K313" s="10"/>
      <c r="L313" s="10">
        <f>IF(OR(ISNUMBER(#REF!),ISBLANK(#REF!)),0,1)</f>
        <v>1</v>
      </c>
      <c r="M313" s="10"/>
      <c r="N313" s="10"/>
      <c r="O313" s="10">
        <f>IF(NOT(ISBLANK(#REF!)),1,0)</f>
        <v>1</v>
      </c>
      <c r="P313" s="10"/>
      <c r="Q313" s="10"/>
    </row>
    <row r="314" spans="1:17" hidden="1" x14ac:dyDescent="0.2">
      <c r="A314" s="10">
        <f t="shared" si="5"/>
        <v>168</v>
      </c>
      <c r="B314" s="10" t="s">
        <v>90</v>
      </c>
      <c r="C314" s="10" t="s">
        <v>331</v>
      </c>
      <c r="D314" s="10" t="s">
        <v>72</v>
      </c>
      <c r="E314" s="10" t="s">
        <v>294</v>
      </c>
      <c r="F314" s="10">
        <f>'gl list'!$D$140</f>
        <v>0</v>
      </c>
      <c r="G314" s="10" t="s">
        <v>292</v>
      </c>
      <c r="H314" s="10" t="b">
        <v>0</v>
      </c>
      <c r="I314" s="10">
        <f t="shared" si="4"/>
        <v>9</v>
      </c>
      <c r="K314" s="10"/>
      <c r="L314" s="10">
        <f>IF(OR(ISNUMBER(#REF!),ISBLANK(#REF!)),0,1)</f>
        <v>1</v>
      </c>
      <c r="M314" s="10"/>
      <c r="N314" s="10"/>
      <c r="O314" s="10">
        <f>IF(NOT(ISBLANK(#REF!)),1,0)</f>
        <v>1</v>
      </c>
      <c r="P314" s="10"/>
      <c r="Q314" s="10"/>
    </row>
    <row r="315" spans="1:17" hidden="1" x14ac:dyDescent="0.2">
      <c r="A315" s="10">
        <f t="shared" si="5"/>
        <v>169</v>
      </c>
      <c r="B315" s="10" t="s">
        <v>90</v>
      </c>
      <c r="C315" s="10" t="s">
        <v>332</v>
      </c>
      <c r="D315" s="10" t="s">
        <v>72</v>
      </c>
      <c r="E315" s="10" t="s">
        <v>294</v>
      </c>
      <c r="F315" s="10">
        <f>'gl list'!$D$140</f>
        <v>0</v>
      </c>
      <c r="G315" s="10" t="s">
        <v>292</v>
      </c>
      <c r="H315" s="10" t="b">
        <v>0</v>
      </c>
      <c r="I315" s="10">
        <f t="shared" si="4"/>
        <v>9</v>
      </c>
      <c r="K315" s="10"/>
      <c r="L315" s="10">
        <f>IF(OR(ISNUMBER(#REF!),ISBLANK(#REF!)),0,1)</f>
        <v>1</v>
      </c>
      <c r="M315" s="10"/>
      <c r="N315" s="10"/>
      <c r="O315" s="10">
        <f>IF(NOT(ISBLANK(#REF!)),1,0)</f>
        <v>1</v>
      </c>
      <c r="P315" s="10"/>
      <c r="Q315" s="10"/>
    </row>
    <row r="316" spans="1:17" hidden="1" x14ac:dyDescent="0.2">
      <c r="A316" s="10">
        <f t="shared" si="5"/>
        <v>170</v>
      </c>
      <c r="B316" s="10">
        <f>A269</f>
        <v>123</v>
      </c>
      <c r="C316" s="10" t="s">
        <v>333</v>
      </c>
      <c r="D316" s="10" t="s">
        <v>72</v>
      </c>
      <c r="E316" s="10" t="s">
        <v>296</v>
      </c>
      <c r="F316" s="10">
        <f>'gl list'!$D$140</f>
        <v>0</v>
      </c>
      <c r="G316" s="10" t="s">
        <v>295</v>
      </c>
      <c r="H316" s="10" t="b">
        <v>0</v>
      </c>
      <c r="I316" s="10">
        <f t="shared" si="4"/>
        <v>9</v>
      </c>
      <c r="K316" s="10"/>
      <c r="L316" s="10">
        <f>IF(OR(ISNUMBER(#REF!),ISBLANK(#REF!)),0,1)</f>
        <v>1</v>
      </c>
      <c r="M316" s="10"/>
      <c r="N316" s="10"/>
      <c r="O316" s="10">
        <f>IF(NOT(ISBLANK(#REF!)),1,0)</f>
        <v>1</v>
      </c>
      <c r="P316" s="10"/>
      <c r="Q316" s="10"/>
    </row>
    <row r="317" spans="1:17" hidden="1" x14ac:dyDescent="0.2">
      <c r="A317" s="10">
        <f t="shared" si="5"/>
        <v>171</v>
      </c>
      <c r="B317" s="10" t="s">
        <v>9</v>
      </c>
      <c r="C317" s="10" t="s">
        <v>334</v>
      </c>
      <c r="D317" s="10" t="s">
        <v>72</v>
      </c>
      <c r="E317" s="10" t="s">
        <v>297</v>
      </c>
      <c r="F317" s="10">
        <f>'gl list'!$D$140</f>
        <v>0</v>
      </c>
      <c r="G317" s="10" t="s">
        <v>295</v>
      </c>
      <c r="H317" s="10" t="b">
        <v>0</v>
      </c>
      <c r="I317" s="10">
        <f t="shared" si="4"/>
        <v>9</v>
      </c>
      <c r="K317" s="10"/>
      <c r="L317" s="10">
        <f>IF(OR(ISNUMBER(#REF!),ISBLANK(#REF!)),0,1)</f>
        <v>1</v>
      </c>
      <c r="M317" s="10"/>
      <c r="N317" s="10"/>
      <c r="O317" s="10">
        <f>IF(NOT(ISBLANK(#REF!)),1,0)</f>
        <v>1</v>
      </c>
      <c r="P317" s="10"/>
      <c r="Q317" s="10"/>
    </row>
    <row r="318" spans="1:17" hidden="1" x14ac:dyDescent="0.2">
      <c r="A318" s="10">
        <f t="shared" si="5"/>
        <v>172</v>
      </c>
      <c r="B318" s="10" t="s">
        <v>70</v>
      </c>
      <c r="C318" s="10" t="s">
        <v>335</v>
      </c>
      <c r="D318" s="10" t="s">
        <v>72</v>
      </c>
      <c r="E318" s="10" t="s">
        <v>336</v>
      </c>
      <c r="F318" s="10">
        <f>'gl list'!$D$140</f>
        <v>0</v>
      </c>
      <c r="G318" s="10" t="s">
        <v>298</v>
      </c>
      <c r="H318" s="10" t="b">
        <v>0</v>
      </c>
      <c r="I318" s="10">
        <f t="shared" si="4"/>
        <v>9</v>
      </c>
      <c r="K318" s="10"/>
      <c r="L318" s="10">
        <f>IF(OR(ISNUMBER(#REF!),ISBLANK(#REF!)),0,1)</f>
        <v>1</v>
      </c>
      <c r="M318" s="10"/>
      <c r="N318" s="10"/>
      <c r="O318" s="10">
        <f>IF(NOT(ISBLANK(#REF!)),1,0)</f>
        <v>1</v>
      </c>
      <c r="P318" s="10"/>
      <c r="Q318" s="10"/>
    </row>
    <row r="319" spans="1:17" hidden="1" x14ac:dyDescent="0.2">
      <c r="A319" s="10">
        <f t="shared" si="5"/>
        <v>173</v>
      </c>
      <c r="B319" s="10" t="s">
        <v>91</v>
      </c>
      <c r="C319" s="10" t="s">
        <v>337</v>
      </c>
      <c r="D319" s="10" t="s">
        <v>72</v>
      </c>
      <c r="E319" s="10" t="s">
        <v>299</v>
      </c>
      <c r="F319" s="10">
        <f>'gl list'!$D$140</f>
        <v>0</v>
      </c>
      <c r="G319" s="10" t="s">
        <v>298</v>
      </c>
      <c r="H319" s="10" t="b">
        <v>0</v>
      </c>
      <c r="I319" s="10">
        <f t="shared" si="4"/>
        <v>9</v>
      </c>
      <c r="K319" s="10"/>
      <c r="L319" s="10">
        <f>IF(OR(ISNUMBER(#REF!),ISBLANK(#REF!)),0,1)</f>
        <v>1</v>
      </c>
      <c r="M319" s="10"/>
      <c r="N319" s="10"/>
      <c r="O319" s="10">
        <f>IF(NOT(ISBLANK(#REF!)),1,0)</f>
        <v>1</v>
      </c>
      <c r="P319" s="10"/>
      <c r="Q319" s="10"/>
    </row>
    <row r="320" spans="1:17" hidden="1" x14ac:dyDescent="0.2">
      <c r="A320" s="10">
        <f t="shared" si="5"/>
        <v>174</v>
      </c>
      <c r="B320" s="10" t="s">
        <v>91</v>
      </c>
      <c r="C320" s="10" t="s">
        <v>338</v>
      </c>
      <c r="D320" s="10" t="s">
        <v>72</v>
      </c>
      <c r="E320" s="10" t="s">
        <v>345</v>
      </c>
      <c r="F320" s="10">
        <f>'gl list'!$D$140</f>
        <v>0</v>
      </c>
      <c r="G320" s="10" t="s">
        <v>298</v>
      </c>
      <c r="H320" s="10" t="b">
        <v>0</v>
      </c>
      <c r="I320" s="10">
        <f t="shared" si="4"/>
        <v>9</v>
      </c>
      <c r="K320" s="10"/>
      <c r="L320" s="10">
        <f>IF(OR(ISNUMBER(#REF!),ISBLANK(#REF!)),0,1)</f>
        <v>1</v>
      </c>
      <c r="M320" s="10"/>
      <c r="N320" s="10"/>
      <c r="O320" s="10">
        <f>IF(NOT(ISBLANK(#REF!)),1,0)</f>
        <v>1</v>
      </c>
      <c r="P320" s="10"/>
      <c r="Q320" s="10"/>
    </row>
    <row r="321" spans="1:17" hidden="1" x14ac:dyDescent="0.2">
      <c r="A321" s="10">
        <f t="shared" si="5"/>
        <v>175</v>
      </c>
      <c r="B321" s="10">
        <f>A472</f>
        <v>326</v>
      </c>
      <c r="C321" s="10" t="s">
        <v>78</v>
      </c>
      <c r="D321" s="10" t="s">
        <v>72</v>
      </c>
      <c r="E321" s="10" t="s">
        <v>301</v>
      </c>
      <c r="F321" s="10">
        <f>'gl list'!$D$140</f>
        <v>0</v>
      </c>
      <c r="G321" s="10" t="s">
        <v>300</v>
      </c>
      <c r="H321" s="10" t="b">
        <v>0</v>
      </c>
      <c r="I321" s="10">
        <f t="shared" si="4"/>
        <v>9</v>
      </c>
      <c r="K321" s="10"/>
      <c r="L321" s="10">
        <f>IF(OR(ISNUMBER(#REF!),ISBLANK(#REF!)),0,1)</f>
        <v>1</v>
      </c>
      <c r="M321" s="10"/>
      <c r="N321" s="10"/>
      <c r="O321" s="10">
        <f>IF(NOT(ISBLANK(#REF!)),1,0)</f>
        <v>1</v>
      </c>
      <c r="P321" s="10"/>
      <c r="Q321" s="10"/>
    </row>
    <row r="322" spans="1:17" hidden="1" x14ac:dyDescent="0.2">
      <c r="A322" s="10">
        <f t="shared" si="5"/>
        <v>176</v>
      </c>
      <c r="B322" s="10" t="s">
        <v>66</v>
      </c>
      <c r="C322" s="10" t="s">
        <v>346</v>
      </c>
      <c r="D322" s="10" t="s">
        <v>72</v>
      </c>
      <c r="E322" s="10" t="s">
        <v>302</v>
      </c>
      <c r="F322" s="10">
        <f>'gl list'!$D$140</f>
        <v>0</v>
      </c>
      <c r="G322" s="10" t="s">
        <v>300</v>
      </c>
      <c r="H322" s="10" t="b">
        <v>0</v>
      </c>
      <c r="I322" s="10">
        <f t="shared" si="4"/>
        <v>9</v>
      </c>
      <c r="K322" s="10"/>
      <c r="L322" s="10">
        <f>IF(OR(ISNUMBER(#REF!),ISBLANK(#REF!)),0,1)</f>
        <v>1</v>
      </c>
      <c r="M322" s="10"/>
      <c r="N322" s="10"/>
      <c r="O322" s="10">
        <f>IF(NOT(ISBLANK(#REF!)),1,0)</f>
        <v>1</v>
      </c>
      <c r="P322" s="10"/>
      <c r="Q322" s="10"/>
    </row>
    <row r="323" spans="1:17" hidden="1" x14ac:dyDescent="0.2">
      <c r="A323" s="10">
        <f t="shared" si="5"/>
        <v>177</v>
      </c>
      <c r="B323" s="10" t="s">
        <v>66</v>
      </c>
      <c r="C323" s="10" t="s">
        <v>347</v>
      </c>
      <c r="D323" s="10" t="s">
        <v>72</v>
      </c>
      <c r="E323" s="10" t="s">
        <v>302</v>
      </c>
      <c r="F323" s="10">
        <f>'gl list'!$D$140</f>
        <v>0</v>
      </c>
      <c r="G323" s="10" t="s">
        <v>300</v>
      </c>
      <c r="H323" s="10" t="b">
        <v>0</v>
      </c>
      <c r="I323" s="10">
        <f t="shared" si="4"/>
        <v>9</v>
      </c>
      <c r="K323" s="10"/>
      <c r="L323" s="10">
        <f>IF(OR(ISNUMBER(#REF!),ISBLANK(#REF!)),0,1)</f>
        <v>1</v>
      </c>
      <c r="M323" s="10"/>
      <c r="N323" s="10"/>
      <c r="O323" s="10">
        <f>IF(NOT(ISBLANK(#REF!)),1,0)</f>
        <v>1</v>
      </c>
      <c r="P323" s="10"/>
      <c r="Q323" s="10"/>
    </row>
    <row r="324" spans="1:17" hidden="1" x14ac:dyDescent="0.2">
      <c r="A324" s="10">
        <f t="shared" si="5"/>
        <v>178</v>
      </c>
      <c r="B324" s="10" t="s">
        <v>348</v>
      </c>
      <c r="C324" s="10" t="s">
        <v>339</v>
      </c>
      <c r="D324" s="10" t="s">
        <v>72</v>
      </c>
      <c r="E324" s="10" t="s">
        <v>304</v>
      </c>
      <c r="F324" s="10">
        <f>'gl list'!$D$140</f>
        <v>0</v>
      </c>
      <c r="G324" s="10" t="s">
        <v>303</v>
      </c>
      <c r="H324" s="10" t="b">
        <v>0</v>
      </c>
      <c r="I324" s="10">
        <f t="shared" si="4"/>
        <v>9</v>
      </c>
      <c r="K324" s="10"/>
      <c r="L324" s="10">
        <f>IF(OR(ISNUMBER(#REF!),ISBLANK(#REF!)),0,1)</f>
        <v>1</v>
      </c>
      <c r="M324" s="10"/>
      <c r="N324" s="10"/>
      <c r="O324" s="10">
        <f>IF(NOT(ISBLANK(#REF!)),1,0)</f>
        <v>1</v>
      </c>
      <c r="P324" s="10"/>
      <c r="Q324" s="10"/>
    </row>
    <row r="325" spans="1:17" hidden="1" x14ac:dyDescent="0.2">
      <c r="A325" s="10">
        <f t="shared" si="5"/>
        <v>179</v>
      </c>
      <c r="B325" s="10" t="s">
        <v>2647</v>
      </c>
      <c r="C325" s="10" t="s">
        <v>340</v>
      </c>
      <c r="D325" s="10" t="s">
        <v>72</v>
      </c>
      <c r="E325" s="10" t="s">
        <v>73</v>
      </c>
      <c r="F325" s="10">
        <f>'gl list'!$D$140</f>
        <v>0</v>
      </c>
      <c r="G325" s="10" t="s">
        <v>305</v>
      </c>
      <c r="H325" s="10" t="b">
        <v>0</v>
      </c>
      <c r="I325" s="10">
        <f t="shared" si="4"/>
        <v>9</v>
      </c>
      <c r="K325" s="10"/>
      <c r="L325" s="10">
        <f>IF(OR(ISNUMBER(#REF!),ISBLANK(#REF!)),0,1)</f>
        <v>1</v>
      </c>
      <c r="M325" s="10"/>
      <c r="N325" s="10"/>
      <c r="O325" s="10">
        <f>IF(NOT(ISBLANK(#REF!)),1,0)</f>
        <v>1</v>
      </c>
      <c r="P325" s="10"/>
      <c r="Q325" s="10"/>
    </row>
    <row r="326" spans="1:17" hidden="1" x14ac:dyDescent="0.2">
      <c r="A326" s="10">
        <f t="shared" si="5"/>
        <v>180</v>
      </c>
      <c r="B326" s="10" t="s">
        <v>57</v>
      </c>
      <c r="C326" s="10" t="s">
        <v>341</v>
      </c>
      <c r="D326" s="10" t="s">
        <v>72</v>
      </c>
      <c r="E326" s="10" t="s">
        <v>306</v>
      </c>
      <c r="F326" s="10">
        <f>'gl list'!$D$140</f>
        <v>0</v>
      </c>
      <c r="G326" s="10" t="s">
        <v>305</v>
      </c>
      <c r="H326" s="10" t="b">
        <v>0</v>
      </c>
      <c r="I326" s="10">
        <f t="shared" si="4"/>
        <v>9</v>
      </c>
      <c r="K326" s="10"/>
      <c r="L326" s="10">
        <f>IF(OR(ISNUMBER(#REF!),ISBLANK(#REF!)),0,1)</f>
        <v>1</v>
      </c>
      <c r="M326" s="10"/>
      <c r="N326" s="10"/>
      <c r="O326" s="10">
        <f>IF(NOT(ISBLANK(#REF!)),1,0)</f>
        <v>1</v>
      </c>
      <c r="P326" s="10"/>
      <c r="Q326" s="10"/>
    </row>
    <row r="327" spans="1:17" hidden="1" x14ac:dyDescent="0.2">
      <c r="A327" s="10">
        <f t="shared" si="5"/>
        <v>181</v>
      </c>
      <c r="B327" s="10" t="s">
        <v>451</v>
      </c>
      <c r="C327" s="10" t="s">
        <v>342</v>
      </c>
      <c r="D327" s="10" t="s">
        <v>72</v>
      </c>
      <c r="E327" s="10" t="s">
        <v>307</v>
      </c>
      <c r="F327" s="10">
        <f>'gl list'!$D$140</f>
        <v>0</v>
      </c>
      <c r="G327" s="10" t="s">
        <v>305</v>
      </c>
      <c r="H327" s="10" t="b">
        <v>0</v>
      </c>
      <c r="I327" s="10">
        <f t="shared" si="4"/>
        <v>9</v>
      </c>
      <c r="K327" s="10"/>
      <c r="L327" s="10">
        <f>IF(OR(ISNUMBER(#REF!),ISBLANK(#REF!)),0,1)</f>
        <v>1</v>
      </c>
      <c r="M327" s="10"/>
      <c r="N327" s="10"/>
      <c r="O327" s="10">
        <f>IF(NOT(ISBLANK(#REF!)),1,0)</f>
        <v>1</v>
      </c>
      <c r="P327" s="10"/>
      <c r="Q327" s="10"/>
    </row>
    <row r="328" spans="1:17" hidden="1" x14ac:dyDescent="0.2">
      <c r="A328" s="10">
        <f t="shared" si="5"/>
        <v>182</v>
      </c>
      <c r="B328" s="10">
        <f>A170</f>
        <v>25</v>
      </c>
      <c r="C328" s="10" t="s">
        <v>343</v>
      </c>
      <c r="D328" s="10" t="s">
        <v>72</v>
      </c>
      <c r="E328" s="10" t="s">
        <v>309</v>
      </c>
      <c r="F328" s="10">
        <f>'gl list'!$D$140</f>
        <v>0</v>
      </c>
      <c r="G328" s="10" t="s">
        <v>308</v>
      </c>
      <c r="H328" s="10" t="b">
        <v>0</v>
      </c>
      <c r="I328" s="10">
        <f t="shared" si="4"/>
        <v>9</v>
      </c>
      <c r="K328" s="10"/>
      <c r="L328" s="10">
        <f>IF(OR(ISNUMBER(#REF!),ISBLANK(#REF!)),0,1)</f>
        <v>1</v>
      </c>
      <c r="M328" s="10">
        <f>SUM(L292:L328)</f>
        <v>37</v>
      </c>
      <c r="N328" s="10">
        <f>N291+M328</f>
        <v>183</v>
      </c>
      <c r="O328" s="10">
        <f>IF(NOT(ISBLANK(#REF!)),1,0)</f>
        <v>1</v>
      </c>
      <c r="P328" s="10">
        <f>SUM(O292:O328)</f>
        <v>37</v>
      </c>
      <c r="Q328" s="10">
        <f>Q291+P328</f>
        <v>183</v>
      </c>
    </row>
    <row r="329" spans="1:17" hidden="1" x14ac:dyDescent="0.2">
      <c r="A329" s="10">
        <f t="shared" si="5"/>
        <v>183</v>
      </c>
      <c r="B329" s="10" t="s">
        <v>442</v>
      </c>
      <c r="C329" s="10" t="s">
        <v>404</v>
      </c>
      <c r="D329" s="10" t="s">
        <v>406</v>
      </c>
      <c r="E329" s="10" t="s">
        <v>405</v>
      </c>
      <c r="F329" s="10" t="str">
        <f>'gl list'!$D$6</f>
        <v>mfr, gov_pm, user_org</v>
      </c>
      <c r="H329" s="10" t="b">
        <v>0</v>
      </c>
      <c r="I329" s="10">
        <f t="shared" si="4"/>
        <v>9</v>
      </c>
      <c r="K329" s="10"/>
      <c r="L329" s="10">
        <f>IF(OR(ISNUMBER(#REF!),ISBLANK(#REF!)),0,1)</f>
        <v>1</v>
      </c>
      <c r="M329" s="10"/>
      <c r="N329" s="10"/>
      <c r="O329" s="10">
        <f>IF(NOT(ISBLANK(#REF!)),1,0)</f>
        <v>1</v>
      </c>
      <c r="P329" s="10"/>
      <c r="Q329" s="10"/>
    </row>
    <row r="330" spans="1:17" hidden="1" x14ac:dyDescent="0.2">
      <c r="A330" s="10">
        <f t="shared" si="5"/>
        <v>184</v>
      </c>
      <c r="B330" s="10" t="s">
        <v>32</v>
      </c>
      <c r="C330" s="10" t="s">
        <v>407</v>
      </c>
      <c r="D330" s="10" t="s">
        <v>406</v>
      </c>
      <c r="E330" s="10" t="s">
        <v>408</v>
      </c>
      <c r="F330" s="10" t="str">
        <f>'gl list'!$D$6</f>
        <v>mfr, gov_pm, user_org</v>
      </c>
      <c r="H330" s="10" t="b">
        <v>0</v>
      </c>
      <c r="I330" s="10">
        <f t="shared" si="4"/>
        <v>9</v>
      </c>
      <c r="K330" s="10"/>
      <c r="L330" s="10">
        <f>IF(OR(ISNUMBER(#REF!),ISBLANK(#REF!)),0,1)</f>
        <v>1</v>
      </c>
      <c r="M330" s="10"/>
      <c r="N330" s="10"/>
      <c r="O330" s="10">
        <f>IF(NOT(ISBLANK(#REF!)),1,0)</f>
        <v>1</v>
      </c>
      <c r="P330" s="10"/>
      <c r="Q330" s="10"/>
    </row>
    <row r="331" spans="1:17" hidden="1" x14ac:dyDescent="0.2">
      <c r="A331" s="10">
        <f t="shared" si="5"/>
        <v>185</v>
      </c>
      <c r="B331" s="10">
        <f>A299</f>
        <v>153</v>
      </c>
      <c r="C331" s="10" t="s">
        <v>445</v>
      </c>
      <c r="D331" s="10" t="s">
        <v>406</v>
      </c>
      <c r="E331" s="10" t="s">
        <v>418</v>
      </c>
      <c r="F331" s="10" t="str">
        <f>'gl list'!$D$6</f>
        <v>mfr, gov_pm, user_org</v>
      </c>
      <c r="H331" s="10" t="b">
        <v>0</v>
      </c>
      <c r="I331" s="10">
        <f t="shared" si="4"/>
        <v>9</v>
      </c>
      <c r="K331" s="10"/>
      <c r="L331" s="10">
        <f>IF(OR(ISNUMBER(#REF!),ISBLANK(#REF!)),0,1)</f>
        <v>1</v>
      </c>
      <c r="M331" s="10"/>
      <c r="N331" s="10"/>
      <c r="O331" s="10">
        <f>IF(NOT(ISBLANK(#REF!)),1,0)</f>
        <v>1</v>
      </c>
      <c r="P331" s="10"/>
      <c r="Q331" s="10"/>
    </row>
    <row r="332" spans="1:17" hidden="1" x14ac:dyDescent="0.2">
      <c r="A332" s="10">
        <f t="shared" si="5"/>
        <v>186</v>
      </c>
      <c r="B332" s="10" t="s">
        <v>83</v>
      </c>
      <c r="C332" s="10" t="s">
        <v>446</v>
      </c>
      <c r="D332" s="10" t="s">
        <v>406</v>
      </c>
      <c r="E332" s="10" t="s">
        <v>418</v>
      </c>
      <c r="F332" s="10" t="str">
        <f>'gl list'!$D$6</f>
        <v>mfr, gov_pm, user_org</v>
      </c>
      <c r="H332" s="10" t="b">
        <v>0</v>
      </c>
      <c r="I332" s="10">
        <f t="shared" si="4"/>
        <v>9</v>
      </c>
      <c r="K332" s="10"/>
      <c r="L332" s="10">
        <f>IF(OR(ISNUMBER(#REF!),ISBLANK(#REF!)),0,1)</f>
        <v>1</v>
      </c>
      <c r="M332" s="10"/>
      <c r="N332" s="10"/>
      <c r="O332" s="10">
        <f>IF(NOT(ISBLANK(#REF!)),1,0)</f>
        <v>1</v>
      </c>
      <c r="P332" s="10"/>
      <c r="Q332" s="10"/>
    </row>
    <row r="333" spans="1:17" hidden="1" x14ac:dyDescent="0.2">
      <c r="A333" s="10">
        <f t="shared" si="5"/>
        <v>187</v>
      </c>
      <c r="B333" s="10" t="s">
        <v>32</v>
      </c>
      <c r="C333" s="10" t="s">
        <v>449</v>
      </c>
      <c r="D333" s="10" t="s">
        <v>406</v>
      </c>
      <c r="E333" s="10" t="s">
        <v>409</v>
      </c>
      <c r="F333" s="10" t="str">
        <f>'gl list'!$D$6</f>
        <v>mfr, gov_pm, user_org</v>
      </c>
      <c r="H333" s="10" t="b">
        <v>0</v>
      </c>
      <c r="I333" s="10">
        <f t="shared" si="4"/>
        <v>9</v>
      </c>
      <c r="K333" s="10"/>
      <c r="L333" s="10">
        <f>IF(OR(ISNUMBER(#REF!),ISBLANK(#REF!)),0,1)</f>
        <v>1</v>
      </c>
      <c r="M333" s="10"/>
      <c r="N333" s="10"/>
      <c r="O333" s="10">
        <f>IF(NOT(ISBLANK(#REF!)),1,0)</f>
        <v>1</v>
      </c>
      <c r="P333" s="10"/>
      <c r="Q333" s="10"/>
    </row>
    <row r="334" spans="1:17" hidden="1" x14ac:dyDescent="0.2">
      <c r="A334" s="10">
        <f t="shared" si="5"/>
        <v>188</v>
      </c>
      <c r="B334" s="10" t="s">
        <v>2654</v>
      </c>
      <c r="C334" s="10" t="s">
        <v>447</v>
      </c>
      <c r="D334" s="10" t="s">
        <v>406</v>
      </c>
      <c r="E334" s="10" t="s">
        <v>419</v>
      </c>
      <c r="F334" s="10" t="str">
        <f>'gl list'!$D$6</f>
        <v>mfr, gov_pm, user_org</v>
      </c>
      <c r="H334" s="10" t="b">
        <v>0</v>
      </c>
      <c r="I334" s="10">
        <f t="shared" si="4"/>
        <v>9</v>
      </c>
      <c r="K334" s="10"/>
      <c r="L334" s="10">
        <f>IF(OR(ISNUMBER(#REF!),ISBLANK(#REF!)),0,1)</f>
        <v>1</v>
      </c>
      <c r="M334" s="10"/>
      <c r="N334" s="10"/>
      <c r="O334" s="10">
        <f>IF(NOT(ISBLANK(#REF!)),1,0)</f>
        <v>1</v>
      </c>
      <c r="P334" s="10"/>
      <c r="Q334" s="10"/>
    </row>
    <row r="335" spans="1:17" hidden="1" x14ac:dyDescent="0.2">
      <c r="A335" s="10">
        <f t="shared" si="5"/>
        <v>189</v>
      </c>
      <c r="B335" s="10">
        <f>A273</f>
        <v>127</v>
      </c>
      <c r="C335" s="10" t="s">
        <v>448</v>
      </c>
      <c r="D335" s="10" t="s">
        <v>406</v>
      </c>
      <c r="E335" s="10" t="s">
        <v>419</v>
      </c>
      <c r="F335" s="10" t="str">
        <f>'gl list'!$D$6</f>
        <v>mfr, gov_pm, user_org</v>
      </c>
      <c r="H335" s="10" t="b">
        <v>0</v>
      </c>
      <c r="I335" s="10">
        <f t="shared" si="4"/>
        <v>9</v>
      </c>
      <c r="K335" s="10"/>
      <c r="L335" s="10">
        <f>IF(OR(ISNUMBER(#REF!),ISBLANK(#REF!)),0,1)</f>
        <v>1</v>
      </c>
      <c r="M335" s="10"/>
      <c r="N335" s="10"/>
      <c r="O335" s="10">
        <f>IF(NOT(ISBLANK(#REF!)),1,0)</f>
        <v>1</v>
      </c>
      <c r="P335" s="10"/>
      <c r="Q335" s="10"/>
    </row>
    <row r="336" spans="1:17" hidden="1" x14ac:dyDescent="0.2">
      <c r="A336" s="10">
        <f t="shared" si="5"/>
        <v>190</v>
      </c>
      <c r="B336" s="10" t="s">
        <v>451</v>
      </c>
      <c r="C336" s="10" t="s">
        <v>450</v>
      </c>
      <c r="D336" s="10" t="s">
        <v>406</v>
      </c>
      <c r="E336" s="10" t="s">
        <v>410</v>
      </c>
      <c r="F336" s="10" t="str">
        <f>'gl list'!$D$6</f>
        <v>mfr, gov_pm, user_org</v>
      </c>
      <c r="H336" s="10" t="b">
        <v>0</v>
      </c>
      <c r="I336" s="10">
        <f t="shared" si="4"/>
        <v>9</v>
      </c>
      <c r="K336" s="10"/>
      <c r="L336" s="10">
        <f>IF(OR(ISNUMBER(#REF!),ISBLANK(#REF!)),0,1)</f>
        <v>1</v>
      </c>
      <c r="M336" s="10"/>
      <c r="N336" s="10"/>
      <c r="O336" s="10">
        <f>IF(NOT(ISBLANK(#REF!)),1,0)</f>
        <v>1</v>
      </c>
      <c r="P336" s="10"/>
      <c r="Q336" s="10"/>
    </row>
    <row r="337" spans="1:17" hidden="1" x14ac:dyDescent="0.2">
      <c r="A337" s="10">
        <f t="shared" si="5"/>
        <v>191</v>
      </c>
      <c r="B337" s="10" t="s">
        <v>451</v>
      </c>
      <c r="C337" s="10" t="s">
        <v>498</v>
      </c>
      <c r="D337" s="10" t="s">
        <v>406</v>
      </c>
      <c r="E337" s="10" t="s">
        <v>420</v>
      </c>
      <c r="F337" s="10" t="str">
        <f>'gl list'!$D$6</f>
        <v>mfr, gov_pm, user_org</v>
      </c>
      <c r="H337" s="10" t="b">
        <v>0</v>
      </c>
      <c r="I337" s="10">
        <f t="shared" si="4"/>
        <v>9</v>
      </c>
      <c r="K337" s="10"/>
      <c r="L337" s="10">
        <f>IF(OR(ISNUMBER(#REF!),ISBLANK(#REF!)),0,1)</f>
        <v>1</v>
      </c>
      <c r="M337" s="10"/>
      <c r="N337" s="10"/>
      <c r="O337" s="10">
        <f>IF(NOT(ISBLANK(#REF!)),1,0)</f>
        <v>1</v>
      </c>
      <c r="P337" s="10"/>
      <c r="Q337" s="10"/>
    </row>
    <row r="338" spans="1:17" hidden="1" x14ac:dyDescent="0.2">
      <c r="A338" s="10">
        <f t="shared" si="5"/>
        <v>192</v>
      </c>
      <c r="B338" s="10" t="s">
        <v>451</v>
      </c>
      <c r="C338" s="10" t="s">
        <v>421</v>
      </c>
      <c r="D338" s="10" t="s">
        <v>406</v>
      </c>
      <c r="E338" s="10" t="s">
        <v>421</v>
      </c>
      <c r="F338" s="10" t="str">
        <f>'gl list'!$D$6</f>
        <v>mfr, gov_pm, user_org</v>
      </c>
      <c r="H338" s="10" t="b">
        <v>0</v>
      </c>
      <c r="I338" s="10">
        <f t="shared" si="4"/>
        <v>9</v>
      </c>
      <c r="K338" s="10"/>
      <c r="L338" s="10">
        <f>IF(OR(ISNUMBER(#REF!),ISBLANK(#REF!)),0,1)</f>
        <v>1</v>
      </c>
      <c r="M338" s="10"/>
      <c r="N338" s="10"/>
      <c r="O338" s="10">
        <f>IF(NOT(ISBLANK(#REF!)),1,0)</f>
        <v>1</v>
      </c>
      <c r="P338" s="10"/>
      <c r="Q338" s="10"/>
    </row>
    <row r="339" spans="1:17" hidden="1" x14ac:dyDescent="0.2">
      <c r="A339" s="10">
        <f t="shared" si="5"/>
        <v>193</v>
      </c>
      <c r="B339" s="10" t="s">
        <v>32</v>
      </c>
      <c r="C339" s="10" t="s">
        <v>454</v>
      </c>
      <c r="D339" s="10" t="s">
        <v>406</v>
      </c>
      <c r="E339" s="10" t="s">
        <v>411</v>
      </c>
      <c r="F339" s="10" t="str">
        <f>'gl list'!$D$6</f>
        <v>mfr, gov_pm, user_org</v>
      </c>
      <c r="H339" s="10" t="b">
        <v>0</v>
      </c>
      <c r="I339" s="10">
        <f t="shared" si="4"/>
        <v>9</v>
      </c>
      <c r="K339" s="10"/>
      <c r="L339" s="10">
        <f>IF(OR(ISNUMBER(#REF!),ISBLANK(#REF!)),0,1)</f>
        <v>1</v>
      </c>
      <c r="M339" s="10"/>
      <c r="N339" s="10"/>
      <c r="O339" s="10">
        <f>IF(NOT(ISBLANK(#REF!)),1,0)</f>
        <v>1</v>
      </c>
      <c r="P339" s="10"/>
      <c r="Q339" s="10"/>
    </row>
    <row r="340" spans="1:17" hidden="1" x14ac:dyDescent="0.2">
      <c r="A340" s="10">
        <f t="shared" si="5"/>
        <v>194</v>
      </c>
      <c r="B340" s="10">
        <f>A273</f>
        <v>127</v>
      </c>
      <c r="C340" s="10" t="s">
        <v>455</v>
      </c>
      <c r="D340" s="10" t="s">
        <v>406</v>
      </c>
      <c r="E340" s="10" t="s">
        <v>411</v>
      </c>
      <c r="F340" s="10" t="str">
        <f>'gl list'!$D$6</f>
        <v>mfr, gov_pm, user_org</v>
      </c>
      <c r="H340" s="10" t="b">
        <v>0</v>
      </c>
      <c r="I340" s="10">
        <f t="shared" ref="I340:I403" si="6">IF(H340,I339+1,I339)</f>
        <v>9</v>
      </c>
      <c r="K340" s="10"/>
      <c r="L340" s="10">
        <f>IF(OR(ISNUMBER(#REF!),ISBLANK(#REF!)),0,1)</f>
        <v>1</v>
      </c>
      <c r="M340" s="10"/>
      <c r="N340" s="10"/>
      <c r="O340" s="10">
        <f>IF(NOT(ISBLANK(#REF!)),1,0)</f>
        <v>1</v>
      </c>
      <c r="P340" s="10"/>
      <c r="Q340" s="10"/>
    </row>
    <row r="341" spans="1:17" x14ac:dyDescent="0.2">
      <c r="A341" s="10">
        <f t="shared" ref="A341:A404" si="7">A340+1</f>
        <v>195</v>
      </c>
      <c r="B341" s="10" t="s">
        <v>442</v>
      </c>
      <c r="C341" s="10" t="s">
        <v>456</v>
      </c>
      <c r="D341" s="10" t="s">
        <v>406</v>
      </c>
      <c r="E341" s="10" t="s">
        <v>411</v>
      </c>
      <c r="F341" s="10" t="str">
        <f>'gl list'!$D$6</f>
        <v>mfr, gov_pm, user_org</v>
      </c>
      <c r="H341" s="10" t="b">
        <v>1</v>
      </c>
      <c r="I341" s="10">
        <f t="shared" si="6"/>
        <v>10</v>
      </c>
      <c r="K341" s="10"/>
      <c r="L341" s="10">
        <f>IF(OR(ISNUMBER(#REF!),ISBLANK(#REF!)),0,1)</f>
        <v>1</v>
      </c>
      <c r="M341" s="10"/>
      <c r="N341" s="10"/>
      <c r="O341" s="10">
        <f>IF(NOT(ISBLANK(#REF!)),1,0)</f>
        <v>1</v>
      </c>
      <c r="P341" s="10"/>
      <c r="Q341" s="10"/>
    </row>
    <row r="342" spans="1:17" hidden="1" x14ac:dyDescent="0.2">
      <c r="A342" s="10">
        <f t="shared" si="7"/>
        <v>196</v>
      </c>
      <c r="B342" s="10" t="s">
        <v>32</v>
      </c>
      <c r="C342" s="10" t="s">
        <v>458</v>
      </c>
      <c r="D342" s="10" t="s">
        <v>406</v>
      </c>
      <c r="E342" s="10" t="s">
        <v>422</v>
      </c>
      <c r="F342" s="10" t="str">
        <f>'gl list'!$D$6</f>
        <v>mfr, gov_pm, user_org</v>
      </c>
      <c r="H342" s="10" t="b">
        <v>0</v>
      </c>
      <c r="I342" s="10">
        <f t="shared" si="6"/>
        <v>10</v>
      </c>
      <c r="K342" s="10"/>
      <c r="L342" s="10">
        <f>IF(OR(ISNUMBER(#REF!),ISBLANK(#REF!)),0,1)</f>
        <v>1</v>
      </c>
      <c r="M342" s="10"/>
      <c r="N342" s="10"/>
      <c r="O342" s="10">
        <f>IF(NOT(ISBLANK(#REF!)),1,0)</f>
        <v>1</v>
      </c>
      <c r="P342" s="10"/>
      <c r="Q342" s="10"/>
    </row>
    <row r="343" spans="1:17" hidden="1" x14ac:dyDescent="0.2">
      <c r="A343" s="10">
        <f t="shared" si="7"/>
        <v>197</v>
      </c>
      <c r="B343" s="10" t="s">
        <v>107</v>
      </c>
      <c r="C343" s="10" t="s">
        <v>457</v>
      </c>
      <c r="D343" s="10" t="s">
        <v>406</v>
      </c>
      <c r="E343" s="10" t="s">
        <v>422</v>
      </c>
      <c r="F343" s="10" t="str">
        <f>'gl list'!$D$6</f>
        <v>mfr, gov_pm, user_org</v>
      </c>
      <c r="H343" s="10" t="b">
        <v>0</v>
      </c>
      <c r="I343" s="10">
        <f t="shared" si="6"/>
        <v>10</v>
      </c>
      <c r="K343" s="10"/>
      <c r="L343" s="10">
        <f>IF(OR(ISNUMBER(#REF!),ISBLANK(#REF!)),0,1)</f>
        <v>1</v>
      </c>
      <c r="M343" s="10"/>
      <c r="N343" s="10"/>
      <c r="O343" s="10">
        <f>IF(NOT(ISBLANK(#REF!)),1,0)</f>
        <v>1</v>
      </c>
      <c r="P343" s="10"/>
      <c r="Q343" s="10"/>
    </row>
    <row r="344" spans="1:17" hidden="1" x14ac:dyDescent="0.2">
      <c r="A344" s="10">
        <f t="shared" si="7"/>
        <v>198</v>
      </c>
      <c r="B344" s="10" t="s">
        <v>59</v>
      </c>
      <c r="C344" s="10" t="s">
        <v>459</v>
      </c>
      <c r="D344" s="10" t="s">
        <v>406</v>
      </c>
      <c r="E344" s="10" t="s">
        <v>412</v>
      </c>
      <c r="F344" s="10" t="str">
        <f>'gl list'!$D$6</f>
        <v>mfr, gov_pm, user_org</v>
      </c>
      <c r="H344" s="10" t="b">
        <v>0</v>
      </c>
      <c r="I344" s="10">
        <f t="shared" si="6"/>
        <v>10</v>
      </c>
      <c r="K344" s="10"/>
      <c r="L344" s="10">
        <f>IF(OR(ISNUMBER(#REF!),ISBLANK(#REF!)),0,1)</f>
        <v>1</v>
      </c>
      <c r="M344" s="10"/>
      <c r="N344" s="10"/>
      <c r="O344" s="10">
        <f>IF(NOT(ISBLANK(#REF!)),1,0)</f>
        <v>1</v>
      </c>
      <c r="P344" s="10"/>
      <c r="Q344" s="10"/>
    </row>
    <row r="345" spans="1:17" hidden="1" x14ac:dyDescent="0.2">
      <c r="A345" s="10">
        <f t="shared" si="7"/>
        <v>199</v>
      </c>
      <c r="B345" s="10" t="s">
        <v>59</v>
      </c>
      <c r="C345" s="10" t="s">
        <v>453</v>
      </c>
      <c r="D345" s="10" t="s">
        <v>406</v>
      </c>
      <c r="E345" s="10" t="s">
        <v>412</v>
      </c>
      <c r="F345" s="10" t="str">
        <f>'gl list'!$D$6</f>
        <v>mfr, gov_pm, user_org</v>
      </c>
      <c r="H345" s="10" t="b">
        <v>0</v>
      </c>
      <c r="I345" s="10">
        <f t="shared" si="6"/>
        <v>10</v>
      </c>
      <c r="K345" s="10"/>
      <c r="L345" s="10">
        <f>IF(OR(ISNUMBER(#REF!),ISBLANK(#REF!)),0,1)</f>
        <v>1</v>
      </c>
      <c r="M345" s="10"/>
      <c r="N345" s="10"/>
      <c r="O345" s="10">
        <f>IF(NOT(ISBLANK(#REF!)),1,0)</f>
        <v>1</v>
      </c>
      <c r="P345" s="10"/>
      <c r="Q345" s="10"/>
    </row>
    <row r="346" spans="1:17" hidden="1" x14ac:dyDescent="0.2">
      <c r="A346" s="10">
        <f t="shared" si="7"/>
        <v>200</v>
      </c>
      <c r="B346" s="10" t="s">
        <v>79</v>
      </c>
      <c r="C346" s="10" t="s">
        <v>464</v>
      </c>
      <c r="D346" s="10" t="s">
        <v>406</v>
      </c>
      <c r="E346" s="10" t="s">
        <v>423</v>
      </c>
      <c r="F346" s="10" t="str">
        <f>'gl list'!$D$6</f>
        <v>mfr, gov_pm, user_org</v>
      </c>
      <c r="H346" s="10" t="b">
        <v>0</v>
      </c>
      <c r="I346" s="10">
        <f t="shared" si="6"/>
        <v>10</v>
      </c>
      <c r="K346" s="10"/>
      <c r="L346" s="10">
        <f>IF(OR(ISNUMBER(#REF!),ISBLANK(#REF!)),0,1)</f>
        <v>1</v>
      </c>
      <c r="M346" s="10"/>
      <c r="N346" s="10"/>
      <c r="O346" s="10">
        <f>IF(NOT(ISBLANK(#REF!)),1,0)</f>
        <v>1</v>
      </c>
      <c r="P346" s="10"/>
      <c r="Q346" s="10"/>
    </row>
    <row r="347" spans="1:17" hidden="1" x14ac:dyDescent="0.2">
      <c r="A347" s="10">
        <f t="shared" si="7"/>
        <v>201</v>
      </c>
      <c r="B347" s="10">
        <f>A225</f>
        <v>79</v>
      </c>
      <c r="C347" s="10" t="s">
        <v>465</v>
      </c>
      <c r="D347" s="10" t="s">
        <v>406</v>
      </c>
      <c r="E347" s="10" t="s">
        <v>413</v>
      </c>
      <c r="F347" s="10" t="str">
        <f>'gl list'!$D$6</f>
        <v>mfr, gov_pm, user_org</v>
      </c>
      <c r="H347" s="10" t="b">
        <v>0</v>
      </c>
      <c r="I347" s="10">
        <f t="shared" si="6"/>
        <v>10</v>
      </c>
      <c r="K347" s="10"/>
      <c r="L347" s="10">
        <f>IF(OR(ISNUMBER(#REF!),ISBLANK(#REF!)),0,1)</f>
        <v>1</v>
      </c>
      <c r="M347" s="10"/>
      <c r="N347" s="10"/>
      <c r="O347" s="10">
        <f>IF(NOT(ISBLANK(#REF!)),1,0)</f>
        <v>1</v>
      </c>
      <c r="P347" s="10"/>
      <c r="Q347" s="10"/>
    </row>
    <row r="348" spans="1:17" hidden="1" x14ac:dyDescent="0.2">
      <c r="A348" s="10">
        <f t="shared" si="7"/>
        <v>202</v>
      </c>
      <c r="B348" s="10">
        <f>A221</f>
        <v>75</v>
      </c>
      <c r="C348" s="10" t="s">
        <v>466</v>
      </c>
      <c r="D348" s="10" t="s">
        <v>406</v>
      </c>
      <c r="E348" s="10" t="s">
        <v>424</v>
      </c>
      <c r="F348" s="10" t="str">
        <f>'gl list'!$D$6</f>
        <v>mfr, gov_pm, user_org</v>
      </c>
      <c r="H348" s="10" t="b">
        <v>0</v>
      </c>
      <c r="I348" s="10">
        <f t="shared" si="6"/>
        <v>10</v>
      </c>
      <c r="K348" s="10"/>
      <c r="L348" s="10">
        <f>IF(OR(ISNUMBER(#REF!),ISBLANK(#REF!)),0,1)</f>
        <v>1</v>
      </c>
      <c r="M348" s="10"/>
      <c r="N348" s="10"/>
      <c r="O348" s="10">
        <f>IF(NOT(ISBLANK(#REF!)),1,0)</f>
        <v>1</v>
      </c>
      <c r="P348" s="10"/>
      <c r="Q348" s="10"/>
    </row>
    <row r="349" spans="1:17" hidden="1" x14ac:dyDescent="0.2">
      <c r="A349" s="10">
        <f t="shared" si="7"/>
        <v>203</v>
      </c>
      <c r="B349" s="10" t="s">
        <v>66</v>
      </c>
      <c r="C349" s="10" t="s">
        <v>488</v>
      </c>
      <c r="D349" s="10" t="s">
        <v>406</v>
      </c>
      <c r="E349" s="10" t="s">
        <v>414</v>
      </c>
      <c r="F349" s="10" t="str">
        <f>'gl list'!$D$6</f>
        <v>mfr, gov_pm, user_org</v>
      </c>
      <c r="H349" s="10" t="b">
        <v>0</v>
      </c>
      <c r="I349" s="10">
        <f t="shared" si="6"/>
        <v>10</v>
      </c>
      <c r="K349" s="10"/>
      <c r="L349" s="10">
        <f>IF(OR(ISNUMBER(#REF!),ISBLANK(#REF!)),0,1)</f>
        <v>1</v>
      </c>
      <c r="M349" s="10"/>
      <c r="N349" s="10"/>
      <c r="O349" s="10">
        <f>IF(NOT(ISBLANK(#REF!)),1,0)</f>
        <v>1</v>
      </c>
      <c r="P349" s="10"/>
      <c r="Q349" s="10"/>
    </row>
    <row r="350" spans="1:17" hidden="1" x14ac:dyDescent="0.2">
      <c r="A350" s="10">
        <f t="shared" si="7"/>
        <v>204</v>
      </c>
      <c r="B350" s="10" t="s">
        <v>66</v>
      </c>
      <c r="C350" s="10" t="s">
        <v>489</v>
      </c>
      <c r="D350" s="10" t="s">
        <v>406</v>
      </c>
      <c r="E350" s="10" t="s">
        <v>414</v>
      </c>
      <c r="F350" s="10" t="str">
        <f>'gl list'!$D$6</f>
        <v>mfr, gov_pm, user_org</v>
      </c>
      <c r="H350" s="10" t="b">
        <v>0</v>
      </c>
      <c r="I350" s="10">
        <f t="shared" si="6"/>
        <v>10</v>
      </c>
      <c r="K350" s="10"/>
      <c r="L350" s="10">
        <f>IF(OR(ISNUMBER(#REF!),ISBLANK(#REF!)),0,1)</f>
        <v>1</v>
      </c>
      <c r="M350" s="10"/>
      <c r="N350" s="10"/>
      <c r="O350" s="10">
        <f>IF(NOT(ISBLANK(#REF!)),1,0)</f>
        <v>1</v>
      </c>
      <c r="P350" s="10"/>
      <c r="Q350" s="10"/>
    </row>
    <row r="351" spans="1:17" hidden="1" x14ac:dyDescent="0.2">
      <c r="A351" s="10">
        <f t="shared" si="7"/>
        <v>205</v>
      </c>
      <c r="B351" s="10" t="s">
        <v>48</v>
      </c>
      <c r="C351" s="10" t="s">
        <v>490</v>
      </c>
      <c r="D351" s="10" t="s">
        <v>406</v>
      </c>
      <c r="E351" s="10" t="s">
        <v>415</v>
      </c>
      <c r="F351" s="10" t="str">
        <f>'gl list'!$D$6</f>
        <v>mfr, gov_pm, user_org</v>
      </c>
      <c r="H351" s="10" t="b">
        <v>0</v>
      </c>
      <c r="I351" s="10">
        <f t="shared" si="6"/>
        <v>10</v>
      </c>
      <c r="K351" s="10"/>
      <c r="L351" s="10">
        <f>IF(OR(ISNUMBER(#REF!),ISBLANK(#REF!)),0,1)</f>
        <v>1</v>
      </c>
      <c r="M351" s="10"/>
      <c r="N351" s="10"/>
      <c r="O351" s="10">
        <f>IF(NOT(ISBLANK(#REF!)),1,0)</f>
        <v>1</v>
      </c>
      <c r="P351" s="10"/>
      <c r="Q351" s="10"/>
    </row>
    <row r="352" spans="1:17" hidden="1" x14ac:dyDescent="0.2">
      <c r="A352" s="10">
        <f t="shared" si="7"/>
        <v>206</v>
      </c>
      <c r="B352" s="10" t="s">
        <v>48</v>
      </c>
      <c r="C352" s="10" t="s">
        <v>461</v>
      </c>
      <c r="D352" s="10" t="s">
        <v>406</v>
      </c>
      <c r="E352" s="10" t="s">
        <v>415</v>
      </c>
      <c r="F352" s="10" t="str">
        <f>'gl list'!$D$6</f>
        <v>mfr, gov_pm, user_org</v>
      </c>
      <c r="H352" s="10" t="b">
        <v>0</v>
      </c>
      <c r="I352" s="10">
        <f t="shared" si="6"/>
        <v>10</v>
      </c>
      <c r="K352" s="10"/>
      <c r="L352" s="10">
        <f>IF(OR(ISNUMBER(#REF!),ISBLANK(#REF!)),0,1)</f>
        <v>1</v>
      </c>
      <c r="M352" s="10"/>
      <c r="N352" s="10"/>
      <c r="O352" s="10">
        <f>IF(NOT(ISBLANK(#REF!)),1,0)</f>
        <v>1</v>
      </c>
      <c r="P352" s="10"/>
      <c r="Q352" s="10"/>
    </row>
    <row r="353" spans="1:17" hidden="1" x14ac:dyDescent="0.2">
      <c r="A353" s="10">
        <f t="shared" si="7"/>
        <v>207</v>
      </c>
      <c r="B353" s="10" t="s">
        <v>13</v>
      </c>
      <c r="C353" s="10" t="s">
        <v>460</v>
      </c>
      <c r="D353" s="10" t="s">
        <v>406</v>
      </c>
      <c r="E353" s="10" t="s">
        <v>425</v>
      </c>
      <c r="F353" s="10" t="str">
        <f>'gl list'!$D$6</f>
        <v>mfr, gov_pm, user_org</v>
      </c>
      <c r="H353" s="10" t="b">
        <v>0</v>
      </c>
      <c r="I353" s="10">
        <f t="shared" si="6"/>
        <v>10</v>
      </c>
      <c r="K353" s="10"/>
      <c r="L353" s="10">
        <f>IF(OR(ISNUMBER(#REF!),ISBLANK(#REF!)),0,1)</f>
        <v>1</v>
      </c>
      <c r="M353" s="10"/>
      <c r="N353" s="10"/>
      <c r="O353" s="10">
        <f>IF(NOT(ISBLANK(#REF!)),1,0)</f>
        <v>1</v>
      </c>
      <c r="P353" s="10"/>
      <c r="Q353" s="10"/>
    </row>
    <row r="354" spans="1:17" hidden="1" x14ac:dyDescent="0.2">
      <c r="A354" s="10">
        <f t="shared" si="7"/>
        <v>208</v>
      </c>
      <c r="B354" s="10" t="s">
        <v>66</v>
      </c>
      <c r="C354" s="10" t="s">
        <v>462</v>
      </c>
      <c r="D354" s="10" t="s">
        <v>406</v>
      </c>
      <c r="E354" s="10" t="s">
        <v>416</v>
      </c>
      <c r="F354" s="10" t="str">
        <f>'gl list'!$D$6</f>
        <v>mfr, gov_pm, user_org</v>
      </c>
      <c r="H354" s="10" t="b">
        <v>0</v>
      </c>
      <c r="I354" s="10">
        <f t="shared" si="6"/>
        <v>10</v>
      </c>
      <c r="K354" s="10"/>
      <c r="L354" s="10">
        <f>IF(OR(ISNUMBER(#REF!),ISBLANK(#REF!)),0,1)</f>
        <v>1</v>
      </c>
      <c r="M354" s="10"/>
      <c r="N354" s="10"/>
      <c r="O354" s="10">
        <f>IF(NOT(ISBLANK(#REF!)),1,0)</f>
        <v>1</v>
      </c>
      <c r="P354" s="10"/>
      <c r="Q354" s="10"/>
    </row>
    <row r="355" spans="1:17" hidden="1" x14ac:dyDescent="0.2">
      <c r="A355" s="10">
        <f t="shared" si="7"/>
        <v>209</v>
      </c>
      <c r="B355" s="10">
        <f>A220</f>
        <v>74</v>
      </c>
      <c r="C355" s="10" t="s">
        <v>463</v>
      </c>
      <c r="D355" s="10" t="s">
        <v>406</v>
      </c>
      <c r="E355" s="10" t="s">
        <v>417</v>
      </c>
      <c r="F355" s="10" t="str">
        <f>'gl list'!$D$6</f>
        <v>mfr, gov_pm, user_org</v>
      </c>
      <c r="H355" s="10" t="b">
        <v>0</v>
      </c>
      <c r="I355" s="10">
        <f t="shared" si="6"/>
        <v>10</v>
      </c>
      <c r="K355" s="10"/>
      <c r="L355" s="10">
        <f>IF(OR(ISNUMBER(#REF!),ISBLANK(#REF!)),0,1)</f>
        <v>1</v>
      </c>
      <c r="M355" s="10"/>
      <c r="N355" s="10"/>
      <c r="O355" s="10">
        <f>IF(NOT(ISBLANK(#REF!)),1,0)</f>
        <v>1</v>
      </c>
      <c r="P355" s="10"/>
      <c r="Q355" s="10"/>
    </row>
    <row r="356" spans="1:17" hidden="1" x14ac:dyDescent="0.2">
      <c r="A356" s="10">
        <f t="shared" si="7"/>
        <v>210</v>
      </c>
      <c r="B356" s="10">
        <f>A219</f>
        <v>73</v>
      </c>
      <c r="C356" s="10" t="s">
        <v>468</v>
      </c>
      <c r="D356" s="10" t="s">
        <v>406</v>
      </c>
      <c r="E356" s="10" t="s">
        <v>426</v>
      </c>
      <c r="F356" s="10" t="str">
        <f>'gl list'!$D$6</f>
        <v>mfr, gov_pm, user_org</v>
      </c>
      <c r="H356" s="10" t="b">
        <v>0</v>
      </c>
      <c r="I356" s="10">
        <f t="shared" si="6"/>
        <v>10</v>
      </c>
      <c r="K356" s="10"/>
      <c r="L356" s="10">
        <f>IF(OR(ISNUMBER(#REF!),ISBLANK(#REF!)),0,1)</f>
        <v>1</v>
      </c>
      <c r="M356" s="10"/>
      <c r="N356" s="10"/>
      <c r="O356" s="10">
        <f>IF(NOT(ISBLANK(#REF!)),1,0)</f>
        <v>1</v>
      </c>
      <c r="P356" s="10"/>
      <c r="Q356" s="10"/>
    </row>
    <row r="357" spans="1:17" hidden="1" x14ac:dyDescent="0.2">
      <c r="A357" s="10">
        <f t="shared" si="7"/>
        <v>211</v>
      </c>
      <c r="B357" s="10" t="s">
        <v>399</v>
      </c>
      <c r="C357" s="10" t="s">
        <v>467</v>
      </c>
      <c r="D357" s="10" t="s">
        <v>406</v>
      </c>
      <c r="E357" s="10" t="s">
        <v>427</v>
      </c>
      <c r="F357" s="10" t="str">
        <f>'gl list'!$D$6</f>
        <v>mfr, gov_pm, user_org</v>
      </c>
      <c r="H357" s="10" t="b">
        <v>0</v>
      </c>
      <c r="I357" s="10">
        <f t="shared" si="6"/>
        <v>10</v>
      </c>
      <c r="K357" s="10"/>
      <c r="L357" s="10">
        <f>IF(OR(ISNUMBER(#REF!),ISBLANK(#REF!)),0,1)</f>
        <v>1</v>
      </c>
      <c r="M357" s="10"/>
      <c r="N357" s="10"/>
      <c r="O357" s="10">
        <f>IF(NOT(ISBLANK(#REF!)),1,0)</f>
        <v>1</v>
      </c>
      <c r="P357" s="10"/>
      <c r="Q357" s="10"/>
    </row>
    <row r="358" spans="1:17" hidden="1" x14ac:dyDescent="0.2">
      <c r="A358" s="10">
        <f t="shared" si="7"/>
        <v>212</v>
      </c>
      <c r="B358" s="10" t="s">
        <v>2603</v>
      </c>
      <c r="C358" s="10" t="s">
        <v>469</v>
      </c>
      <c r="D358" s="10" t="s">
        <v>406</v>
      </c>
      <c r="E358" s="10" t="s">
        <v>427</v>
      </c>
      <c r="F358" s="10" t="str">
        <f>'gl list'!$D$6</f>
        <v>mfr, gov_pm, user_org</v>
      </c>
      <c r="H358" s="10" t="b">
        <v>0</v>
      </c>
      <c r="I358" s="10">
        <f t="shared" si="6"/>
        <v>10</v>
      </c>
      <c r="K358" s="10"/>
      <c r="L358" s="10">
        <f>IF(OR(ISNUMBER(#REF!),ISBLANK(#REF!)),0,1)</f>
        <v>1</v>
      </c>
      <c r="M358" s="10"/>
      <c r="N358" s="10"/>
      <c r="O358" s="10">
        <f>IF(NOT(ISBLANK(#REF!)),1,0)</f>
        <v>1</v>
      </c>
      <c r="P358" s="10"/>
      <c r="Q358" s="10"/>
    </row>
    <row r="359" spans="1:17" hidden="1" x14ac:dyDescent="0.2">
      <c r="A359" s="10">
        <f t="shared" si="7"/>
        <v>213</v>
      </c>
      <c r="B359" s="10">
        <f>A232</f>
        <v>86</v>
      </c>
      <c r="C359" s="10" t="s">
        <v>470</v>
      </c>
      <c r="D359" s="10" t="s">
        <v>406</v>
      </c>
      <c r="E359" s="10" t="s">
        <v>428</v>
      </c>
      <c r="F359" s="10" t="str">
        <f>'gl list'!$D$6</f>
        <v>mfr, gov_pm, user_org</v>
      </c>
      <c r="H359" s="10" t="b">
        <v>0</v>
      </c>
      <c r="I359" s="10">
        <f t="shared" si="6"/>
        <v>10</v>
      </c>
      <c r="K359" s="10"/>
      <c r="L359" s="10">
        <f>IF(OR(ISNUMBER(#REF!),ISBLANK(#REF!)),0,1)</f>
        <v>1</v>
      </c>
      <c r="M359" s="10"/>
      <c r="N359" s="10"/>
      <c r="O359" s="10">
        <f>IF(NOT(ISBLANK(#REF!)),1,0)</f>
        <v>1</v>
      </c>
      <c r="P359" s="10"/>
      <c r="Q359" s="10"/>
    </row>
    <row r="360" spans="1:17" hidden="1" x14ac:dyDescent="0.2">
      <c r="A360" s="10">
        <f t="shared" si="7"/>
        <v>214</v>
      </c>
      <c r="B360" s="10">
        <f>A273</f>
        <v>127</v>
      </c>
      <c r="C360" s="10" t="s">
        <v>471</v>
      </c>
      <c r="D360" s="10" t="s">
        <v>406</v>
      </c>
      <c r="E360" s="10" t="s">
        <v>428</v>
      </c>
      <c r="F360" s="10" t="str">
        <f>'gl list'!$D$6</f>
        <v>mfr, gov_pm, user_org</v>
      </c>
      <c r="H360" s="10" t="b">
        <v>0</v>
      </c>
      <c r="I360" s="10">
        <f t="shared" si="6"/>
        <v>10</v>
      </c>
      <c r="K360" s="10"/>
      <c r="L360" s="10">
        <f>IF(OR(ISNUMBER(#REF!),ISBLANK(#REF!)),0,1)</f>
        <v>1</v>
      </c>
      <c r="M360" s="10"/>
      <c r="N360" s="10"/>
      <c r="O360" s="10">
        <f>IF(NOT(ISBLANK(#REF!)),1,0)</f>
        <v>1</v>
      </c>
      <c r="P360" s="10"/>
      <c r="Q360" s="10"/>
    </row>
    <row r="361" spans="1:17" hidden="1" x14ac:dyDescent="0.2">
      <c r="A361" s="10">
        <f t="shared" si="7"/>
        <v>215</v>
      </c>
      <c r="B361" s="10" t="s">
        <v>228</v>
      </c>
      <c r="C361" s="10" t="s">
        <v>472</v>
      </c>
      <c r="D361" s="10" t="s">
        <v>406</v>
      </c>
      <c r="E361" s="10" t="s">
        <v>428</v>
      </c>
      <c r="F361" s="10" t="str">
        <f>'gl list'!$D$6</f>
        <v>mfr, gov_pm, user_org</v>
      </c>
      <c r="H361" s="10" t="b">
        <v>0</v>
      </c>
      <c r="I361" s="10">
        <f t="shared" si="6"/>
        <v>10</v>
      </c>
      <c r="K361" s="10"/>
      <c r="L361" s="10">
        <f>IF(OR(ISNUMBER(#REF!),ISBLANK(#REF!)),0,1)</f>
        <v>1</v>
      </c>
      <c r="M361" s="10"/>
      <c r="N361" s="10"/>
      <c r="O361" s="10">
        <f>IF(NOT(ISBLANK(#REF!)),1,0)</f>
        <v>1</v>
      </c>
      <c r="P361" s="10"/>
      <c r="Q361" s="10"/>
    </row>
    <row r="362" spans="1:17" hidden="1" x14ac:dyDescent="0.2">
      <c r="A362" s="10">
        <f t="shared" si="7"/>
        <v>216</v>
      </c>
      <c r="B362" s="10" t="s">
        <v>348</v>
      </c>
      <c r="C362" s="10" t="s">
        <v>473</v>
      </c>
      <c r="D362" s="10" t="s">
        <v>406</v>
      </c>
      <c r="E362" s="10" t="s">
        <v>428</v>
      </c>
      <c r="F362" s="10" t="str">
        <f>'gl list'!$D$6</f>
        <v>mfr, gov_pm, user_org</v>
      </c>
      <c r="H362" s="10" t="b">
        <v>0</v>
      </c>
      <c r="I362" s="10">
        <f t="shared" si="6"/>
        <v>10</v>
      </c>
      <c r="K362" s="10"/>
      <c r="L362" s="10">
        <f>IF(OR(ISNUMBER(#REF!),ISBLANK(#REF!)),0,1)</f>
        <v>1</v>
      </c>
      <c r="M362" s="10"/>
      <c r="N362" s="10"/>
      <c r="O362" s="10">
        <f>IF(NOT(ISBLANK(#REF!)),1,0)</f>
        <v>1</v>
      </c>
      <c r="P362" s="10"/>
      <c r="Q362" s="10"/>
    </row>
    <row r="363" spans="1:17" hidden="1" x14ac:dyDescent="0.2">
      <c r="A363" s="10">
        <f t="shared" si="7"/>
        <v>217</v>
      </c>
      <c r="B363" s="10">
        <f>A343</f>
        <v>197</v>
      </c>
      <c r="C363" s="10" t="s">
        <v>429</v>
      </c>
      <c r="D363" s="10" t="s">
        <v>406</v>
      </c>
      <c r="E363" s="10" t="s">
        <v>429</v>
      </c>
      <c r="F363" s="10" t="str">
        <f>'gl list'!$D$6</f>
        <v>mfr, gov_pm, user_org</v>
      </c>
      <c r="H363" s="10" t="b">
        <v>0</v>
      </c>
      <c r="I363" s="10">
        <f t="shared" si="6"/>
        <v>10</v>
      </c>
      <c r="K363" s="10"/>
      <c r="L363" s="10">
        <f>IF(OR(ISNUMBER(#REF!),ISBLANK(#REF!)),0,1)</f>
        <v>1</v>
      </c>
      <c r="M363" s="10"/>
      <c r="N363" s="10"/>
      <c r="O363" s="10">
        <f>IF(NOT(ISBLANK(#REF!)),1,0)</f>
        <v>1</v>
      </c>
      <c r="P363" s="10"/>
      <c r="Q363" s="10"/>
    </row>
    <row r="364" spans="1:17" x14ac:dyDescent="0.2">
      <c r="A364" s="10">
        <f t="shared" si="7"/>
        <v>218</v>
      </c>
      <c r="B364" s="10" t="s">
        <v>66</v>
      </c>
      <c r="C364" s="10" t="s">
        <v>487</v>
      </c>
      <c r="D364" s="10" t="s">
        <v>406</v>
      </c>
      <c r="E364" s="10" t="s">
        <v>430</v>
      </c>
      <c r="F364" s="10" t="str">
        <f>'gl list'!$D$6</f>
        <v>mfr, gov_pm, user_org</v>
      </c>
      <c r="H364" s="10" t="b">
        <v>1</v>
      </c>
      <c r="I364" s="10">
        <f t="shared" si="6"/>
        <v>11</v>
      </c>
      <c r="K364" s="10"/>
      <c r="L364" s="10">
        <f>IF(OR(ISNUMBER(#REF!),ISBLANK(#REF!)),0,1)</f>
        <v>1</v>
      </c>
      <c r="M364" s="10"/>
      <c r="N364" s="10"/>
      <c r="O364" s="10">
        <f>IF(NOT(ISBLANK(#REF!)),1,0)</f>
        <v>1</v>
      </c>
      <c r="P364" s="10"/>
      <c r="Q364" s="10"/>
    </row>
    <row r="365" spans="1:17" hidden="1" x14ac:dyDescent="0.2">
      <c r="A365" s="10">
        <f t="shared" si="7"/>
        <v>219</v>
      </c>
      <c r="B365" s="10" t="s">
        <v>66</v>
      </c>
      <c r="C365" s="10" t="s">
        <v>485</v>
      </c>
      <c r="D365" s="10" t="s">
        <v>406</v>
      </c>
      <c r="E365" s="10" t="s">
        <v>430</v>
      </c>
      <c r="F365" s="10" t="str">
        <f>'gl list'!$D$6</f>
        <v>mfr, gov_pm, user_org</v>
      </c>
      <c r="H365" s="10" t="b">
        <v>0</v>
      </c>
      <c r="I365" s="10">
        <f t="shared" si="6"/>
        <v>11</v>
      </c>
      <c r="K365" s="10"/>
      <c r="L365" s="10">
        <f>IF(OR(ISNUMBER(#REF!),ISBLANK(#REF!)),0,1)</f>
        <v>1</v>
      </c>
      <c r="M365" s="10"/>
      <c r="N365" s="10"/>
      <c r="O365" s="10">
        <f>IF(NOT(ISBLANK(#REF!)),1,0)</f>
        <v>1</v>
      </c>
      <c r="P365" s="10"/>
      <c r="Q365" s="10"/>
    </row>
    <row r="366" spans="1:17" hidden="1" x14ac:dyDescent="0.2">
      <c r="A366" s="10">
        <f t="shared" si="7"/>
        <v>220</v>
      </c>
      <c r="B366" s="10">
        <f>A220</f>
        <v>74</v>
      </c>
      <c r="C366" s="10" t="s">
        <v>486</v>
      </c>
      <c r="D366" s="10" t="s">
        <v>406</v>
      </c>
      <c r="E366" s="10" t="s">
        <v>430</v>
      </c>
      <c r="F366" s="10" t="str">
        <f>'gl list'!$D$6</f>
        <v>mfr, gov_pm, user_org</v>
      </c>
      <c r="H366" s="10" t="b">
        <v>0</v>
      </c>
      <c r="I366" s="10">
        <f t="shared" si="6"/>
        <v>11</v>
      </c>
      <c r="K366" s="10"/>
      <c r="L366" s="10">
        <f>IF(OR(ISNUMBER(#REF!),ISBLANK(#REF!)),0,1)</f>
        <v>1</v>
      </c>
      <c r="M366" s="10"/>
      <c r="N366" s="10"/>
      <c r="O366" s="10">
        <f>IF(NOT(ISBLANK(#REF!)),1,0)</f>
        <v>1</v>
      </c>
      <c r="P366" s="10"/>
      <c r="Q366" s="10"/>
    </row>
    <row r="367" spans="1:17" hidden="1" x14ac:dyDescent="0.2">
      <c r="A367" s="10">
        <f t="shared" si="7"/>
        <v>221</v>
      </c>
      <c r="B367" s="10" t="s">
        <v>66</v>
      </c>
      <c r="C367" s="10" t="s">
        <v>491</v>
      </c>
      <c r="D367" s="10" t="s">
        <v>406</v>
      </c>
      <c r="E367" s="10" t="s">
        <v>431</v>
      </c>
      <c r="F367" s="10" t="str">
        <f>'gl list'!$D$6</f>
        <v>mfr, gov_pm, user_org</v>
      </c>
      <c r="H367" s="10" t="b">
        <v>0</v>
      </c>
      <c r="I367" s="10">
        <f t="shared" si="6"/>
        <v>11</v>
      </c>
      <c r="K367" s="10"/>
      <c r="L367" s="10">
        <f>IF(OR(ISNUMBER(#REF!),ISBLANK(#REF!)),0,1)</f>
        <v>1</v>
      </c>
      <c r="M367" s="10"/>
      <c r="N367" s="10"/>
      <c r="O367" s="10">
        <f>IF(NOT(ISBLANK(#REF!)),1,0)</f>
        <v>1</v>
      </c>
      <c r="P367" s="10"/>
      <c r="Q367" s="10"/>
    </row>
    <row r="368" spans="1:17" hidden="1" x14ac:dyDescent="0.2">
      <c r="A368" s="10">
        <f t="shared" si="7"/>
        <v>222</v>
      </c>
      <c r="B368" s="10">
        <f>A361</f>
        <v>215</v>
      </c>
      <c r="C368" s="10" t="s">
        <v>492</v>
      </c>
      <c r="D368" s="10" t="s">
        <v>406</v>
      </c>
      <c r="E368" s="10" t="s">
        <v>432</v>
      </c>
      <c r="F368" s="10" t="str">
        <f>'gl list'!$D$6</f>
        <v>mfr, gov_pm, user_org</v>
      </c>
      <c r="H368" s="10" t="b">
        <v>0</v>
      </c>
      <c r="I368" s="10">
        <f t="shared" si="6"/>
        <v>11</v>
      </c>
      <c r="K368" s="10"/>
      <c r="L368" s="10">
        <f>IF(OR(ISNUMBER(#REF!),ISBLANK(#REF!)),0,1)</f>
        <v>1</v>
      </c>
      <c r="M368" s="10"/>
      <c r="N368" s="10"/>
      <c r="O368" s="10">
        <f>IF(NOT(ISBLANK(#REF!)),1,0)</f>
        <v>1</v>
      </c>
      <c r="P368" s="10"/>
      <c r="Q368" s="10"/>
    </row>
    <row r="369" spans="1:17" hidden="1" x14ac:dyDescent="0.2">
      <c r="A369" s="10">
        <f t="shared" si="7"/>
        <v>223</v>
      </c>
      <c r="B369" s="10" t="s">
        <v>806</v>
      </c>
      <c r="C369" s="10" t="s">
        <v>433</v>
      </c>
      <c r="D369" s="10" t="s">
        <v>406</v>
      </c>
      <c r="E369" s="10" t="s">
        <v>433</v>
      </c>
      <c r="F369" s="10" t="str">
        <f>'gl list'!$D$6</f>
        <v>mfr, gov_pm, user_org</v>
      </c>
      <c r="H369" s="10" t="b">
        <v>0</v>
      </c>
      <c r="I369" s="10">
        <f t="shared" si="6"/>
        <v>11</v>
      </c>
      <c r="K369" s="10"/>
      <c r="L369" s="10">
        <f>IF(OR(ISNUMBER(#REF!),ISBLANK(#REF!)),0,1)</f>
        <v>1</v>
      </c>
      <c r="M369" s="10"/>
      <c r="N369" s="10"/>
      <c r="O369" s="10">
        <f>IF(NOT(ISBLANK(#REF!)),1,0)</f>
        <v>1</v>
      </c>
      <c r="P369" s="10"/>
      <c r="Q369" s="10"/>
    </row>
    <row r="370" spans="1:17" hidden="1" x14ac:dyDescent="0.2">
      <c r="A370" s="10">
        <f t="shared" si="7"/>
        <v>224</v>
      </c>
      <c r="B370" s="10" t="s">
        <v>1157</v>
      </c>
      <c r="C370" s="10" t="s">
        <v>493</v>
      </c>
      <c r="D370" s="10" t="s">
        <v>406</v>
      </c>
      <c r="E370" s="10" t="s">
        <v>434</v>
      </c>
      <c r="F370" s="10" t="str">
        <f>'gl list'!$D$6</f>
        <v>mfr, gov_pm, user_org</v>
      </c>
      <c r="H370" s="10" t="b">
        <v>0</v>
      </c>
      <c r="I370" s="10">
        <f t="shared" si="6"/>
        <v>11</v>
      </c>
      <c r="K370" s="10"/>
      <c r="L370" s="10">
        <f>IF(OR(ISNUMBER(#REF!),ISBLANK(#REF!)),0,1)</f>
        <v>1</v>
      </c>
      <c r="M370" s="10"/>
      <c r="N370" s="10"/>
      <c r="O370" s="10">
        <f>IF(NOT(ISBLANK(#REF!)),1,0)</f>
        <v>1</v>
      </c>
      <c r="P370" s="10"/>
      <c r="Q370" s="10"/>
    </row>
    <row r="371" spans="1:17" hidden="1" x14ac:dyDescent="0.2">
      <c r="A371" s="10">
        <f t="shared" si="7"/>
        <v>225</v>
      </c>
      <c r="B371" s="10" t="s">
        <v>1157</v>
      </c>
      <c r="C371" s="10" t="s">
        <v>494</v>
      </c>
      <c r="D371" s="10" t="s">
        <v>406</v>
      </c>
      <c r="E371" s="10" t="s">
        <v>434</v>
      </c>
      <c r="F371" s="10" t="str">
        <f>'gl list'!$D$6</f>
        <v>mfr, gov_pm, user_org</v>
      </c>
      <c r="H371" s="10" t="b">
        <v>0</v>
      </c>
      <c r="I371" s="10">
        <f t="shared" si="6"/>
        <v>11</v>
      </c>
      <c r="K371" s="10"/>
      <c r="L371" s="10">
        <f>IF(OR(ISNUMBER(#REF!),ISBLANK(#REF!)),0,1)</f>
        <v>1</v>
      </c>
      <c r="M371" s="10"/>
      <c r="N371" s="10"/>
      <c r="O371" s="10">
        <f>IF(NOT(ISBLANK(#REF!)),1,0)</f>
        <v>1</v>
      </c>
      <c r="P371" s="10"/>
      <c r="Q371" s="10"/>
    </row>
    <row r="372" spans="1:17" hidden="1" x14ac:dyDescent="0.2">
      <c r="A372" s="10">
        <f t="shared" si="7"/>
        <v>226</v>
      </c>
      <c r="B372" s="10" t="s">
        <v>1157</v>
      </c>
      <c r="C372" s="10" t="s">
        <v>495</v>
      </c>
      <c r="D372" s="10" t="s">
        <v>406</v>
      </c>
      <c r="E372" s="10" t="s">
        <v>435</v>
      </c>
      <c r="F372" s="10" t="str">
        <f>'gl list'!$D$6</f>
        <v>mfr, gov_pm, user_org</v>
      </c>
      <c r="H372" s="10" t="b">
        <v>0</v>
      </c>
      <c r="I372" s="10">
        <f t="shared" si="6"/>
        <v>11</v>
      </c>
      <c r="K372" s="10"/>
      <c r="L372" s="10">
        <f>IF(OR(ISNUMBER(#REF!),ISBLANK(#REF!)),0,1)</f>
        <v>1</v>
      </c>
      <c r="M372" s="10"/>
      <c r="N372" s="10"/>
      <c r="O372" s="10">
        <f>IF(NOT(ISBLANK(#REF!)),1,0)</f>
        <v>1</v>
      </c>
      <c r="P372" s="10"/>
      <c r="Q372" s="10"/>
    </row>
    <row r="373" spans="1:17" hidden="1" x14ac:dyDescent="0.2">
      <c r="A373" s="10">
        <f t="shared" si="7"/>
        <v>227</v>
      </c>
      <c r="B373" s="10" t="s">
        <v>44</v>
      </c>
      <c r="C373" s="10" t="s">
        <v>480</v>
      </c>
      <c r="D373" s="10" t="s">
        <v>406</v>
      </c>
      <c r="E373" s="10" t="s">
        <v>436</v>
      </c>
      <c r="F373" s="10" t="str">
        <f>'gl list'!$D$6</f>
        <v>mfr, gov_pm, user_org</v>
      </c>
      <c r="H373" s="10" t="b">
        <v>0</v>
      </c>
      <c r="I373" s="10">
        <f t="shared" si="6"/>
        <v>11</v>
      </c>
      <c r="K373" s="10"/>
      <c r="L373" s="10">
        <f>IF(OR(ISNUMBER(#REF!),ISBLANK(#REF!)),0,1)</f>
        <v>1</v>
      </c>
      <c r="M373" s="10"/>
      <c r="N373" s="10"/>
      <c r="O373" s="10">
        <f>IF(NOT(ISBLANK(#REF!)),1,0)</f>
        <v>1</v>
      </c>
      <c r="P373" s="10"/>
      <c r="Q373" s="10"/>
    </row>
    <row r="374" spans="1:17" hidden="1" x14ac:dyDescent="0.2">
      <c r="A374" s="10">
        <f t="shared" si="7"/>
        <v>228</v>
      </c>
      <c r="B374" s="10">
        <f>A255</f>
        <v>109</v>
      </c>
      <c r="C374" s="10" t="s">
        <v>481</v>
      </c>
      <c r="D374" s="10" t="s">
        <v>406</v>
      </c>
      <c r="E374" s="10" t="s">
        <v>436</v>
      </c>
      <c r="F374" s="10" t="str">
        <f>'gl list'!$D$6</f>
        <v>mfr, gov_pm, user_org</v>
      </c>
      <c r="H374" s="10" t="b">
        <v>0</v>
      </c>
      <c r="I374" s="10">
        <f t="shared" si="6"/>
        <v>11</v>
      </c>
      <c r="K374" s="10"/>
      <c r="L374" s="10">
        <f>IF(OR(ISNUMBER(#REF!),ISBLANK(#REF!)),0,1)</f>
        <v>1</v>
      </c>
      <c r="M374" s="10"/>
      <c r="N374" s="10"/>
      <c r="O374" s="10">
        <f>IF(NOT(ISBLANK(#REF!)),1,0)</f>
        <v>1</v>
      </c>
      <c r="P374" s="10"/>
      <c r="Q374" s="10"/>
    </row>
    <row r="375" spans="1:17" hidden="1" x14ac:dyDescent="0.2">
      <c r="A375" s="10">
        <f t="shared" si="7"/>
        <v>229</v>
      </c>
      <c r="B375" s="10">
        <f>A202</f>
        <v>57</v>
      </c>
      <c r="C375" s="10" t="s">
        <v>484</v>
      </c>
      <c r="D375" s="10" t="s">
        <v>406</v>
      </c>
      <c r="E375" s="10" t="s">
        <v>437</v>
      </c>
      <c r="F375" s="10" t="str">
        <f>'gl list'!$D$6</f>
        <v>mfr, gov_pm, user_org</v>
      </c>
      <c r="H375" s="10" t="b">
        <v>0</v>
      </c>
      <c r="I375" s="10">
        <f t="shared" si="6"/>
        <v>11</v>
      </c>
      <c r="K375" s="10"/>
      <c r="L375" s="10">
        <f>IF(OR(ISNUMBER(#REF!),ISBLANK(#REF!)),0,1)</f>
        <v>1</v>
      </c>
      <c r="M375" s="10"/>
      <c r="N375" s="10"/>
      <c r="O375" s="10">
        <f>IF(NOT(ISBLANK(#REF!)),1,0)</f>
        <v>1</v>
      </c>
      <c r="P375" s="10"/>
      <c r="Q375" s="10"/>
    </row>
    <row r="376" spans="1:17" hidden="1" x14ac:dyDescent="0.2">
      <c r="A376" s="10">
        <f t="shared" si="7"/>
        <v>230</v>
      </c>
      <c r="B376" s="10">
        <f>A293</f>
        <v>147</v>
      </c>
      <c r="C376" s="10" t="s">
        <v>482</v>
      </c>
      <c r="D376" s="10" t="s">
        <v>406</v>
      </c>
      <c r="E376" s="10" t="s">
        <v>437</v>
      </c>
      <c r="F376" s="10" t="str">
        <f>'gl list'!$D$6</f>
        <v>mfr, gov_pm, user_org</v>
      </c>
      <c r="H376" s="10" t="b">
        <v>0</v>
      </c>
      <c r="I376" s="10">
        <f t="shared" si="6"/>
        <v>11</v>
      </c>
      <c r="K376" s="10"/>
      <c r="L376" s="10">
        <f>IF(OR(ISNUMBER(#REF!),ISBLANK(#REF!)),0,1)</f>
        <v>1</v>
      </c>
      <c r="M376" s="10"/>
      <c r="N376" s="10"/>
      <c r="O376" s="10">
        <f>IF(NOT(ISBLANK(#REF!)),1,0)</f>
        <v>1</v>
      </c>
      <c r="P376" s="10"/>
      <c r="Q376" s="10"/>
    </row>
    <row r="377" spans="1:17" hidden="1" x14ac:dyDescent="0.2">
      <c r="A377" s="10">
        <f t="shared" si="7"/>
        <v>231</v>
      </c>
      <c r="B377" s="10">
        <f>A239</f>
        <v>93</v>
      </c>
      <c r="C377" s="10" t="s">
        <v>483</v>
      </c>
      <c r="D377" s="10" t="s">
        <v>406</v>
      </c>
      <c r="E377" s="10" t="s">
        <v>437</v>
      </c>
      <c r="F377" s="10" t="str">
        <f>'gl list'!$D$6</f>
        <v>mfr, gov_pm, user_org</v>
      </c>
      <c r="H377" s="10" t="b">
        <v>0</v>
      </c>
      <c r="I377" s="10">
        <f t="shared" si="6"/>
        <v>11</v>
      </c>
      <c r="K377" s="10"/>
      <c r="L377" s="10">
        <f>IF(OR(ISNUMBER(#REF!),ISBLANK(#REF!)),0,1)</f>
        <v>1</v>
      </c>
      <c r="M377" s="10"/>
      <c r="N377" s="10"/>
      <c r="O377" s="10">
        <f>IF(NOT(ISBLANK(#REF!)),1,0)</f>
        <v>1</v>
      </c>
      <c r="P377" s="10"/>
      <c r="Q377" s="10"/>
    </row>
    <row r="378" spans="1:17" hidden="1" x14ac:dyDescent="0.2">
      <c r="A378" s="10">
        <f t="shared" si="7"/>
        <v>232</v>
      </c>
      <c r="B378" s="10">
        <f>A288</f>
        <v>142</v>
      </c>
      <c r="C378" s="10" t="s">
        <v>475</v>
      </c>
      <c r="D378" s="10" t="s">
        <v>406</v>
      </c>
      <c r="E378" s="10" t="s">
        <v>438</v>
      </c>
      <c r="F378" s="10" t="str">
        <f>'gl list'!$D$6</f>
        <v>mfr, gov_pm, user_org</v>
      </c>
      <c r="H378" s="10" t="b">
        <v>0</v>
      </c>
      <c r="I378" s="10">
        <f t="shared" si="6"/>
        <v>11</v>
      </c>
      <c r="K378" s="10"/>
      <c r="L378" s="10">
        <f>IF(OR(ISNUMBER(#REF!),ISBLANK(#REF!)),0,1)</f>
        <v>1</v>
      </c>
      <c r="M378" s="10"/>
      <c r="N378" s="10"/>
      <c r="O378" s="10">
        <f>IF(NOT(ISBLANK(#REF!)),1,0)</f>
        <v>1</v>
      </c>
      <c r="P378" s="10"/>
      <c r="Q378" s="10"/>
    </row>
    <row r="379" spans="1:17" x14ac:dyDescent="0.2">
      <c r="A379" s="10">
        <f t="shared" si="7"/>
        <v>233</v>
      </c>
      <c r="B379" s="10" t="s">
        <v>478</v>
      </c>
      <c r="C379" s="10" t="s">
        <v>476</v>
      </c>
      <c r="D379" s="10" t="s">
        <v>406</v>
      </c>
      <c r="E379" s="10" t="s">
        <v>438</v>
      </c>
      <c r="F379" s="10" t="str">
        <f>'gl list'!$D$6</f>
        <v>mfr, gov_pm, user_org</v>
      </c>
      <c r="H379" s="10" t="b">
        <v>1</v>
      </c>
      <c r="I379" s="10">
        <f t="shared" si="6"/>
        <v>12</v>
      </c>
      <c r="K379" s="10"/>
      <c r="L379" s="10">
        <f>IF(OR(ISNUMBER(#REF!),ISBLANK(#REF!)),0,1)</f>
        <v>1</v>
      </c>
      <c r="M379" s="10"/>
      <c r="N379" s="10"/>
      <c r="O379" s="10">
        <f>IF(NOT(ISBLANK(#REF!)),1,0)</f>
        <v>1</v>
      </c>
      <c r="P379" s="10"/>
      <c r="Q379" s="10"/>
    </row>
    <row r="380" spans="1:17" hidden="1" x14ac:dyDescent="0.2">
      <c r="A380" s="10">
        <f t="shared" si="7"/>
        <v>234</v>
      </c>
      <c r="B380" s="10" t="s">
        <v>478</v>
      </c>
      <c r="C380" s="10" t="s">
        <v>477</v>
      </c>
      <c r="D380" s="10" t="s">
        <v>406</v>
      </c>
      <c r="E380" s="10" t="s">
        <v>438</v>
      </c>
      <c r="F380" s="10" t="str">
        <f>'gl list'!$D$6</f>
        <v>mfr, gov_pm, user_org</v>
      </c>
      <c r="H380" s="10" t="b">
        <v>0</v>
      </c>
      <c r="I380" s="10">
        <f t="shared" si="6"/>
        <v>12</v>
      </c>
      <c r="K380" s="10"/>
      <c r="L380" s="10">
        <f>IF(OR(ISNUMBER(#REF!),ISBLANK(#REF!)),0,1)</f>
        <v>1</v>
      </c>
      <c r="M380" s="10"/>
      <c r="N380" s="10"/>
      <c r="O380" s="10">
        <f>IF(NOT(ISBLANK(#REF!)),1,0)</f>
        <v>1</v>
      </c>
      <c r="P380" s="10"/>
      <c r="Q380" s="10"/>
    </row>
    <row r="381" spans="1:17" hidden="1" x14ac:dyDescent="0.2">
      <c r="A381" s="10">
        <f t="shared" si="7"/>
        <v>235</v>
      </c>
      <c r="B381" s="10" t="s">
        <v>478</v>
      </c>
      <c r="C381" s="10" t="s">
        <v>496</v>
      </c>
      <c r="D381" s="10" t="s">
        <v>406</v>
      </c>
      <c r="E381" s="10" t="s">
        <v>439</v>
      </c>
      <c r="F381" s="10" t="str">
        <f>'gl list'!$D$6</f>
        <v>mfr, gov_pm, user_org</v>
      </c>
      <c r="H381" s="10" t="b">
        <v>0</v>
      </c>
      <c r="I381" s="10">
        <f t="shared" si="6"/>
        <v>12</v>
      </c>
      <c r="K381" s="10"/>
      <c r="L381" s="10">
        <f>IF(OR(ISNUMBER(#REF!),ISBLANK(#REF!)),0,1)</f>
        <v>1</v>
      </c>
      <c r="M381" s="10"/>
      <c r="N381" s="10"/>
      <c r="O381" s="10">
        <f>IF(NOT(ISBLANK(#REF!)),1,0)</f>
        <v>1</v>
      </c>
      <c r="P381" s="10"/>
      <c r="Q381" s="10"/>
    </row>
    <row r="382" spans="1:17" hidden="1" x14ac:dyDescent="0.2">
      <c r="A382" s="10">
        <f t="shared" si="7"/>
        <v>236</v>
      </c>
      <c r="B382" s="10">
        <f>A261</f>
        <v>115</v>
      </c>
      <c r="C382" s="10" t="s">
        <v>474</v>
      </c>
      <c r="D382" s="10" t="s">
        <v>406</v>
      </c>
      <c r="E382" s="10" t="s">
        <v>440</v>
      </c>
      <c r="F382" s="10" t="str">
        <f>'gl list'!$D$6</f>
        <v>mfr, gov_pm, user_org</v>
      </c>
      <c r="H382" s="10" t="b">
        <v>0</v>
      </c>
      <c r="I382" s="10">
        <f t="shared" si="6"/>
        <v>12</v>
      </c>
      <c r="K382" s="10"/>
      <c r="L382" s="10">
        <f>IF(OR(ISNUMBER(#REF!),ISBLANK(#REF!)),0,1)</f>
        <v>1</v>
      </c>
      <c r="M382" s="10"/>
      <c r="N382" s="10"/>
      <c r="O382" s="10">
        <f>IF(NOT(ISBLANK(#REF!)),1,0)</f>
        <v>1</v>
      </c>
      <c r="P382" s="10"/>
      <c r="Q382" s="10"/>
    </row>
    <row r="383" spans="1:17" hidden="1" x14ac:dyDescent="0.2">
      <c r="A383" s="10">
        <f t="shared" si="7"/>
        <v>237</v>
      </c>
      <c r="B383" s="10">
        <f>A337</f>
        <v>191</v>
      </c>
      <c r="C383" s="10" t="s">
        <v>497</v>
      </c>
      <c r="D383" s="10" t="s">
        <v>406</v>
      </c>
      <c r="E383" s="10" t="s">
        <v>441</v>
      </c>
      <c r="F383" s="10" t="str">
        <f>'gl list'!$D$6</f>
        <v>mfr, gov_pm, user_org</v>
      </c>
      <c r="H383" s="10" t="b">
        <v>0</v>
      </c>
      <c r="I383" s="10">
        <f t="shared" si="6"/>
        <v>12</v>
      </c>
      <c r="K383" s="10"/>
      <c r="L383" s="10">
        <f>IF(OR(ISNUMBER(#REF!),ISBLANK(#REF!)),0,1)</f>
        <v>1</v>
      </c>
      <c r="M383" s="10">
        <f>SUM(L329:L383)</f>
        <v>55</v>
      </c>
      <c r="N383" s="10">
        <f>N328+M383</f>
        <v>238</v>
      </c>
      <c r="O383" s="10">
        <f>IF(NOT(ISBLANK(#REF!)),1,0)</f>
        <v>1</v>
      </c>
      <c r="P383" s="10">
        <f>SUM(O329:O383)</f>
        <v>55</v>
      </c>
      <c r="Q383" s="10">
        <f>Q328+P383</f>
        <v>238</v>
      </c>
    </row>
    <row r="384" spans="1:17" hidden="1" x14ac:dyDescent="0.2">
      <c r="A384" s="10">
        <f t="shared" si="7"/>
        <v>238</v>
      </c>
      <c r="B384" s="10" t="s">
        <v>84</v>
      </c>
      <c r="C384" s="10" t="s">
        <v>500</v>
      </c>
      <c r="D384" s="10" t="s">
        <v>499</v>
      </c>
      <c r="E384" s="10" t="s">
        <v>500</v>
      </c>
      <c r="F384" s="10" t="str">
        <f>'gl list'!$D$16</f>
        <v>user_org</v>
      </c>
      <c r="G384" s="10" t="s">
        <v>507</v>
      </c>
      <c r="H384" s="10" t="b">
        <v>0</v>
      </c>
      <c r="I384" s="10">
        <f t="shared" si="6"/>
        <v>12</v>
      </c>
      <c r="K384" s="10"/>
      <c r="L384" s="10">
        <f>IF(OR(ISNUMBER(#REF!),ISBLANK(#REF!)),0,1)</f>
        <v>1</v>
      </c>
      <c r="M384" s="10"/>
      <c r="N384" s="10"/>
      <c r="O384" s="10">
        <f>IF(NOT(ISBLANK(#REF!)),1,0)</f>
        <v>1</v>
      </c>
      <c r="P384" s="10"/>
      <c r="Q384" s="10"/>
    </row>
    <row r="385" spans="1:17" hidden="1" x14ac:dyDescent="0.2">
      <c r="A385" s="10">
        <f t="shared" si="7"/>
        <v>239</v>
      </c>
      <c r="B385" s="10" t="s">
        <v>84</v>
      </c>
      <c r="C385" s="10" t="s">
        <v>501</v>
      </c>
      <c r="D385" s="10" t="s">
        <v>499</v>
      </c>
      <c r="E385" s="10" t="s">
        <v>501</v>
      </c>
      <c r="F385" s="10" t="str">
        <f>'gl list'!$D$16</f>
        <v>user_org</v>
      </c>
      <c r="G385" s="10" t="s">
        <v>507</v>
      </c>
      <c r="H385" s="10" t="b">
        <v>0</v>
      </c>
      <c r="I385" s="10">
        <f t="shared" si="6"/>
        <v>12</v>
      </c>
      <c r="K385" s="10"/>
      <c r="L385" s="10">
        <f>IF(OR(ISNUMBER(#REF!),ISBLANK(#REF!)),0,1)</f>
        <v>1</v>
      </c>
      <c r="M385" s="10"/>
      <c r="N385" s="10"/>
      <c r="O385" s="10">
        <f>IF(NOT(ISBLANK(#REF!)),1,0)</f>
        <v>1</v>
      </c>
      <c r="P385" s="10"/>
      <c r="Q385" s="10"/>
    </row>
    <row r="386" spans="1:17" hidden="1" x14ac:dyDescent="0.2">
      <c r="A386" s="10">
        <f t="shared" si="7"/>
        <v>240</v>
      </c>
      <c r="B386" s="10" t="s">
        <v>2594</v>
      </c>
      <c r="C386" s="10" t="s">
        <v>502</v>
      </c>
      <c r="D386" s="10" t="s">
        <v>499</v>
      </c>
      <c r="E386" s="10" t="s">
        <v>502</v>
      </c>
      <c r="F386" s="10" t="str">
        <f>'gl list'!$D$16</f>
        <v>user_org</v>
      </c>
      <c r="G386" s="10" t="s">
        <v>507</v>
      </c>
      <c r="H386" s="10" t="b">
        <v>0</v>
      </c>
      <c r="I386" s="10">
        <f t="shared" si="6"/>
        <v>12</v>
      </c>
      <c r="K386" s="10"/>
      <c r="L386" s="10">
        <f>IF(OR(ISNUMBER(#REF!),ISBLANK(#REF!)),0,1)</f>
        <v>1</v>
      </c>
      <c r="M386" s="10"/>
      <c r="N386" s="10"/>
      <c r="O386" s="10">
        <f>IF(NOT(ISBLANK(#REF!)),1,0)</f>
        <v>1</v>
      </c>
      <c r="P386" s="10"/>
      <c r="Q386" s="10"/>
    </row>
    <row r="387" spans="1:17" hidden="1" x14ac:dyDescent="0.2">
      <c r="A387" s="10">
        <f t="shared" si="7"/>
        <v>241</v>
      </c>
      <c r="B387" s="10" t="s">
        <v>1600</v>
      </c>
      <c r="C387" s="10" t="s">
        <v>503</v>
      </c>
      <c r="D387" s="10" t="s">
        <v>499</v>
      </c>
      <c r="E387" s="10" t="s">
        <v>503</v>
      </c>
      <c r="F387" s="10" t="str">
        <f>'gl list'!$D$16</f>
        <v>user_org</v>
      </c>
      <c r="G387" s="10" t="s">
        <v>507</v>
      </c>
      <c r="H387" s="10" t="b">
        <v>0</v>
      </c>
      <c r="I387" s="10">
        <f t="shared" si="6"/>
        <v>12</v>
      </c>
      <c r="K387" s="10"/>
      <c r="L387" s="10">
        <f>IF(OR(ISNUMBER(#REF!),ISBLANK(#REF!)),0,1)</f>
        <v>1</v>
      </c>
      <c r="M387" s="10"/>
      <c r="N387" s="10"/>
      <c r="O387" s="10">
        <f>IF(NOT(ISBLANK(#REF!)),1,0)</f>
        <v>1</v>
      </c>
      <c r="P387" s="10"/>
      <c r="Q387" s="10"/>
    </row>
    <row r="388" spans="1:17" hidden="1" x14ac:dyDescent="0.2">
      <c r="A388" s="10">
        <f t="shared" si="7"/>
        <v>242</v>
      </c>
      <c r="B388" s="10" t="s">
        <v>2111</v>
      </c>
      <c r="C388" s="10" t="s">
        <v>504</v>
      </c>
      <c r="D388" s="10" t="s">
        <v>499</v>
      </c>
      <c r="E388" s="10" t="s">
        <v>504</v>
      </c>
      <c r="F388" s="10" t="str">
        <f>'gl list'!$D$16</f>
        <v>user_org</v>
      </c>
      <c r="G388" s="10" t="s">
        <v>507</v>
      </c>
      <c r="H388" s="10" t="b">
        <v>0</v>
      </c>
      <c r="I388" s="10">
        <f t="shared" si="6"/>
        <v>12</v>
      </c>
      <c r="K388" s="10"/>
      <c r="L388" s="10">
        <f>IF(OR(ISNUMBER(#REF!),ISBLANK(#REF!)),0,1)</f>
        <v>1</v>
      </c>
      <c r="M388" s="10"/>
      <c r="N388" s="10"/>
      <c r="O388" s="10">
        <f>IF(NOT(ISBLANK(#REF!)),1,0)</f>
        <v>1</v>
      </c>
      <c r="P388" s="10"/>
      <c r="Q388" s="10"/>
    </row>
    <row r="389" spans="1:17" hidden="1" x14ac:dyDescent="0.2">
      <c r="A389" s="10">
        <f t="shared" si="7"/>
        <v>243</v>
      </c>
      <c r="B389" s="10" t="s">
        <v>116</v>
      </c>
      <c r="C389" s="10" t="s">
        <v>649</v>
      </c>
      <c r="D389" s="10" t="s">
        <v>499</v>
      </c>
      <c r="E389" s="10" t="s">
        <v>505</v>
      </c>
      <c r="F389" s="10" t="str">
        <f>'gl list'!$D$16</f>
        <v>user_org</v>
      </c>
      <c r="G389" s="10" t="s">
        <v>507</v>
      </c>
      <c r="H389" s="10" t="b">
        <v>0</v>
      </c>
      <c r="I389" s="10">
        <f t="shared" si="6"/>
        <v>12</v>
      </c>
      <c r="K389" s="10"/>
      <c r="L389" s="10">
        <f>IF(OR(ISNUMBER(#REF!),ISBLANK(#REF!)),0,1)</f>
        <v>1</v>
      </c>
      <c r="M389" s="10"/>
      <c r="N389" s="10"/>
      <c r="O389" s="10">
        <f>IF(NOT(ISBLANK(#REF!)),1,0)</f>
        <v>1</v>
      </c>
      <c r="P389" s="10"/>
      <c r="Q389" s="10"/>
    </row>
    <row r="390" spans="1:17" hidden="1" x14ac:dyDescent="0.2">
      <c r="A390" s="10">
        <f t="shared" si="7"/>
        <v>244</v>
      </c>
      <c r="B390" s="10" t="s">
        <v>44</v>
      </c>
      <c r="C390" s="10" t="s">
        <v>506</v>
      </c>
      <c r="D390" s="10" t="s">
        <v>499</v>
      </c>
      <c r="E390" s="10" t="s">
        <v>506</v>
      </c>
      <c r="F390" s="10" t="str">
        <f>'gl list'!$D$16</f>
        <v>user_org</v>
      </c>
      <c r="G390" s="10" t="s">
        <v>507</v>
      </c>
      <c r="H390" s="10" t="b">
        <v>0</v>
      </c>
      <c r="I390" s="10">
        <f t="shared" si="6"/>
        <v>12</v>
      </c>
      <c r="K390" s="10"/>
      <c r="L390" s="10">
        <f>IF(OR(ISNUMBER(#REF!),ISBLANK(#REF!)),0,1)</f>
        <v>1</v>
      </c>
      <c r="M390" s="10"/>
      <c r="N390" s="10"/>
      <c r="O390" s="10">
        <f>IF(NOT(ISBLANK(#REF!)),1,0)</f>
        <v>1</v>
      </c>
      <c r="P390" s="10"/>
      <c r="Q390" s="10"/>
    </row>
    <row r="391" spans="1:17" x14ac:dyDescent="0.2">
      <c r="A391" s="10">
        <f t="shared" si="7"/>
        <v>245</v>
      </c>
      <c r="B391" s="10" t="s">
        <v>53</v>
      </c>
      <c r="C391" s="10" t="s">
        <v>508</v>
      </c>
      <c r="D391" s="10" t="s">
        <v>499</v>
      </c>
      <c r="E391" s="10" t="s">
        <v>508</v>
      </c>
      <c r="F391" s="10" t="str">
        <f>'gl list'!$D$16</f>
        <v>user_org</v>
      </c>
      <c r="G391" s="10" t="s">
        <v>511</v>
      </c>
      <c r="H391" s="10" t="b">
        <v>1</v>
      </c>
      <c r="I391" s="10">
        <f t="shared" si="6"/>
        <v>13</v>
      </c>
      <c r="K391" s="10"/>
      <c r="L391" s="10">
        <f>IF(OR(ISNUMBER(#REF!),ISBLANK(#REF!)),0,1)</f>
        <v>1</v>
      </c>
      <c r="M391" s="10"/>
      <c r="N391" s="10"/>
      <c r="O391" s="10">
        <f>IF(NOT(ISBLANK(#REF!)),1,0)</f>
        <v>1</v>
      </c>
      <c r="P391" s="10"/>
      <c r="Q391" s="10"/>
    </row>
    <row r="392" spans="1:17" hidden="1" x14ac:dyDescent="0.2">
      <c r="A392" s="10">
        <f t="shared" si="7"/>
        <v>246</v>
      </c>
      <c r="B392" s="10" t="s">
        <v>43</v>
      </c>
      <c r="C392" s="10" t="s">
        <v>509</v>
      </c>
      <c r="D392" s="10" t="s">
        <v>499</v>
      </c>
      <c r="E392" s="10" t="s">
        <v>509</v>
      </c>
      <c r="F392" s="10" t="str">
        <f>'gl list'!$D$16</f>
        <v>user_org</v>
      </c>
      <c r="G392" s="10" t="s">
        <v>511</v>
      </c>
      <c r="H392" s="10" t="b">
        <v>0</v>
      </c>
      <c r="I392" s="10">
        <f t="shared" si="6"/>
        <v>13</v>
      </c>
      <c r="K392" s="10"/>
      <c r="L392" s="10">
        <f>IF(OR(ISNUMBER(#REF!),ISBLANK(#REF!)),0,1)</f>
        <v>1</v>
      </c>
      <c r="M392" s="10"/>
      <c r="N392" s="10"/>
      <c r="O392" s="10">
        <f>IF(NOT(ISBLANK(#REF!)),1,0)</f>
        <v>1</v>
      </c>
      <c r="P392" s="10"/>
      <c r="Q392" s="10"/>
    </row>
    <row r="393" spans="1:17" hidden="1" x14ac:dyDescent="0.2">
      <c r="A393" s="10">
        <f t="shared" si="7"/>
        <v>247</v>
      </c>
      <c r="B393" s="10" t="s">
        <v>66</v>
      </c>
      <c r="C393" s="10" t="s">
        <v>512</v>
      </c>
      <c r="D393" s="10" t="s">
        <v>499</v>
      </c>
      <c r="E393" s="10" t="s">
        <v>512</v>
      </c>
      <c r="F393" s="10" t="str">
        <f>'gl list'!$D$16</f>
        <v>user_org</v>
      </c>
      <c r="G393" s="10" t="s">
        <v>510</v>
      </c>
      <c r="H393" s="10" t="b">
        <v>0</v>
      </c>
      <c r="I393" s="10">
        <f t="shared" si="6"/>
        <v>13</v>
      </c>
      <c r="K393" s="10"/>
      <c r="L393" s="10">
        <f>IF(OR(ISNUMBER(#REF!),ISBLANK(#REF!)),0,1)</f>
        <v>1</v>
      </c>
      <c r="M393" s="10"/>
      <c r="N393" s="10"/>
      <c r="O393" s="10">
        <f>IF(NOT(ISBLANK(#REF!)),1,0)</f>
        <v>1</v>
      </c>
      <c r="P393" s="10"/>
      <c r="Q393" s="10"/>
    </row>
    <row r="394" spans="1:17" hidden="1" x14ac:dyDescent="0.2">
      <c r="A394" s="10">
        <f t="shared" si="7"/>
        <v>248</v>
      </c>
      <c r="B394" s="10" t="s">
        <v>79</v>
      </c>
      <c r="C394" s="10" t="s">
        <v>514</v>
      </c>
      <c r="D394" s="10" t="s">
        <v>499</v>
      </c>
      <c r="E394" s="10" t="s">
        <v>514</v>
      </c>
      <c r="F394" s="10" t="str">
        <f>'gl list'!$D$16</f>
        <v>user_org</v>
      </c>
      <c r="G394" s="10" t="s">
        <v>513</v>
      </c>
      <c r="H394" s="10" t="b">
        <v>0</v>
      </c>
      <c r="I394" s="10">
        <f t="shared" si="6"/>
        <v>13</v>
      </c>
      <c r="K394" s="10"/>
      <c r="L394" s="10">
        <f>IF(OR(ISNUMBER(#REF!),ISBLANK(#REF!)),0,1)</f>
        <v>1</v>
      </c>
      <c r="M394" s="10"/>
      <c r="N394" s="10"/>
      <c r="O394" s="10">
        <f>IF(NOT(ISBLANK(#REF!)),1,0)</f>
        <v>1</v>
      </c>
      <c r="P394" s="10"/>
      <c r="Q394" s="10"/>
    </row>
    <row r="395" spans="1:17" hidden="1" x14ac:dyDescent="0.2">
      <c r="A395" s="10">
        <f t="shared" si="7"/>
        <v>249</v>
      </c>
      <c r="B395" s="10" t="s">
        <v>79</v>
      </c>
      <c r="C395" s="10" t="s">
        <v>515</v>
      </c>
      <c r="D395" s="10" t="s">
        <v>499</v>
      </c>
      <c r="E395" s="10" t="s">
        <v>515</v>
      </c>
      <c r="F395" s="10" t="str">
        <f>'gl list'!$D$16</f>
        <v>user_org</v>
      </c>
      <c r="G395" s="10" t="s">
        <v>513</v>
      </c>
      <c r="H395" s="10" t="b">
        <v>0</v>
      </c>
      <c r="I395" s="10">
        <f t="shared" si="6"/>
        <v>13</v>
      </c>
      <c r="K395" s="10"/>
      <c r="L395" s="10">
        <f>IF(OR(ISNUMBER(#REF!),ISBLANK(#REF!)),0,1)</f>
        <v>1</v>
      </c>
      <c r="M395" s="10"/>
      <c r="N395" s="10"/>
      <c r="O395" s="10">
        <f>IF(NOT(ISBLANK(#REF!)),1,0)</f>
        <v>1</v>
      </c>
      <c r="P395" s="10"/>
      <c r="Q395" s="10"/>
    </row>
    <row r="396" spans="1:17" hidden="1" x14ac:dyDescent="0.2">
      <c r="A396" s="10">
        <f t="shared" si="7"/>
        <v>250</v>
      </c>
      <c r="B396" s="10" t="s">
        <v>400</v>
      </c>
      <c r="C396" s="10" t="s">
        <v>516</v>
      </c>
      <c r="D396" s="10" t="s">
        <v>499</v>
      </c>
      <c r="E396" s="10" t="s">
        <v>516</v>
      </c>
      <c r="F396" s="10" t="str">
        <f>'gl list'!$D$16</f>
        <v>user_org</v>
      </c>
      <c r="G396" s="10" t="s">
        <v>518</v>
      </c>
      <c r="H396" s="10" t="b">
        <v>0</v>
      </c>
      <c r="I396" s="10">
        <f t="shared" si="6"/>
        <v>13</v>
      </c>
      <c r="K396" s="10"/>
      <c r="L396" s="10">
        <f>IF(OR(ISNUMBER(#REF!),ISBLANK(#REF!)),0,1)</f>
        <v>1</v>
      </c>
      <c r="M396" s="10"/>
      <c r="N396" s="10"/>
      <c r="O396" s="10">
        <f>IF(NOT(ISBLANK(#REF!)),1,0)</f>
        <v>1</v>
      </c>
      <c r="P396" s="10"/>
      <c r="Q396" s="10"/>
    </row>
    <row r="397" spans="1:17" hidden="1" x14ac:dyDescent="0.2">
      <c r="A397" s="10">
        <f t="shared" si="7"/>
        <v>251</v>
      </c>
      <c r="B397" s="10">
        <f>A301</f>
        <v>155</v>
      </c>
      <c r="C397" s="10" t="s">
        <v>517</v>
      </c>
      <c r="D397" s="10" t="s">
        <v>499</v>
      </c>
      <c r="E397" s="10" t="s">
        <v>517</v>
      </c>
      <c r="F397" s="10" t="str">
        <f>'gl list'!$D$16</f>
        <v>user_org</v>
      </c>
      <c r="G397" s="10" t="s">
        <v>518</v>
      </c>
      <c r="H397" s="10" t="b">
        <v>0</v>
      </c>
      <c r="I397" s="10">
        <f t="shared" si="6"/>
        <v>13</v>
      </c>
      <c r="K397" s="10"/>
      <c r="L397" s="10">
        <f>IF(OR(ISNUMBER(#REF!),ISBLANK(#REF!)),0,1)</f>
        <v>1</v>
      </c>
      <c r="M397" s="10"/>
      <c r="N397" s="10"/>
      <c r="O397" s="10">
        <f>IF(NOT(ISBLANK(#REF!)),1,0)</f>
        <v>1</v>
      </c>
      <c r="P397" s="10"/>
      <c r="Q397" s="10"/>
    </row>
    <row r="398" spans="1:17" hidden="1" x14ac:dyDescent="0.2">
      <c r="A398" s="10">
        <f t="shared" si="7"/>
        <v>252</v>
      </c>
      <c r="B398" s="10">
        <f>A175</f>
        <v>30</v>
      </c>
      <c r="C398" s="10" t="s">
        <v>519</v>
      </c>
      <c r="D398" s="10" t="s">
        <v>499</v>
      </c>
      <c r="E398" s="10" t="s">
        <v>519</v>
      </c>
      <c r="F398" s="10" t="str">
        <f>'gl list'!$D$16</f>
        <v>user_org</v>
      </c>
      <c r="G398" s="10" t="s">
        <v>518</v>
      </c>
      <c r="H398" s="10" t="b">
        <v>0</v>
      </c>
      <c r="I398" s="10">
        <f t="shared" si="6"/>
        <v>13</v>
      </c>
      <c r="K398" s="10"/>
      <c r="L398" s="10">
        <f>IF(OR(ISNUMBER(#REF!),ISBLANK(#REF!)),0,1)</f>
        <v>1</v>
      </c>
      <c r="M398" s="10"/>
      <c r="N398" s="10"/>
      <c r="O398" s="10">
        <f>IF(NOT(ISBLANK(#REF!)),1,0)</f>
        <v>1</v>
      </c>
      <c r="P398" s="10"/>
      <c r="Q398" s="10"/>
    </row>
    <row r="399" spans="1:17" hidden="1" x14ac:dyDescent="0.2">
      <c r="A399" s="10">
        <f t="shared" si="7"/>
        <v>253</v>
      </c>
      <c r="B399" s="10" t="s">
        <v>101</v>
      </c>
      <c r="C399" s="10" t="s">
        <v>645</v>
      </c>
      <c r="D399" s="10" t="s">
        <v>499</v>
      </c>
      <c r="E399" s="10" t="s">
        <v>521</v>
      </c>
      <c r="F399" s="10" t="str">
        <f>'gl list'!$D$16</f>
        <v>user_org</v>
      </c>
      <c r="G399" s="10" t="s">
        <v>520</v>
      </c>
      <c r="H399" s="10" t="b">
        <v>0</v>
      </c>
      <c r="I399" s="10">
        <f t="shared" si="6"/>
        <v>13</v>
      </c>
      <c r="K399" s="10"/>
      <c r="L399" s="10">
        <f>IF(OR(ISNUMBER(#REF!),ISBLANK(#REF!)),0,1)</f>
        <v>1</v>
      </c>
      <c r="M399" s="10"/>
      <c r="N399" s="10"/>
      <c r="O399" s="10">
        <f>IF(NOT(ISBLANK(#REF!)),1,0)</f>
        <v>1</v>
      </c>
      <c r="P399" s="10"/>
      <c r="Q399" s="10"/>
    </row>
    <row r="400" spans="1:17" hidden="1" x14ac:dyDescent="0.2">
      <c r="A400" s="10">
        <f t="shared" si="7"/>
        <v>254</v>
      </c>
      <c r="B400" s="10" t="s">
        <v>93</v>
      </c>
      <c r="C400" s="10" t="s">
        <v>646</v>
      </c>
      <c r="D400" s="10" t="s">
        <v>499</v>
      </c>
      <c r="E400" s="10" t="s">
        <v>521</v>
      </c>
      <c r="F400" s="10" t="str">
        <f>'gl list'!$D$16</f>
        <v>user_org</v>
      </c>
      <c r="G400" s="10" t="s">
        <v>520</v>
      </c>
      <c r="H400" s="10" t="b">
        <v>0</v>
      </c>
      <c r="I400" s="10">
        <f t="shared" si="6"/>
        <v>13</v>
      </c>
      <c r="K400" s="10"/>
      <c r="L400" s="10">
        <f>IF(OR(ISNUMBER(#REF!),ISBLANK(#REF!)),0,1)</f>
        <v>1</v>
      </c>
      <c r="M400" s="10"/>
      <c r="N400" s="10"/>
      <c r="O400" s="10">
        <f>IF(NOT(ISBLANK(#REF!)),1,0)</f>
        <v>1</v>
      </c>
      <c r="P400" s="10"/>
      <c r="Q400" s="10"/>
    </row>
    <row r="401" spans="1:17" hidden="1" x14ac:dyDescent="0.2">
      <c r="A401" s="10">
        <f t="shared" si="7"/>
        <v>255</v>
      </c>
      <c r="B401" s="10">
        <f>A288</f>
        <v>142</v>
      </c>
      <c r="C401" s="10" t="s">
        <v>523</v>
      </c>
      <c r="D401" s="10" t="s">
        <v>499</v>
      </c>
      <c r="E401" s="10" t="s">
        <v>523</v>
      </c>
      <c r="F401" s="10" t="str">
        <f>'gl list'!$D$16</f>
        <v>user_org</v>
      </c>
      <c r="G401" s="10" t="s">
        <v>522</v>
      </c>
      <c r="H401" s="10" t="b">
        <v>0</v>
      </c>
      <c r="I401" s="10">
        <f t="shared" si="6"/>
        <v>13</v>
      </c>
      <c r="K401" s="10"/>
      <c r="L401" s="10">
        <f>IF(OR(ISNUMBER(#REF!),ISBLANK(#REF!)),0,1)</f>
        <v>1</v>
      </c>
      <c r="M401" s="10"/>
      <c r="N401" s="10"/>
      <c r="O401" s="10">
        <f>IF(NOT(ISBLANK(#REF!)),1,0)</f>
        <v>1</v>
      </c>
      <c r="P401" s="10"/>
      <c r="Q401" s="10"/>
    </row>
    <row r="402" spans="1:17" hidden="1" x14ac:dyDescent="0.2">
      <c r="A402" s="10">
        <f t="shared" si="7"/>
        <v>256</v>
      </c>
      <c r="B402" s="10">
        <f>A176</f>
        <v>31</v>
      </c>
      <c r="C402" s="10" t="s">
        <v>524</v>
      </c>
      <c r="D402" s="10" t="s">
        <v>499</v>
      </c>
      <c r="E402" s="10" t="s">
        <v>524</v>
      </c>
      <c r="F402" s="10" t="str">
        <f>'gl list'!$D$16</f>
        <v>user_org</v>
      </c>
      <c r="G402" s="10" t="s">
        <v>522</v>
      </c>
      <c r="H402" s="10" t="b">
        <v>0</v>
      </c>
      <c r="I402" s="10">
        <f t="shared" si="6"/>
        <v>13</v>
      </c>
      <c r="K402" s="10"/>
      <c r="L402" s="10">
        <f>IF(OR(ISNUMBER(#REF!),ISBLANK(#REF!)),0,1)</f>
        <v>1</v>
      </c>
      <c r="M402" s="10"/>
      <c r="N402" s="10"/>
      <c r="O402" s="10">
        <f>IF(NOT(ISBLANK(#REF!)),1,0)</f>
        <v>1</v>
      </c>
      <c r="P402" s="10"/>
      <c r="Q402" s="10"/>
    </row>
    <row r="403" spans="1:17" hidden="1" x14ac:dyDescent="0.2">
      <c r="A403" s="10">
        <f t="shared" si="7"/>
        <v>257</v>
      </c>
      <c r="B403" s="10">
        <f>A175</f>
        <v>30</v>
      </c>
      <c r="C403" s="10" t="s">
        <v>526</v>
      </c>
      <c r="D403" s="10" t="s">
        <v>499</v>
      </c>
      <c r="E403" s="10" t="s">
        <v>526</v>
      </c>
      <c r="F403" s="10" t="str">
        <f>'gl list'!$D$16</f>
        <v>user_org</v>
      </c>
      <c r="G403" s="10" t="s">
        <v>522</v>
      </c>
      <c r="H403" s="10" t="b">
        <v>0</v>
      </c>
      <c r="I403" s="10">
        <f t="shared" si="6"/>
        <v>13</v>
      </c>
      <c r="K403" s="10"/>
      <c r="L403" s="10">
        <f>IF(OR(ISNUMBER(#REF!),ISBLANK(#REF!)),0,1)</f>
        <v>1</v>
      </c>
      <c r="M403" s="10"/>
      <c r="N403" s="10"/>
      <c r="O403" s="10">
        <f>IF(NOT(ISBLANK(#REF!)),1,0)</f>
        <v>1</v>
      </c>
      <c r="P403" s="10"/>
      <c r="Q403" s="10"/>
    </row>
    <row r="404" spans="1:17" hidden="1" x14ac:dyDescent="0.2">
      <c r="A404" s="10">
        <f t="shared" si="7"/>
        <v>258</v>
      </c>
      <c r="B404" s="10">
        <f>A327</f>
        <v>181</v>
      </c>
      <c r="C404" s="10" t="s">
        <v>525</v>
      </c>
      <c r="D404" s="10" t="s">
        <v>499</v>
      </c>
      <c r="E404" s="10" t="s">
        <v>525</v>
      </c>
      <c r="F404" s="10" t="str">
        <f>'gl list'!$D$16</f>
        <v>user_org</v>
      </c>
      <c r="G404" s="10" t="s">
        <v>522</v>
      </c>
      <c r="H404" s="10" t="b">
        <v>0</v>
      </c>
      <c r="I404" s="10">
        <f t="shared" ref="I404:I467" si="8">IF(H404,I403+1,I403)</f>
        <v>13</v>
      </c>
      <c r="K404" s="10"/>
      <c r="L404" s="10">
        <f>IF(OR(ISNUMBER(#REF!),ISBLANK(#REF!)),0,1)</f>
        <v>1</v>
      </c>
      <c r="M404" s="10"/>
      <c r="N404" s="10"/>
      <c r="O404" s="10">
        <f>IF(NOT(ISBLANK(#REF!)),1,0)</f>
        <v>1</v>
      </c>
      <c r="P404" s="10"/>
      <c r="Q404" s="10"/>
    </row>
    <row r="405" spans="1:17" hidden="1" x14ac:dyDescent="0.2">
      <c r="A405" s="10">
        <f t="shared" ref="A405:A468" si="9">A404+1</f>
        <v>259</v>
      </c>
      <c r="B405" s="10" t="s">
        <v>1157</v>
      </c>
      <c r="C405" s="10" t="s">
        <v>527</v>
      </c>
      <c r="D405" s="10" t="s">
        <v>499</v>
      </c>
      <c r="E405" s="10" t="s">
        <v>527</v>
      </c>
      <c r="F405" s="10" t="str">
        <f>'gl list'!$D$16</f>
        <v>user_org</v>
      </c>
      <c r="G405" s="10" t="s">
        <v>530</v>
      </c>
      <c r="H405" s="10" t="b">
        <v>0</v>
      </c>
      <c r="I405" s="10">
        <f t="shared" si="8"/>
        <v>13</v>
      </c>
      <c r="K405" s="10"/>
      <c r="L405" s="10">
        <f>IF(OR(ISNUMBER(#REF!),ISBLANK(#REF!)),0,1)</f>
        <v>1</v>
      </c>
      <c r="M405" s="10"/>
      <c r="N405" s="10"/>
      <c r="O405" s="10">
        <f>IF(NOT(ISBLANK(#REF!)),1,0)</f>
        <v>1</v>
      </c>
      <c r="P405" s="10"/>
      <c r="Q405" s="10"/>
    </row>
    <row r="406" spans="1:17" hidden="1" x14ac:dyDescent="0.2">
      <c r="A406" s="10">
        <f t="shared" si="9"/>
        <v>260</v>
      </c>
      <c r="B406" s="10" t="s">
        <v>1157</v>
      </c>
      <c r="C406" s="10" t="s">
        <v>528</v>
      </c>
      <c r="D406" s="10" t="s">
        <v>499</v>
      </c>
      <c r="E406" s="10" t="s">
        <v>528</v>
      </c>
      <c r="F406" s="10" t="str">
        <f>'gl list'!$D$16</f>
        <v>user_org</v>
      </c>
      <c r="G406" s="10" t="s">
        <v>530</v>
      </c>
      <c r="H406" s="10" t="b">
        <v>0</v>
      </c>
      <c r="I406" s="10">
        <f t="shared" si="8"/>
        <v>13</v>
      </c>
      <c r="K406" s="10"/>
      <c r="L406" s="10">
        <f>IF(OR(ISNUMBER(#REF!),ISBLANK(#REF!)),0,1)</f>
        <v>1</v>
      </c>
      <c r="M406" s="10"/>
      <c r="N406" s="10"/>
      <c r="O406" s="10">
        <f>IF(NOT(ISBLANK(#REF!)),1,0)</f>
        <v>1</v>
      </c>
      <c r="P406" s="10"/>
      <c r="Q406" s="10"/>
    </row>
    <row r="407" spans="1:17" hidden="1" x14ac:dyDescent="0.2">
      <c r="A407" s="10">
        <f t="shared" si="9"/>
        <v>261</v>
      </c>
      <c r="B407" s="10" t="s">
        <v>61</v>
      </c>
      <c r="C407" s="10" t="s">
        <v>529</v>
      </c>
      <c r="D407" s="10" t="s">
        <v>499</v>
      </c>
      <c r="E407" s="10" t="s">
        <v>529</v>
      </c>
      <c r="F407" s="10" t="str">
        <f>'gl list'!$D$16</f>
        <v>user_org</v>
      </c>
      <c r="G407" s="10" t="s">
        <v>530</v>
      </c>
      <c r="H407" s="10" t="b">
        <v>0</v>
      </c>
      <c r="I407" s="10">
        <f t="shared" si="8"/>
        <v>13</v>
      </c>
      <c r="K407" s="10"/>
      <c r="L407" s="10">
        <f>IF(OR(ISNUMBER(#REF!),ISBLANK(#REF!)),0,1)</f>
        <v>1</v>
      </c>
      <c r="M407" s="10"/>
      <c r="N407" s="10"/>
      <c r="O407" s="10">
        <f>IF(NOT(ISBLANK(#REF!)),1,0)</f>
        <v>1</v>
      </c>
      <c r="P407" s="10"/>
      <c r="Q407" s="10"/>
    </row>
    <row r="408" spans="1:17" hidden="1" x14ac:dyDescent="0.2">
      <c r="A408" s="10">
        <f t="shared" si="9"/>
        <v>262</v>
      </c>
      <c r="B408" s="10" t="s">
        <v>635</v>
      </c>
      <c r="C408" s="10" t="s">
        <v>532</v>
      </c>
      <c r="D408" s="10" t="s">
        <v>499</v>
      </c>
      <c r="E408" s="10" t="s">
        <v>532</v>
      </c>
      <c r="F408" s="10" t="str">
        <f>'gl list'!$D$16</f>
        <v>user_org</v>
      </c>
      <c r="G408" s="10" t="s">
        <v>531</v>
      </c>
      <c r="H408" s="10" t="b">
        <v>0</v>
      </c>
      <c r="I408" s="10">
        <f t="shared" si="8"/>
        <v>13</v>
      </c>
      <c r="K408" s="10"/>
      <c r="L408" s="10">
        <f>IF(OR(ISNUMBER(#REF!),ISBLANK(#REF!)),0,1)</f>
        <v>1</v>
      </c>
      <c r="M408" s="10"/>
      <c r="N408" s="10"/>
      <c r="O408" s="10">
        <f>IF(NOT(ISBLANK(#REF!)),1,0)</f>
        <v>1</v>
      </c>
      <c r="P408" s="10"/>
      <c r="Q408" s="10"/>
    </row>
    <row r="409" spans="1:17" hidden="1" x14ac:dyDescent="0.2">
      <c r="A409" s="10">
        <f t="shared" si="9"/>
        <v>263</v>
      </c>
      <c r="B409" s="10" t="s">
        <v>635</v>
      </c>
      <c r="C409" s="10" t="s">
        <v>533</v>
      </c>
      <c r="D409" s="10" t="s">
        <v>499</v>
      </c>
      <c r="E409" s="10" t="s">
        <v>533</v>
      </c>
      <c r="F409" s="10" t="str">
        <f>'gl list'!$D$16</f>
        <v>user_org</v>
      </c>
      <c r="G409" s="10" t="s">
        <v>531</v>
      </c>
      <c r="H409" s="10" t="b">
        <v>0</v>
      </c>
      <c r="I409" s="10">
        <f t="shared" si="8"/>
        <v>13</v>
      </c>
      <c r="K409" s="10"/>
      <c r="L409" s="10">
        <f>IF(OR(ISNUMBER(#REF!),ISBLANK(#REF!)),0,1)</f>
        <v>1</v>
      </c>
      <c r="M409" s="10"/>
      <c r="N409" s="10"/>
      <c r="O409" s="10">
        <f>IF(NOT(ISBLANK(#REF!)),1,0)</f>
        <v>1</v>
      </c>
      <c r="P409" s="10"/>
      <c r="Q409" s="10"/>
    </row>
    <row r="410" spans="1:17" hidden="1" x14ac:dyDescent="0.2">
      <c r="A410" s="10">
        <f t="shared" si="9"/>
        <v>264</v>
      </c>
      <c r="B410" s="10" t="s">
        <v>63</v>
      </c>
      <c r="C410" s="10" t="s">
        <v>534</v>
      </c>
      <c r="D410" s="10" t="s">
        <v>499</v>
      </c>
      <c r="E410" s="10" t="s">
        <v>534</v>
      </c>
      <c r="F410" s="10" t="str">
        <f>'gl list'!$D$16</f>
        <v>user_org</v>
      </c>
      <c r="G410" s="10" t="s">
        <v>531</v>
      </c>
      <c r="H410" s="10" t="b">
        <v>0</v>
      </c>
      <c r="I410" s="10">
        <f t="shared" si="8"/>
        <v>13</v>
      </c>
      <c r="K410" s="10"/>
      <c r="L410" s="10">
        <f>IF(OR(ISNUMBER(#REF!),ISBLANK(#REF!)),0,1)</f>
        <v>1</v>
      </c>
      <c r="M410" s="10"/>
      <c r="N410" s="10"/>
      <c r="O410" s="10">
        <f>IF(NOT(ISBLANK(#REF!)),1,0)</f>
        <v>1</v>
      </c>
      <c r="P410" s="10"/>
      <c r="Q410" s="10"/>
    </row>
    <row r="411" spans="1:17" hidden="1" x14ac:dyDescent="0.2">
      <c r="A411" s="10">
        <f t="shared" si="9"/>
        <v>265</v>
      </c>
      <c r="B411" s="10">
        <f>A166</f>
        <v>21</v>
      </c>
      <c r="C411" s="10" t="s">
        <v>536</v>
      </c>
      <c r="D411" s="10" t="s">
        <v>499</v>
      </c>
      <c r="E411" s="10" t="s">
        <v>536</v>
      </c>
      <c r="F411" s="10" t="str">
        <f>'gl list'!$D$16</f>
        <v>user_org</v>
      </c>
      <c r="G411" s="10" t="s">
        <v>535</v>
      </c>
      <c r="H411" s="10" t="b">
        <v>0</v>
      </c>
      <c r="I411" s="10">
        <f t="shared" si="8"/>
        <v>13</v>
      </c>
      <c r="K411" s="10"/>
      <c r="L411" s="10">
        <f>IF(OR(ISNUMBER(#REF!),ISBLANK(#REF!)),0,1)</f>
        <v>1</v>
      </c>
      <c r="M411" s="10"/>
      <c r="N411" s="10"/>
      <c r="O411" s="10">
        <f>IF(NOT(ISBLANK(#REF!)),1,0)</f>
        <v>1</v>
      </c>
      <c r="P411" s="10"/>
      <c r="Q411" s="10"/>
    </row>
    <row r="412" spans="1:17" hidden="1" x14ac:dyDescent="0.2">
      <c r="A412" s="10">
        <f t="shared" si="9"/>
        <v>266</v>
      </c>
      <c r="B412" s="10">
        <f>A186</f>
        <v>41</v>
      </c>
      <c r="C412" s="10" t="str">
        <f>E412</f>
        <v>Use hardware that incorporates security features to strengthen the protection and integrity of the device – for example, specialised security chips / coprocessors that integrate security at the transistor level, embedded in the processor, providing, among other things, a trusted storage of device identity and authentication means, protection of keys at rest and in use, and preventing unprivileged from accessing to security sensitive code. Protection against local and physical attacks can be covered via functional security.</v>
      </c>
      <c r="D412" s="10" t="s">
        <v>499</v>
      </c>
      <c r="E412" s="10" t="s">
        <v>537</v>
      </c>
      <c r="F412" s="10" t="str">
        <f>'gl list'!$D$16</f>
        <v>user_org</v>
      </c>
      <c r="G412" s="10" t="s">
        <v>535</v>
      </c>
      <c r="H412" s="10" t="b">
        <v>0</v>
      </c>
      <c r="I412" s="10">
        <f t="shared" si="8"/>
        <v>13</v>
      </c>
      <c r="K412" s="10"/>
      <c r="L412" s="10">
        <f>IF(OR(ISNUMBER(#REF!),ISBLANK(#REF!)),0,1)</f>
        <v>1</v>
      </c>
      <c r="M412" s="10"/>
      <c r="N412" s="10"/>
      <c r="O412" s="10">
        <f>IF(NOT(ISBLANK(#REF!)),1,0)</f>
        <v>1</v>
      </c>
      <c r="P412" s="10"/>
      <c r="Q412" s="10"/>
    </row>
    <row r="413" spans="1:17" hidden="1" x14ac:dyDescent="0.2">
      <c r="A413" s="10">
        <f t="shared" si="9"/>
        <v>267</v>
      </c>
      <c r="B413" s="10" t="s">
        <v>2155</v>
      </c>
      <c r="C413" s="10" t="s">
        <v>538</v>
      </c>
      <c r="D413" s="10" t="s">
        <v>499</v>
      </c>
      <c r="E413" s="10" t="s">
        <v>538</v>
      </c>
      <c r="F413" s="10" t="str">
        <f>'gl list'!$D$16</f>
        <v>user_org</v>
      </c>
      <c r="G413" s="10" t="s">
        <v>543</v>
      </c>
      <c r="H413" s="10" t="b">
        <v>0</v>
      </c>
      <c r="I413" s="10">
        <f t="shared" si="8"/>
        <v>13</v>
      </c>
      <c r="K413" s="10"/>
      <c r="L413" s="10">
        <f>IF(OR(ISNUMBER(#REF!),ISBLANK(#REF!)),0,1)</f>
        <v>1</v>
      </c>
      <c r="M413" s="10"/>
      <c r="N413" s="10"/>
      <c r="O413" s="10">
        <f>IF(NOT(ISBLANK(#REF!)),1,0)</f>
        <v>1</v>
      </c>
      <c r="P413" s="10"/>
      <c r="Q413" s="10"/>
    </row>
    <row r="414" spans="1:17" hidden="1" x14ac:dyDescent="0.2">
      <c r="A414" s="10">
        <f t="shared" si="9"/>
        <v>268</v>
      </c>
      <c r="B414" s="10" t="s">
        <v>114</v>
      </c>
      <c r="C414" s="10" t="s">
        <v>539</v>
      </c>
      <c r="D414" s="10" t="s">
        <v>499</v>
      </c>
      <c r="E414" s="10" t="s">
        <v>539</v>
      </c>
      <c r="F414" s="10" t="str">
        <f>'gl list'!$D$16</f>
        <v>user_org</v>
      </c>
      <c r="G414" s="10" t="s">
        <v>543</v>
      </c>
      <c r="H414" s="10" t="b">
        <v>0</v>
      </c>
      <c r="I414" s="10">
        <f t="shared" si="8"/>
        <v>13</v>
      </c>
      <c r="K414" s="10" t="s">
        <v>118</v>
      </c>
      <c r="L414" s="10">
        <f>IF(OR(ISNUMBER(#REF!),ISBLANK(#REF!)),0,1)</f>
        <v>1</v>
      </c>
      <c r="M414" s="10"/>
      <c r="N414" s="10"/>
      <c r="O414" s="10">
        <f>IF(NOT(ISBLANK(#REF!)),1,0)</f>
        <v>1</v>
      </c>
      <c r="P414" s="10"/>
      <c r="Q414" s="10"/>
    </row>
    <row r="415" spans="1:17" hidden="1" x14ac:dyDescent="0.2">
      <c r="A415" s="10">
        <f t="shared" si="9"/>
        <v>269</v>
      </c>
      <c r="B415" s="10" t="s">
        <v>118</v>
      </c>
      <c r="C415" s="10" t="s">
        <v>540</v>
      </c>
      <c r="D415" s="10" t="s">
        <v>499</v>
      </c>
      <c r="E415" s="10" t="s">
        <v>540</v>
      </c>
      <c r="F415" s="10" t="str">
        <f>'gl list'!$D$16</f>
        <v>user_org</v>
      </c>
      <c r="G415" s="10" t="s">
        <v>543</v>
      </c>
      <c r="H415" s="10" t="b">
        <v>0</v>
      </c>
      <c r="I415" s="10">
        <f t="shared" si="8"/>
        <v>13</v>
      </c>
      <c r="K415" s="10"/>
      <c r="L415" s="10">
        <f>IF(OR(ISNUMBER(#REF!),ISBLANK(#REF!)),0,1)</f>
        <v>1</v>
      </c>
      <c r="M415" s="10"/>
      <c r="N415" s="10"/>
      <c r="O415" s="10">
        <f>IF(NOT(ISBLANK(#REF!)),1,0)</f>
        <v>1</v>
      </c>
      <c r="P415" s="10"/>
      <c r="Q415" s="10"/>
    </row>
    <row r="416" spans="1:17" hidden="1" x14ac:dyDescent="0.2">
      <c r="A416" s="10">
        <f t="shared" si="9"/>
        <v>270</v>
      </c>
      <c r="B416" s="10" t="s">
        <v>2599</v>
      </c>
      <c r="C416" s="10" t="s">
        <v>1879</v>
      </c>
      <c r="D416" s="10" t="s">
        <v>499</v>
      </c>
      <c r="E416" s="10" t="s">
        <v>541</v>
      </c>
      <c r="F416" s="10" t="str">
        <f>'gl list'!$D$16</f>
        <v>user_org</v>
      </c>
      <c r="G416" s="10" t="s">
        <v>543</v>
      </c>
      <c r="H416" s="10" t="b">
        <v>0</v>
      </c>
      <c r="I416" s="10">
        <f t="shared" si="8"/>
        <v>13</v>
      </c>
      <c r="K416" s="10"/>
      <c r="L416" s="10">
        <f>IF(OR(ISNUMBER(#REF!),ISBLANK(#REF!)),0,1)</f>
        <v>1</v>
      </c>
      <c r="M416" s="10"/>
      <c r="N416" s="10"/>
      <c r="O416" s="10">
        <f>IF(NOT(ISBLANK(#REF!)),1,0)</f>
        <v>1</v>
      </c>
      <c r="P416" s="10"/>
      <c r="Q416" s="10"/>
    </row>
    <row r="417" spans="1:17" hidden="1" x14ac:dyDescent="0.2">
      <c r="A417" s="10">
        <f t="shared" si="9"/>
        <v>271</v>
      </c>
      <c r="B417" s="10">
        <f>A198</f>
        <v>53</v>
      </c>
      <c r="C417" s="10" t="s">
        <v>1880</v>
      </c>
      <c r="D417" s="10" t="s">
        <v>499</v>
      </c>
      <c r="E417" s="10" t="s">
        <v>541</v>
      </c>
      <c r="F417" s="10" t="str">
        <f>'gl list'!$D$16</f>
        <v>user_org</v>
      </c>
      <c r="G417" s="10" t="s">
        <v>543</v>
      </c>
      <c r="H417" s="10" t="b">
        <v>0</v>
      </c>
      <c r="I417" s="10">
        <f t="shared" si="8"/>
        <v>13</v>
      </c>
      <c r="K417" s="10"/>
      <c r="L417" s="10">
        <f>IF(OR(ISNUMBER(#REF!),ISBLANK(#REF!)),0,1)</f>
        <v>1</v>
      </c>
      <c r="M417" s="10"/>
      <c r="N417" s="10"/>
      <c r="O417" s="10">
        <f>IF(NOT(ISBLANK(#REF!)),1,0)</f>
        <v>1</v>
      </c>
      <c r="P417" s="10"/>
      <c r="Q417" s="10"/>
    </row>
    <row r="418" spans="1:17" hidden="1" x14ac:dyDescent="0.2">
      <c r="A418" s="10">
        <f t="shared" si="9"/>
        <v>272</v>
      </c>
      <c r="B418" s="10" t="s">
        <v>66</v>
      </c>
      <c r="C418" s="10" t="s">
        <v>542</v>
      </c>
      <c r="D418" s="10" t="s">
        <v>499</v>
      </c>
      <c r="E418" s="10" t="s">
        <v>542</v>
      </c>
      <c r="F418" s="10" t="str">
        <f>'gl list'!$D$16</f>
        <v>user_org</v>
      </c>
      <c r="G418" s="10" t="s">
        <v>543</v>
      </c>
      <c r="H418" s="10" t="b">
        <v>0</v>
      </c>
      <c r="I418" s="10">
        <f t="shared" si="8"/>
        <v>13</v>
      </c>
      <c r="K418" s="10"/>
      <c r="L418" s="10">
        <f>IF(OR(ISNUMBER(#REF!),ISBLANK(#REF!)),0,1)</f>
        <v>1</v>
      </c>
      <c r="M418" s="10"/>
      <c r="N418" s="10"/>
      <c r="O418" s="10">
        <f>IF(NOT(ISBLANK(#REF!)),1,0)</f>
        <v>1</v>
      </c>
      <c r="P418" s="10"/>
      <c r="Q418" s="10"/>
    </row>
    <row r="419" spans="1:17" hidden="1" x14ac:dyDescent="0.2">
      <c r="A419" s="10">
        <f t="shared" si="9"/>
        <v>273</v>
      </c>
      <c r="B419" s="10">
        <f>A243</f>
        <v>97</v>
      </c>
      <c r="C419" s="10" t="s">
        <v>618</v>
      </c>
      <c r="D419" s="10" t="s">
        <v>499</v>
      </c>
      <c r="E419" s="10" t="s">
        <v>544</v>
      </c>
      <c r="F419" s="10" t="str">
        <f>'gl list'!$D$16</f>
        <v>user_org</v>
      </c>
      <c r="G419" s="10" t="s">
        <v>546</v>
      </c>
      <c r="H419" s="10" t="b">
        <v>0</v>
      </c>
      <c r="I419" s="10">
        <f t="shared" si="8"/>
        <v>13</v>
      </c>
      <c r="K419" s="10"/>
      <c r="L419" s="10">
        <f>IF(OR(ISNUMBER(#REF!),ISBLANK(#REF!)),0,1)</f>
        <v>1</v>
      </c>
      <c r="M419" s="10"/>
      <c r="N419" s="10"/>
      <c r="O419" s="10">
        <f>IF(NOT(ISBLANK(#REF!)),1,0)</f>
        <v>1</v>
      </c>
      <c r="P419" s="10"/>
      <c r="Q419" s="10"/>
    </row>
    <row r="420" spans="1:17" hidden="1" x14ac:dyDescent="0.2">
      <c r="A420" s="10">
        <f t="shared" si="9"/>
        <v>274</v>
      </c>
      <c r="B420" s="10">
        <f>A241</f>
        <v>95</v>
      </c>
      <c r="C420" s="10" t="s">
        <v>619</v>
      </c>
      <c r="D420" s="10" t="s">
        <v>499</v>
      </c>
      <c r="E420" s="10" t="s">
        <v>544</v>
      </c>
      <c r="F420" s="10" t="str">
        <f>'gl list'!$D$16</f>
        <v>user_org</v>
      </c>
      <c r="G420" s="10" t="s">
        <v>546</v>
      </c>
      <c r="H420" s="10" t="b">
        <v>0</v>
      </c>
      <c r="I420" s="10">
        <f t="shared" si="8"/>
        <v>13</v>
      </c>
      <c r="K420" s="10"/>
      <c r="L420" s="10">
        <f>IF(OR(ISNUMBER(#REF!),ISBLANK(#REF!)),0,1)</f>
        <v>1</v>
      </c>
      <c r="M420" s="10"/>
      <c r="N420" s="10"/>
      <c r="O420" s="10">
        <f>IF(NOT(ISBLANK(#REF!)),1,0)</f>
        <v>1</v>
      </c>
      <c r="P420" s="10"/>
      <c r="Q420" s="10"/>
    </row>
    <row r="421" spans="1:17" hidden="1" x14ac:dyDescent="0.2">
      <c r="A421" s="10">
        <f t="shared" si="9"/>
        <v>275</v>
      </c>
      <c r="B421" s="10">
        <f>A311</f>
        <v>165</v>
      </c>
      <c r="C421" s="10" t="s">
        <v>545</v>
      </c>
      <c r="D421" s="10" t="s">
        <v>499</v>
      </c>
      <c r="E421" s="10" t="s">
        <v>545</v>
      </c>
      <c r="F421" s="10" t="str">
        <f>'gl list'!$D$16</f>
        <v>user_org</v>
      </c>
      <c r="G421" s="10" t="s">
        <v>546</v>
      </c>
      <c r="H421" s="10" t="b">
        <v>0</v>
      </c>
      <c r="I421" s="10">
        <f t="shared" si="8"/>
        <v>13</v>
      </c>
      <c r="K421" s="10"/>
      <c r="L421" s="10">
        <f>IF(OR(ISNUMBER(#REF!),ISBLANK(#REF!)),0,1)</f>
        <v>1</v>
      </c>
      <c r="M421" s="10"/>
      <c r="N421" s="10"/>
      <c r="O421" s="10">
        <f>IF(NOT(ISBLANK(#REF!)),1,0)</f>
        <v>1</v>
      </c>
      <c r="P421" s="10"/>
      <c r="Q421" s="10"/>
    </row>
    <row r="422" spans="1:17" hidden="1" x14ac:dyDescent="0.2">
      <c r="A422" s="10">
        <f t="shared" si="9"/>
        <v>276</v>
      </c>
      <c r="B422" s="10" t="s">
        <v>50</v>
      </c>
      <c r="C422" s="10" t="s">
        <v>548</v>
      </c>
      <c r="D422" s="10" t="s">
        <v>499</v>
      </c>
      <c r="E422" s="10" t="s">
        <v>548</v>
      </c>
      <c r="F422" s="10" t="str">
        <f>'gl list'!$D$16</f>
        <v>user_org</v>
      </c>
      <c r="G422" s="10" t="s">
        <v>547</v>
      </c>
      <c r="H422" s="10" t="b">
        <v>0</v>
      </c>
      <c r="I422" s="10">
        <f t="shared" si="8"/>
        <v>13</v>
      </c>
      <c r="K422" s="10"/>
      <c r="L422" s="10">
        <f>IF(OR(ISNUMBER(#REF!),ISBLANK(#REF!)),0,1)</f>
        <v>1</v>
      </c>
      <c r="M422" s="10"/>
      <c r="N422" s="10"/>
      <c r="O422" s="10">
        <f>IF(NOT(ISBLANK(#REF!)),1,0)</f>
        <v>1</v>
      </c>
      <c r="P422" s="10"/>
      <c r="Q422" s="10"/>
    </row>
    <row r="423" spans="1:17" x14ac:dyDescent="0.2">
      <c r="A423" s="10">
        <f t="shared" si="9"/>
        <v>277</v>
      </c>
      <c r="B423" s="10" t="s">
        <v>50</v>
      </c>
      <c r="C423" s="10" t="s">
        <v>549</v>
      </c>
      <c r="D423" s="10" t="s">
        <v>499</v>
      </c>
      <c r="E423" s="10" t="s">
        <v>549</v>
      </c>
      <c r="F423" s="10" t="str">
        <f>'gl list'!$D$16</f>
        <v>user_org</v>
      </c>
      <c r="G423" s="10" t="s">
        <v>547</v>
      </c>
      <c r="H423" s="10" t="b">
        <v>1</v>
      </c>
      <c r="I423" s="10">
        <f t="shared" si="8"/>
        <v>14</v>
      </c>
      <c r="K423" s="10"/>
      <c r="L423" s="10">
        <f>IF(OR(ISNUMBER(#REF!),ISBLANK(#REF!)),0,1)</f>
        <v>1</v>
      </c>
      <c r="M423" s="10"/>
      <c r="N423" s="10"/>
      <c r="O423" s="10">
        <f>IF(NOT(ISBLANK(#REF!)),1,0)</f>
        <v>1</v>
      </c>
      <c r="P423" s="10"/>
      <c r="Q423" s="10"/>
    </row>
    <row r="424" spans="1:17" hidden="1" x14ac:dyDescent="0.2">
      <c r="A424" s="10">
        <f t="shared" si="9"/>
        <v>278</v>
      </c>
      <c r="B424" s="10" t="s">
        <v>13</v>
      </c>
      <c r="C424" s="10" t="s">
        <v>550</v>
      </c>
      <c r="D424" s="10" t="s">
        <v>499</v>
      </c>
      <c r="E424" s="10" t="s">
        <v>550</v>
      </c>
      <c r="F424" s="10" t="str">
        <f>'gl list'!$D$16</f>
        <v>user_org</v>
      </c>
      <c r="G424" s="10" t="s">
        <v>547</v>
      </c>
      <c r="H424" s="10" t="b">
        <v>0</v>
      </c>
      <c r="I424" s="10">
        <f t="shared" si="8"/>
        <v>14</v>
      </c>
      <c r="K424" s="10"/>
      <c r="L424" s="10">
        <f>IF(OR(ISNUMBER(#REF!),ISBLANK(#REF!)),0,1)</f>
        <v>1</v>
      </c>
      <c r="M424" s="10"/>
      <c r="N424" s="10"/>
      <c r="O424" s="10">
        <f>IF(NOT(ISBLANK(#REF!)),1,0)</f>
        <v>1</v>
      </c>
      <c r="P424" s="10"/>
      <c r="Q424" s="10"/>
    </row>
    <row r="425" spans="1:17" hidden="1" x14ac:dyDescent="0.2">
      <c r="A425" s="10">
        <f t="shared" si="9"/>
        <v>279</v>
      </c>
      <c r="B425" s="10" t="s">
        <v>48</v>
      </c>
      <c r="C425" s="10" t="s">
        <v>551</v>
      </c>
      <c r="D425" s="10" t="s">
        <v>499</v>
      </c>
      <c r="E425" s="10" t="s">
        <v>551</v>
      </c>
      <c r="F425" s="10" t="str">
        <f>'gl list'!$D$16</f>
        <v>user_org</v>
      </c>
      <c r="G425" s="10" t="s">
        <v>547</v>
      </c>
      <c r="H425" s="10" t="b">
        <v>0</v>
      </c>
      <c r="I425" s="10">
        <f t="shared" si="8"/>
        <v>14</v>
      </c>
      <c r="K425" s="10"/>
      <c r="L425" s="10">
        <f>IF(OR(ISNUMBER(#REF!),ISBLANK(#REF!)),0,1)</f>
        <v>1</v>
      </c>
      <c r="M425" s="10"/>
      <c r="N425" s="10"/>
      <c r="O425" s="10">
        <f>IF(NOT(ISBLANK(#REF!)),1,0)</f>
        <v>1</v>
      </c>
      <c r="P425" s="10"/>
      <c r="Q425" s="10"/>
    </row>
    <row r="426" spans="1:17" hidden="1" x14ac:dyDescent="0.2">
      <c r="A426" s="10">
        <f t="shared" si="9"/>
        <v>280</v>
      </c>
      <c r="B426" s="10" t="s">
        <v>50</v>
      </c>
      <c r="C426" s="10" t="s">
        <v>552</v>
      </c>
      <c r="D426" s="10" t="s">
        <v>499</v>
      </c>
      <c r="E426" s="10" t="s">
        <v>552</v>
      </c>
      <c r="F426" s="10" t="str">
        <f>'gl list'!$D$16</f>
        <v>user_org</v>
      </c>
      <c r="G426" s="10" t="s">
        <v>547</v>
      </c>
      <c r="H426" s="10" t="b">
        <v>0</v>
      </c>
      <c r="I426" s="10">
        <f t="shared" si="8"/>
        <v>14</v>
      </c>
      <c r="K426" s="10"/>
      <c r="L426" s="10">
        <f>IF(OR(ISNUMBER(#REF!),ISBLANK(#REF!)),0,1)</f>
        <v>1</v>
      </c>
      <c r="M426" s="10"/>
      <c r="N426" s="10"/>
      <c r="O426" s="10">
        <f>IF(NOT(ISBLANK(#REF!)),1,0)</f>
        <v>1</v>
      </c>
      <c r="P426" s="10"/>
      <c r="Q426" s="10"/>
    </row>
    <row r="427" spans="1:17" x14ac:dyDescent="0.2">
      <c r="A427" s="10">
        <f t="shared" si="9"/>
        <v>281</v>
      </c>
      <c r="B427" s="10" t="s">
        <v>2594</v>
      </c>
      <c r="C427" s="10" t="s">
        <v>554</v>
      </c>
      <c r="D427" s="10" t="s">
        <v>499</v>
      </c>
      <c r="E427" s="10" t="s">
        <v>554</v>
      </c>
      <c r="F427" s="10" t="str">
        <f>'gl list'!$D$16</f>
        <v>user_org</v>
      </c>
      <c r="G427" s="10" t="s">
        <v>553</v>
      </c>
      <c r="H427" s="10" t="b">
        <v>1</v>
      </c>
      <c r="I427" s="10">
        <f t="shared" si="8"/>
        <v>15</v>
      </c>
      <c r="K427" s="10"/>
      <c r="L427" s="10">
        <f>IF(OR(ISNUMBER(#REF!),ISBLANK(#REF!)),0,1)</f>
        <v>1</v>
      </c>
      <c r="M427" s="10"/>
      <c r="N427" s="10"/>
      <c r="O427" s="10">
        <f>IF(NOT(ISBLANK(#REF!)),1,0)</f>
        <v>1</v>
      </c>
      <c r="P427" s="10"/>
      <c r="Q427" s="10"/>
    </row>
    <row r="428" spans="1:17" hidden="1" x14ac:dyDescent="0.2">
      <c r="A428" s="10">
        <f t="shared" si="9"/>
        <v>282</v>
      </c>
      <c r="B428" s="10">
        <f>A206</f>
        <v>61</v>
      </c>
      <c r="C428" s="10" t="s">
        <v>555</v>
      </c>
      <c r="D428" s="10" t="s">
        <v>499</v>
      </c>
      <c r="E428" s="10" t="s">
        <v>555</v>
      </c>
      <c r="F428" s="10" t="str">
        <f>'gl list'!$D$16</f>
        <v>user_org</v>
      </c>
      <c r="G428" s="10" t="s">
        <v>553</v>
      </c>
      <c r="H428" s="10" t="b">
        <v>0</v>
      </c>
      <c r="I428" s="10">
        <f t="shared" si="8"/>
        <v>15</v>
      </c>
      <c r="K428" s="10"/>
      <c r="L428" s="10">
        <f>IF(OR(ISNUMBER(#REF!),ISBLANK(#REF!)),0,1)</f>
        <v>1</v>
      </c>
      <c r="M428" s="10"/>
      <c r="N428" s="10"/>
      <c r="O428" s="10">
        <f>IF(NOT(ISBLANK(#REF!)),1,0)</f>
        <v>1</v>
      </c>
      <c r="P428" s="10"/>
      <c r="Q428" s="10"/>
    </row>
    <row r="429" spans="1:17" hidden="1" x14ac:dyDescent="0.2">
      <c r="A429" s="10">
        <f t="shared" si="9"/>
        <v>283</v>
      </c>
      <c r="B429" s="10" t="s">
        <v>1601</v>
      </c>
      <c r="C429" s="10" t="s">
        <v>556</v>
      </c>
      <c r="D429" s="10" t="s">
        <v>499</v>
      </c>
      <c r="E429" s="10" t="s">
        <v>556</v>
      </c>
      <c r="F429" s="10" t="str">
        <f>'gl list'!$D$16</f>
        <v>user_org</v>
      </c>
      <c r="G429" s="10" t="s">
        <v>553</v>
      </c>
      <c r="H429" s="10" t="b">
        <v>0</v>
      </c>
      <c r="I429" s="10">
        <f t="shared" si="8"/>
        <v>15</v>
      </c>
      <c r="K429" s="10"/>
      <c r="L429" s="10">
        <f>IF(OR(ISNUMBER(#REF!),ISBLANK(#REF!)),0,1)</f>
        <v>1</v>
      </c>
      <c r="M429" s="10"/>
      <c r="N429" s="10"/>
      <c r="O429" s="10">
        <f>IF(NOT(ISBLANK(#REF!)),1,0)</f>
        <v>1</v>
      </c>
      <c r="P429" s="10"/>
      <c r="Q429" s="10"/>
    </row>
    <row r="430" spans="1:17" hidden="1" x14ac:dyDescent="0.2">
      <c r="A430" s="10">
        <f t="shared" si="9"/>
        <v>284</v>
      </c>
      <c r="B430" s="10" t="s">
        <v>41</v>
      </c>
      <c r="C430" s="10" t="s">
        <v>629</v>
      </c>
      <c r="D430" s="10" t="s">
        <v>499</v>
      </c>
      <c r="E430" s="10" t="s">
        <v>558</v>
      </c>
      <c r="F430" s="10" t="str">
        <f>'gl list'!$D$16</f>
        <v>user_org</v>
      </c>
      <c r="G430" s="10" t="s">
        <v>557</v>
      </c>
      <c r="H430" s="10" t="b">
        <v>0</v>
      </c>
      <c r="I430" s="10">
        <f t="shared" si="8"/>
        <v>15</v>
      </c>
      <c r="K430" s="10"/>
      <c r="L430" s="10">
        <f>IF(OR(ISNUMBER(#REF!),ISBLANK(#REF!)),0,1)</f>
        <v>1</v>
      </c>
      <c r="M430" s="10"/>
      <c r="N430" s="10"/>
      <c r="O430" s="10">
        <f>IF(NOT(ISBLANK(#REF!)),1,0)</f>
        <v>1</v>
      </c>
      <c r="P430" s="10"/>
      <c r="Q430" s="10"/>
    </row>
    <row r="431" spans="1:17" hidden="1" x14ac:dyDescent="0.2">
      <c r="A431" s="10">
        <f t="shared" si="9"/>
        <v>285</v>
      </c>
      <c r="B431" s="10" t="s">
        <v>1121</v>
      </c>
      <c r="C431" s="10" t="s">
        <v>630</v>
      </c>
      <c r="D431" s="10" t="s">
        <v>499</v>
      </c>
      <c r="E431" s="10" t="s">
        <v>558</v>
      </c>
      <c r="F431" s="10" t="str">
        <f>'gl list'!$D$16</f>
        <v>user_org</v>
      </c>
      <c r="G431" s="10" t="s">
        <v>557</v>
      </c>
      <c r="H431" s="10" t="b">
        <v>0</v>
      </c>
      <c r="I431" s="10">
        <f t="shared" si="8"/>
        <v>15</v>
      </c>
      <c r="K431" s="10"/>
      <c r="L431" s="10">
        <f>IF(OR(ISNUMBER(#REF!),ISBLANK(#REF!)),0,1)</f>
        <v>1</v>
      </c>
      <c r="M431" s="10"/>
      <c r="N431" s="10"/>
      <c r="O431" s="10">
        <f>IF(NOT(ISBLANK(#REF!)),1,0)</f>
        <v>1</v>
      </c>
      <c r="P431" s="10"/>
      <c r="Q431" s="10"/>
    </row>
    <row r="432" spans="1:17" hidden="1" x14ac:dyDescent="0.2">
      <c r="A432" s="10">
        <f t="shared" si="9"/>
        <v>286</v>
      </c>
      <c r="B432" s="10">
        <f>A236</f>
        <v>90</v>
      </c>
      <c r="C432" s="10" t="s">
        <v>631</v>
      </c>
      <c r="D432" s="10" t="s">
        <v>499</v>
      </c>
      <c r="E432" s="10" t="s">
        <v>558</v>
      </c>
      <c r="F432" s="10" t="str">
        <f>'gl list'!$D$16</f>
        <v>user_org</v>
      </c>
      <c r="G432" s="10" t="s">
        <v>557</v>
      </c>
      <c r="H432" s="10" t="b">
        <v>0</v>
      </c>
      <c r="I432" s="10">
        <f t="shared" si="8"/>
        <v>15</v>
      </c>
      <c r="K432" s="10"/>
      <c r="L432" s="10">
        <f>IF(OR(ISNUMBER(#REF!),ISBLANK(#REF!)),0,1)</f>
        <v>1</v>
      </c>
      <c r="M432" s="10"/>
      <c r="N432" s="10"/>
      <c r="O432" s="10">
        <f>IF(NOT(ISBLANK(#REF!)),1,0)</f>
        <v>1</v>
      </c>
      <c r="P432" s="10"/>
      <c r="Q432" s="10"/>
    </row>
    <row r="433" spans="1:17" hidden="1" x14ac:dyDescent="0.2">
      <c r="A433" s="10">
        <f t="shared" si="9"/>
        <v>287</v>
      </c>
      <c r="B433" s="10" t="s">
        <v>83</v>
      </c>
      <c r="C433" s="10" t="s">
        <v>632</v>
      </c>
      <c r="D433" s="10" t="s">
        <v>499</v>
      </c>
      <c r="E433" s="10" t="s">
        <v>558</v>
      </c>
      <c r="F433" s="10" t="str">
        <f>'gl list'!$D$16</f>
        <v>user_org</v>
      </c>
      <c r="G433" s="10" t="s">
        <v>557</v>
      </c>
      <c r="H433" s="10" t="b">
        <v>0</v>
      </c>
      <c r="I433" s="10">
        <f t="shared" si="8"/>
        <v>15</v>
      </c>
      <c r="K433" s="10"/>
      <c r="L433" s="10">
        <f>IF(OR(ISNUMBER(#REF!),ISBLANK(#REF!)),0,1)</f>
        <v>1</v>
      </c>
      <c r="M433" s="10"/>
      <c r="N433" s="10"/>
      <c r="O433" s="10">
        <f>IF(NOT(ISBLANK(#REF!)),1,0)</f>
        <v>1</v>
      </c>
      <c r="P433" s="10"/>
      <c r="Q433" s="10"/>
    </row>
    <row r="434" spans="1:17" hidden="1" x14ac:dyDescent="0.2">
      <c r="A434" s="10">
        <f t="shared" si="9"/>
        <v>288</v>
      </c>
      <c r="B434" s="10">
        <f>A299</f>
        <v>153</v>
      </c>
      <c r="C434" s="10" t="s">
        <v>633</v>
      </c>
      <c r="D434" s="10" t="s">
        <v>499</v>
      </c>
      <c r="E434" s="10" t="s">
        <v>558</v>
      </c>
      <c r="F434" s="10" t="str">
        <f>'gl list'!$D$16</f>
        <v>user_org</v>
      </c>
      <c r="G434" s="10" t="s">
        <v>557</v>
      </c>
      <c r="H434" s="10" t="b">
        <v>0</v>
      </c>
      <c r="I434" s="10">
        <f t="shared" si="8"/>
        <v>15</v>
      </c>
      <c r="K434" s="10"/>
      <c r="L434" s="10">
        <f>IF(OR(ISNUMBER(#REF!),ISBLANK(#REF!)),0,1)</f>
        <v>1</v>
      </c>
      <c r="M434" s="10"/>
      <c r="N434" s="10"/>
      <c r="O434" s="10">
        <f>IF(NOT(ISBLANK(#REF!)),1,0)</f>
        <v>1</v>
      </c>
      <c r="P434" s="10"/>
      <c r="Q434" s="10"/>
    </row>
    <row r="435" spans="1:17" hidden="1" x14ac:dyDescent="0.2">
      <c r="A435" s="10">
        <f t="shared" si="9"/>
        <v>289</v>
      </c>
      <c r="B435" s="10" t="s">
        <v>83</v>
      </c>
      <c r="C435" s="10" t="s">
        <v>1779</v>
      </c>
      <c r="D435" s="10" t="s">
        <v>499</v>
      </c>
      <c r="E435" s="10" t="s">
        <v>558</v>
      </c>
      <c r="F435" s="10" t="str">
        <f>'gl list'!$D$16</f>
        <v>user_org</v>
      </c>
      <c r="G435" s="10" t="s">
        <v>557</v>
      </c>
      <c r="H435" s="10" t="b">
        <v>0</v>
      </c>
      <c r="I435" s="10">
        <f t="shared" si="8"/>
        <v>15</v>
      </c>
      <c r="K435" s="10"/>
      <c r="L435" s="10">
        <f>IF(OR(ISNUMBER(#REF!),ISBLANK(#REF!)),0,1)</f>
        <v>1</v>
      </c>
      <c r="M435" s="10"/>
      <c r="N435" s="10"/>
      <c r="O435" s="10">
        <f>IF(NOT(ISBLANK(#REF!)),1,0)</f>
        <v>1</v>
      </c>
      <c r="P435" s="10"/>
      <c r="Q435" s="10"/>
    </row>
    <row r="436" spans="1:17" hidden="1" x14ac:dyDescent="0.2">
      <c r="A436" s="10">
        <f t="shared" si="9"/>
        <v>290</v>
      </c>
      <c r="B436" s="10">
        <f>A299</f>
        <v>153</v>
      </c>
      <c r="C436" s="10" t="s">
        <v>634</v>
      </c>
      <c r="D436" s="10" t="s">
        <v>499</v>
      </c>
      <c r="E436" s="10" t="s">
        <v>558</v>
      </c>
      <c r="F436" s="10" t="str">
        <f>'gl list'!$D$16</f>
        <v>user_org</v>
      </c>
      <c r="G436" s="10" t="s">
        <v>557</v>
      </c>
      <c r="H436" s="10" t="b">
        <v>0</v>
      </c>
      <c r="I436" s="10">
        <f t="shared" si="8"/>
        <v>15</v>
      </c>
      <c r="K436" s="10"/>
      <c r="L436" s="10">
        <f>IF(OR(ISNUMBER(#REF!),ISBLANK(#REF!)),0,1)</f>
        <v>1</v>
      </c>
      <c r="M436" s="10"/>
      <c r="N436" s="10"/>
      <c r="O436" s="10">
        <f>IF(NOT(ISBLANK(#REF!)),1,0)</f>
        <v>1</v>
      </c>
      <c r="P436" s="10"/>
      <c r="Q436" s="10"/>
    </row>
    <row r="437" spans="1:17" hidden="1" x14ac:dyDescent="0.2">
      <c r="A437" s="10">
        <f t="shared" si="9"/>
        <v>291</v>
      </c>
      <c r="B437" s="10">
        <f>A235</f>
        <v>89</v>
      </c>
      <c r="C437" s="10" t="s">
        <v>559</v>
      </c>
      <c r="D437" s="10" t="s">
        <v>499</v>
      </c>
      <c r="E437" s="10" t="s">
        <v>559</v>
      </c>
      <c r="F437" s="10" t="str">
        <f>'gl list'!$D$16</f>
        <v>user_org</v>
      </c>
      <c r="G437" s="10" t="s">
        <v>557</v>
      </c>
      <c r="H437" s="10" t="b">
        <v>0</v>
      </c>
      <c r="I437" s="10">
        <f t="shared" si="8"/>
        <v>15</v>
      </c>
      <c r="K437" s="10"/>
      <c r="L437" s="10">
        <f>IF(OR(ISNUMBER(#REF!),ISBLANK(#REF!)),0,1)</f>
        <v>1</v>
      </c>
      <c r="M437" s="10"/>
      <c r="N437" s="10"/>
      <c r="O437" s="10">
        <f>IF(NOT(ISBLANK(#REF!)),1,0)</f>
        <v>1</v>
      </c>
      <c r="P437" s="10"/>
      <c r="Q437" s="10"/>
    </row>
    <row r="438" spans="1:17" hidden="1" x14ac:dyDescent="0.2">
      <c r="A438" s="10">
        <f t="shared" si="9"/>
        <v>292</v>
      </c>
      <c r="B438" s="10" t="s">
        <v>89</v>
      </c>
      <c r="C438" s="10" t="s">
        <v>560</v>
      </c>
      <c r="D438" s="10" t="s">
        <v>499</v>
      </c>
      <c r="E438" s="10" t="s">
        <v>560</v>
      </c>
      <c r="F438" s="10" t="str">
        <f>'gl list'!$D$16</f>
        <v>user_org</v>
      </c>
      <c r="G438" s="10" t="s">
        <v>557</v>
      </c>
      <c r="H438" s="10" t="b">
        <v>0</v>
      </c>
      <c r="I438" s="10">
        <f t="shared" si="8"/>
        <v>15</v>
      </c>
      <c r="K438" s="10"/>
      <c r="L438" s="10">
        <f>IF(OR(ISNUMBER(#REF!),ISBLANK(#REF!)),0,1)</f>
        <v>1</v>
      </c>
      <c r="M438" s="10"/>
      <c r="N438" s="10"/>
      <c r="O438" s="10">
        <f>IF(NOT(ISBLANK(#REF!)),1,0)</f>
        <v>1</v>
      </c>
      <c r="P438" s="10"/>
      <c r="Q438" s="10"/>
    </row>
    <row r="439" spans="1:17" x14ac:dyDescent="0.2">
      <c r="A439" s="10">
        <f t="shared" si="9"/>
        <v>293</v>
      </c>
      <c r="B439" s="10" t="s">
        <v>90</v>
      </c>
      <c r="C439" s="10" t="s">
        <v>561</v>
      </c>
      <c r="D439" s="10" t="s">
        <v>499</v>
      </c>
      <c r="E439" s="10" t="s">
        <v>561</v>
      </c>
      <c r="F439" s="10" t="str">
        <f>'gl list'!$D$16</f>
        <v>user_org</v>
      </c>
      <c r="G439" s="10" t="s">
        <v>562</v>
      </c>
      <c r="H439" s="10" t="b">
        <v>1</v>
      </c>
      <c r="I439" s="10">
        <f t="shared" si="8"/>
        <v>16</v>
      </c>
      <c r="K439" s="10"/>
      <c r="L439" s="10">
        <f>IF(OR(ISNUMBER(#REF!),ISBLANK(#REF!)),0,1)</f>
        <v>1</v>
      </c>
      <c r="M439" s="10"/>
      <c r="N439" s="10"/>
      <c r="O439" s="10">
        <f>IF(NOT(ISBLANK(#REF!)),1,0)</f>
        <v>1</v>
      </c>
      <c r="P439" s="10"/>
      <c r="Q439" s="10"/>
    </row>
    <row r="440" spans="1:17" hidden="1" x14ac:dyDescent="0.2">
      <c r="A440" s="10">
        <f t="shared" si="9"/>
        <v>294</v>
      </c>
      <c r="B440" s="10">
        <f>A334</f>
        <v>188</v>
      </c>
      <c r="C440" s="10" t="s">
        <v>563</v>
      </c>
      <c r="D440" s="10" t="s">
        <v>499</v>
      </c>
      <c r="E440" s="10" t="s">
        <v>563</v>
      </c>
      <c r="F440" s="10" t="str">
        <f>'gl list'!$D$16</f>
        <v>user_org</v>
      </c>
      <c r="G440" s="10" t="s">
        <v>562</v>
      </c>
      <c r="H440" s="10" t="b">
        <v>0</v>
      </c>
      <c r="I440" s="10">
        <f t="shared" si="8"/>
        <v>16</v>
      </c>
      <c r="K440" s="10"/>
      <c r="L440" s="10">
        <f>IF(OR(ISNUMBER(#REF!),ISBLANK(#REF!)),0,1)</f>
        <v>1</v>
      </c>
      <c r="M440" s="10"/>
      <c r="N440" s="10"/>
      <c r="O440" s="10">
        <f>IF(NOT(ISBLANK(#REF!)),1,0)</f>
        <v>1</v>
      </c>
      <c r="P440" s="10"/>
      <c r="Q440" s="10"/>
    </row>
    <row r="441" spans="1:17" hidden="1" x14ac:dyDescent="0.2">
      <c r="A441" s="10">
        <f t="shared" si="9"/>
        <v>295</v>
      </c>
      <c r="B441" s="10">
        <f>A273</f>
        <v>127</v>
      </c>
      <c r="C441" s="10" t="s">
        <v>620</v>
      </c>
      <c r="D441" s="10" t="s">
        <v>499</v>
      </c>
      <c r="E441" s="10" t="s">
        <v>564</v>
      </c>
      <c r="F441" s="10" t="str">
        <f>'gl list'!$D$16</f>
        <v>user_org</v>
      </c>
      <c r="G441" s="10" t="s">
        <v>562</v>
      </c>
      <c r="H441" s="10" t="b">
        <v>0</v>
      </c>
      <c r="I441" s="10">
        <f t="shared" si="8"/>
        <v>16</v>
      </c>
      <c r="K441" s="10"/>
      <c r="L441" s="10">
        <f>IF(OR(ISNUMBER(#REF!),ISBLANK(#REF!)),0,1)</f>
        <v>1</v>
      </c>
      <c r="M441" s="10"/>
      <c r="N441" s="10"/>
      <c r="O441" s="10">
        <f>IF(NOT(ISBLANK(#REF!)),1,0)</f>
        <v>1</v>
      </c>
      <c r="P441" s="10"/>
      <c r="Q441" s="10"/>
    </row>
    <row r="442" spans="1:17" hidden="1" x14ac:dyDescent="0.2">
      <c r="A442" s="10">
        <f t="shared" si="9"/>
        <v>296</v>
      </c>
      <c r="B442" s="10">
        <f>A314</f>
        <v>168</v>
      </c>
      <c r="C442" s="10" t="s">
        <v>621</v>
      </c>
      <c r="D442" s="10" t="s">
        <v>499</v>
      </c>
      <c r="E442" s="10" t="s">
        <v>564</v>
      </c>
      <c r="F442" s="10" t="str">
        <f>'gl list'!$D$16</f>
        <v>user_org</v>
      </c>
      <c r="G442" s="10" t="s">
        <v>562</v>
      </c>
      <c r="H442" s="10" t="b">
        <v>0</v>
      </c>
      <c r="I442" s="10">
        <f t="shared" si="8"/>
        <v>16</v>
      </c>
      <c r="K442" s="10"/>
      <c r="L442" s="10">
        <f>IF(OR(ISNUMBER(#REF!),ISBLANK(#REF!)),0,1)</f>
        <v>1</v>
      </c>
      <c r="M442" s="10"/>
      <c r="N442" s="10"/>
      <c r="O442" s="10">
        <f>IF(NOT(ISBLANK(#REF!)),1,0)</f>
        <v>1</v>
      </c>
      <c r="P442" s="10"/>
      <c r="Q442" s="10"/>
    </row>
    <row r="443" spans="1:17" hidden="1" x14ac:dyDescent="0.2">
      <c r="A443" s="10">
        <f t="shared" si="9"/>
        <v>297</v>
      </c>
      <c r="B443" s="10" t="s">
        <v>1491</v>
      </c>
      <c r="C443" s="10" t="s">
        <v>565</v>
      </c>
      <c r="D443" s="10" t="s">
        <v>499</v>
      </c>
      <c r="E443" s="10" t="s">
        <v>565</v>
      </c>
      <c r="F443" s="10" t="str">
        <f>'gl list'!$D$16</f>
        <v>user_org</v>
      </c>
      <c r="G443" s="10" t="s">
        <v>562</v>
      </c>
      <c r="H443" s="10" t="b">
        <v>0</v>
      </c>
      <c r="I443" s="10">
        <f t="shared" si="8"/>
        <v>16</v>
      </c>
      <c r="K443" s="10"/>
      <c r="L443" s="10">
        <f>IF(OR(ISNUMBER(#REF!),ISBLANK(#REF!)),0,1)</f>
        <v>1</v>
      </c>
      <c r="M443" s="10"/>
      <c r="N443" s="10"/>
      <c r="O443" s="10">
        <f>IF(NOT(ISBLANK(#REF!)),1,0)</f>
        <v>1</v>
      </c>
      <c r="P443" s="10"/>
      <c r="Q443" s="10"/>
    </row>
    <row r="444" spans="1:17" hidden="1" x14ac:dyDescent="0.2">
      <c r="A444" s="10">
        <f t="shared" si="9"/>
        <v>298</v>
      </c>
      <c r="B444" s="10" t="s">
        <v>90</v>
      </c>
      <c r="C444" s="10" t="s">
        <v>566</v>
      </c>
      <c r="D444" s="10" t="s">
        <v>499</v>
      </c>
      <c r="E444" s="10" t="s">
        <v>566</v>
      </c>
      <c r="F444" s="10" t="str">
        <f>'gl list'!$D$16</f>
        <v>user_org</v>
      </c>
      <c r="G444" s="10" t="s">
        <v>562</v>
      </c>
      <c r="H444" s="10" t="b">
        <v>0</v>
      </c>
      <c r="I444" s="10">
        <f t="shared" si="8"/>
        <v>16</v>
      </c>
      <c r="K444" s="10"/>
      <c r="L444" s="10">
        <f>IF(OR(ISNUMBER(#REF!),ISBLANK(#REF!)),0,1)</f>
        <v>1</v>
      </c>
      <c r="M444" s="10"/>
      <c r="N444" s="10"/>
      <c r="O444" s="10">
        <f>IF(NOT(ISBLANK(#REF!)),1,0)</f>
        <v>1</v>
      </c>
      <c r="P444" s="10"/>
      <c r="Q444" s="10"/>
    </row>
    <row r="445" spans="1:17" hidden="1" x14ac:dyDescent="0.2">
      <c r="A445" s="10">
        <f t="shared" si="9"/>
        <v>299</v>
      </c>
      <c r="B445" s="10" t="s">
        <v>21</v>
      </c>
      <c r="C445" s="10" t="s">
        <v>567</v>
      </c>
      <c r="D445" s="10" t="s">
        <v>499</v>
      </c>
      <c r="E445" s="10" t="s">
        <v>567</v>
      </c>
      <c r="F445" s="10" t="str">
        <f>'gl list'!$D$16</f>
        <v>user_org</v>
      </c>
      <c r="G445" s="10" t="s">
        <v>562</v>
      </c>
      <c r="H445" s="10" t="b">
        <v>0</v>
      </c>
      <c r="I445" s="10">
        <f t="shared" si="8"/>
        <v>16</v>
      </c>
      <c r="K445" s="10"/>
      <c r="L445" s="10">
        <f>IF(OR(ISNUMBER(#REF!),ISBLANK(#REF!)),0,1)</f>
        <v>1</v>
      </c>
      <c r="M445" s="10"/>
      <c r="N445" s="10"/>
      <c r="O445" s="10">
        <f>IF(NOT(ISBLANK(#REF!)),1,0)</f>
        <v>1</v>
      </c>
      <c r="P445" s="10"/>
      <c r="Q445" s="10"/>
    </row>
    <row r="446" spans="1:17" hidden="1" x14ac:dyDescent="0.2">
      <c r="A446" s="10">
        <f t="shared" si="9"/>
        <v>300</v>
      </c>
      <c r="B446" s="10">
        <f>A190</f>
        <v>45</v>
      </c>
      <c r="C446" s="10" t="s">
        <v>569</v>
      </c>
      <c r="D446" s="10" t="s">
        <v>499</v>
      </c>
      <c r="E446" s="10" t="s">
        <v>569</v>
      </c>
      <c r="F446" s="10" t="str">
        <f>'gl list'!$D$16</f>
        <v>user_org</v>
      </c>
      <c r="G446" s="10" t="s">
        <v>568</v>
      </c>
      <c r="H446" s="10" t="b">
        <v>0</v>
      </c>
      <c r="I446" s="10">
        <f t="shared" si="8"/>
        <v>16</v>
      </c>
      <c r="K446" s="10"/>
      <c r="L446" s="10">
        <f>IF(OR(ISNUMBER(#REF!),ISBLANK(#REF!)),0,1)</f>
        <v>1</v>
      </c>
      <c r="M446" s="10"/>
      <c r="N446" s="10"/>
      <c r="O446" s="10">
        <f>IF(NOT(ISBLANK(#REF!)),1,0)</f>
        <v>1</v>
      </c>
      <c r="P446" s="10"/>
      <c r="Q446" s="10"/>
    </row>
    <row r="447" spans="1:17" hidden="1" x14ac:dyDescent="0.2">
      <c r="A447" s="10">
        <f t="shared" si="9"/>
        <v>301</v>
      </c>
      <c r="B447" s="10" t="s">
        <v>86</v>
      </c>
      <c r="C447" s="10" t="s">
        <v>622</v>
      </c>
      <c r="D447" s="10" t="s">
        <v>499</v>
      </c>
      <c r="E447" s="10" t="s">
        <v>570</v>
      </c>
      <c r="F447" s="10" t="str">
        <f>'gl list'!$D$16</f>
        <v>user_org</v>
      </c>
      <c r="G447" s="10" t="s">
        <v>568</v>
      </c>
      <c r="H447" s="10" t="b">
        <v>0</v>
      </c>
      <c r="I447" s="10">
        <f t="shared" si="8"/>
        <v>16</v>
      </c>
      <c r="K447" s="10"/>
      <c r="L447" s="10">
        <f>IF(OR(ISNUMBER(#REF!),ISBLANK(#REF!)),0,1)</f>
        <v>1</v>
      </c>
      <c r="M447" s="10"/>
      <c r="N447" s="10"/>
      <c r="O447" s="10">
        <f>IF(NOT(ISBLANK(#REF!)),1,0)</f>
        <v>1</v>
      </c>
      <c r="P447" s="10"/>
      <c r="Q447" s="10"/>
    </row>
    <row r="448" spans="1:17" hidden="1" x14ac:dyDescent="0.2">
      <c r="A448" s="10">
        <f t="shared" si="9"/>
        <v>302</v>
      </c>
      <c r="B448" s="10" t="s">
        <v>88</v>
      </c>
      <c r="C448" s="10" t="s">
        <v>623</v>
      </c>
      <c r="D448" s="10" t="s">
        <v>499</v>
      </c>
      <c r="E448" s="10" t="s">
        <v>570</v>
      </c>
      <c r="F448" s="10" t="str">
        <f>'gl list'!$D$16</f>
        <v>user_org</v>
      </c>
      <c r="G448" s="10" t="s">
        <v>568</v>
      </c>
      <c r="H448" s="10" t="b">
        <v>0</v>
      </c>
      <c r="I448" s="10">
        <f t="shared" si="8"/>
        <v>16</v>
      </c>
      <c r="K448" s="10"/>
      <c r="L448" s="10">
        <f>IF(OR(ISNUMBER(#REF!),ISBLANK(#REF!)),0,1)</f>
        <v>1</v>
      </c>
      <c r="M448" s="10"/>
      <c r="N448" s="10"/>
      <c r="O448" s="10">
        <f>IF(NOT(ISBLANK(#REF!)),1,0)</f>
        <v>1</v>
      </c>
      <c r="P448" s="10"/>
      <c r="Q448" s="10"/>
    </row>
    <row r="449" spans="1:17" hidden="1" x14ac:dyDescent="0.2">
      <c r="A449" s="10">
        <f t="shared" si="9"/>
        <v>303</v>
      </c>
      <c r="B449" s="10" t="s">
        <v>51</v>
      </c>
      <c r="C449" s="10" t="s">
        <v>572</v>
      </c>
      <c r="D449" s="10" t="s">
        <v>499</v>
      </c>
      <c r="E449" s="10" t="s">
        <v>572</v>
      </c>
      <c r="F449" s="10" t="str">
        <f>'gl list'!$D$16</f>
        <v>user_org</v>
      </c>
      <c r="G449" s="10" t="s">
        <v>571</v>
      </c>
      <c r="H449" s="10" t="b">
        <v>0</v>
      </c>
      <c r="I449" s="10">
        <f t="shared" si="8"/>
        <v>16</v>
      </c>
      <c r="K449" s="10"/>
      <c r="L449" s="10">
        <f>IF(OR(ISNUMBER(#REF!),ISBLANK(#REF!)),0,1)</f>
        <v>1</v>
      </c>
      <c r="M449" s="10"/>
      <c r="N449" s="10"/>
      <c r="O449" s="10">
        <f>IF(NOT(ISBLANK(#REF!)),1,0)</f>
        <v>1</v>
      </c>
      <c r="P449" s="10"/>
      <c r="Q449" s="10"/>
    </row>
    <row r="450" spans="1:17" hidden="1" x14ac:dyDescent="0.2">
      <c r="A450" s="10">
        <f t="shared" si="9"/>
        <v>304</v>
      </c>
      <c r="B450" s="10" t="s">
        <v>107</v>
      </c>
      <c r="C450" s="10" t="s">
        <v>573</v>
      </c>
      <c r="D450" s="10" t="s">
        <v>499</v>
      </c>
      <c r="E450" s="10" t="s">
        <v>573</v>
      </c>
      <c r="F450" s="10" t="str">
        <f>'gl list'!$D$16</f>
        <v>user_org</v>
      </c>
      <c r="G450" s="10" t="s">
        <v>571</v>
      </c>
      <c r="H450" s="10" t="b">
        <v>0</v>
      </c>
      <c r="I450" s="10">
        <f t="shared" si="8"/>
        <v>16</v>
      </c>
      <c r="K450" s="10"/>
      <c r="L450" s="10">
        <f>IF(OR(ISNUMBER(#REF!),ISBLANK(#REF!)),0,1)</f>
        <v>1</v>
      </c>
      <c r="M450" s="10"/>
      <c r="N450" s="10"/>
      <c r="O450" s="10">
        <f>IF(NOT(ISBLANK(#REF!)),1,0)</f>
        <v>1</v>
      </c>
      <c r="P450" s="10"/>
      <c r="Q450" s="10"/>
    </row>
    <row r="451" spans="1:17" hidden="1" x14ac:dyDescent="0.2">
      <c r="A451" s="10">
        <f t="shared" si="9"/>
        <v>305</v>
      </c>
      <c r="B451" s="10">
        <f>A239</f>
        <v>93</v>
      </c>
      <c r="C451" s="10" t="s">
        <v>624</v>
      </c>
      <c r="D451" s="10" t="s">
        <v>499</v>
      </c>
      <c r="E451" s="10" t="s">
        <v>575</v>
      </c>
      <c r="F451" s="10" t="str">
        <f>'gl list'!$D$16</f>
        <v>user_org</v>
      </c>
      <c r="G451" s="10" t="s">
        <v>571</v>
      </c>
      <c r="H451" s="10" t="b">
        <v>0</v>
      </c>
      <c r="I451" s="10">
        <f t="shared" si="8"/>
        <v>16</v>
      </c>
      <c r="K451" s="10"/>
      <c r="L451" s="10">
        <f>IF(OR(ISNUMBER(#REF!),ISBLANK(#REF!)),0,1)</f>
        <v>1</v>
      </c>
      <c r="M451" s="10"/>
      <c r="N451" s="10"/>
      <c r="O451" s="10">
        <f>IF(NOT(ISBLANK(#REF!)),1,0)</f>
        <v>1</v>
      </c>
      <c r="P451" s="10"/>
      <c r="Q451" s="10"/>
    </row>
    <row r="452" spans="1:17" hidden="1" x14ac:dyDescent="0.2">
      <c r="A452" s="10">
        <f t="shared" si="9"/>
        <v>306</v>
      </c>
      <c r="B452" s="10" t="s">
        <v>2168</v>
      </c>
      <c r="C452" s="10" t="s">
        <v>625</v>
      </c>
      <c r="D452" s="10" t="s">
        <v>499</v>
      </c>
      <c r="E452" s="10" t="s">
        <v>575</v>
      </c>
      <c r="F452" s="10" t="str">
        <f>'gl list'!$D$16</f>
        <v>user_org</v>
      </c>
      <c r="G452" s="10" t="s">
        <v>571</v>
      </c>
      <c r="H452" s="10" t="b">
        <v>0</v>
      </c>
      <c r="I452" s="10">
        <f t="shared" si="8"/>
        <v>16</v>
      </c>
      <c r="K452" s="10"/>
      <c r="L452" s="10">
        <f>IF(OR(ISNUMBER(#REF!),ISBLANK(#REF!)),0,1)</f>
        <v>1</v>
      </c>
      <c r="M452" s="10"/>
      <c r="N452" s="10"/>
      <c r="O452" s="10">
        <f>IF(NOT(ISBLANK(#REF!)),1,0)</f>
        <v>1</v>
      </c>
      <c r="P452" s="10"/>
      <c r="Q452" s="10"/>
    </row>
    <row r="453" spans="1:17" hidden="1" x14ac:dyDescent="0.2">
      <c r="A453" s="10">
        <f t="shared" si="9"/>
        <v>307</v>
      </c>
      <c r="B453" s="10" t="s">
        <v>2167</v>
      </c>
      <c r="C453" s="10" t="s">
        <v>574</v>
      </c>
      <c r="D453" s="10" t="s">
        <v>499</v>
      </c>
      <c r="E453" s="10" t="s">
        <v>574</v>
      </c>
      <c r="F453" s="10" t="str">
        <f>'gl list'!$D$16</f>
        <v>user_org</v>
      </c>
      <c r="G453" s="10" t="s">
        <v>571</v>
      </c>
      <c r="H453" s="10" t="b">
        <v>0</v>
      </c>
      <c r="I453" s="10">
        <f t="shared" si="8"/>
        <v>16</v>
      </c>
      <c r="K453" s="10"/>
      <c r="L453" s="10">
        <f>IF(OR(ISNUMBER(#REF!),ISBLANK(#REF!)),0,1)</f>
        <v>1</v>
      </c>
      <c r="M453" s="10"/>
      <c r="N453" s="10"/>
      <c r="O453" s="10">
        <f>IF(NOT(ISBLANK(#REF!)),1,0)</f>
        <v>1</v>
      </c>
      <c r="P453" s="10"/>
      <c r="Q453" s="10"/>
    </row>
    <row r="454" spans="1:17" hidden="1" x14ac:dyDescent="0.2">
      <c r="A454" s="10">
        <f t="shared" si="9"/>
        <v>308</v>
      </c>
      <c r="B454" s="10" t="s">
        <v>2167</v>
      </c>
      <c r="C454" s="10" t="s">
        <v>626</v>
      </c>
      <c r="D454" s="10" t="s">
        <v>499</v>
      </c>
      <c r="E454" s="10" t="s">
        <v>576</v>
      </c>
      <c r="F454" s="10" t="str">
        <f>'gl list'!$D$16</f>
        <v>user_org</v>
      </c>
      <c r="G454" s="10" t="s">
        <v>571</v>
      </c>
      <c r="H454" s="10" t="b">
        <v>0</v>
      </c>
      <c r="I454" s="10">
        <f t="shared" si="8"/>
        <v>16</v>
      </c>
      <c r="K454" s="10"/>
      <c r="L454" s="10">
        <f>IF(OR(ISNUMBER(#REF!),ISBLANK(#REF!)),0,1)</f>
        <v>1</v>
      </c>
      <c r="M454" s="10"/>
      <c r="N454" s="10"/>
      <c r="O454" s="10">
        <f>IF(NOT(ISBLANK(#REF!)),1,0)</f>
        <v>1</v>
      </c>
      <c r="P454" s="10"/>
      <c r="Q454" s="10"/>
    </row>
    <row r="455" spans="1:17" hidden="1" x14ac:dyDescent="0.2">
      <c r="A455" s="10">
        <f t="shared" si="9"/>
        <v>309</v>
      </c>
      <c r="B455" s="10">
        <f>A293</f>
        <v>147</v>
      </c>
      <c r="C455" s="10" t="s">
        <v>627</v>
      </c>
      <c r="D455" s="10" t="s">
        <v>499</v>
      </c>
      <c r="E455" s="10" t="s">
        <v>576</v>
      </c>
      <c r="F455" s="10" t="str">
        <f>'gl list'!$D$16</f>
        <v>user_org</v>
      </c>
      <c r="G455" s="10" t="s">
        <v>571</v>
      </c>
      <c r="H455" s="10" t="b">
        <v>0</v>
      </c>
      <c r="I455" s="10">
        <f t="shared" si="8"/>
        <v>16</v>
      </c>
      <c r="K455" s="10"/>
      <c r="L455" s="10">
        <f>IF(OR(ISNUMBER(#REF!),ISBLANK(#REF!)),0,1)</f>
        <v>1</v>
      </c>
      <c r="M455" s="10"/>
      <c r="N455" s="10"/>
      <c r="O455" s="10">
        <f>IF(NOT(ISBLANK(#REF!)),1,0)</f>
        <v>1</v>
      </c>
      <c r="P455" s="10"/>
      <c r="Q455" s="10"/>
    </row>
    <row r="456" spans="1:17" hidden="1" x14ac:dyDescent="0.2">
      <c r="A456" s="10">
        <f t="shared" si="9"/>
        <v>310</v>
      </c>
      <c r="B456" s="10">
        <f>A230</f>
        <v>84</v>
      </c>
      <c r="C456" s="10" t="s">
        <v>637</v>
      </c>
      <c r="D456" s="10" t="s">
        <v>499</v>
      </c>
      <c r="E456" s="10" t="s">
        <v>578</v>
      </c>
      <c r="F456" s="10" t="str">
        <f>'gl list'!$D$16</f>
        <v>user_org</v>
      </c>
      <c r="G456" s="10" t="s">
        <v>577</v>
      </c>
      <c r="H456" s="10" t="b">
        <v>0</v>
      </c>
      <c r="I456" s="10">
        <f t="shared" si="8"/>
        <v>16</v>
      </c>
      <c r="K456" s="10"/>
      <c r="L456" s="10">
        <f>IF(OR(ISNUMBER(#REF!),ISBLANK(#REF!)),0,1)</f>
        <v>1</v>
      </c>
      <c r="M456" s="10"/>
      <c r="N456" s="10"/>
      <c r="O456" s="10">
        <f>IF(NOT(ISBLANK(#REF!)),1,0)</f>
        <v>1</v>
      </c>
      <c r="P456" s="10"/>
      <c r="Q456" s="10"/>
    </row>
    <row r="457" spans="1:17" hidden="1" x14ac:dyDescent="0.2">
      <c r="A457" s="10">
        <f t="shared" si="9"/>
        <v>311</v>
      </c>
      <c r="B457" s="10">
        <f>A219</f>
        <v>73</v>
      </c>
      <c r="C457" s="10" t="s">
        <v>638</v>
      </c>
      <c r="D457" s="10" t="s">
        <v>499</v>
      </c>
      <c r="E457" s="10" t="s">
        <v>578</v>
      </c>
      <c r="F457" s="10" t="str">
        <f>'gl list'!$D$16</f>
        <v>user_org</v>
      </c>
      <c r="G457" s="10" t="s">
        <v>577</v>
      </c>
      <c r="H457" s="10" t="b">
        <v>0</v>
      </c>
      <c r="I457" s="10">
        <f t="shared" si="8"/>
        <v>16</v>
      </c>
      <c r="K457" s="10"/>
      <c r="L457" s="10">
        <f>IF(OR(ISNUMBER(#REF!),ISBLANK(#REF!)),0,1)</f>
        <v>1</v>
      </c>
      <c r="M457" s="10"/>
      <c r="N457" s="10"/>
      <c r="O457" s="10">
        <f>IF(NOT(ISBLANK(#REF!)),1,0)</f>
        <v>1</v>
      </c>
      <c r="P457" s="10"/>
      <c r="Q457" s="10"/>
    </row>
    <row r="458" spans="1:17" hidden="1" x14ac:dyDescent="0.2">
      <c r="A458" s="10">
        <f t="shared" si="9"/>
        <v>312</v>
      </c>
      <c r="B458" s="10">
        <f>A400</f>
        <v>254</v>
      </c>
      <c r="C458" s="10" t="s">
        <v>640</v>
      </c>
      <c r="D458" s="10" t="s">
        <v>499</v>
      </c>
      <c r="E458" s="10" t="s">
        <v>578</v>
      </c>
      <c r="F458" s="10" t="str">
        <f>'gl list'!$D$16</f>
        <v>user_org</v>
      </c>
      <c r="G458" s="10" t="s">
        <v>577</v>
      </c>
      <c r="H458" s="10" t="b">
        <v>0</v>
      </c>
      <c r="I458" s="10">
        <f t="shared" si="8"/>
        <v>16</v>
      </c>
      <c r="K458" s="10"/>
      <c r="L458" s="10">
        <f>IF(OR(ISNUMBER(#REF!),ISBLANK(#REF!)),0,1)</f>
        <v>1</v>
      </c>
      <c r="M458" s="10"/>
      <c r="N458" s="10"/>
      <c r="O458" s="10">
        <f>IF(NOT(ISBLANK(#REF!)),1,0)</f>
        <v>1</v>
      </c>
      <c r="P458" s="10"/>
      <c r="Q458" s="10"/>
    </row>
    <row r="459" spans="1:17" x14ac:dyDescent="0.2">
      <c r="A459" s="10">
        <f t="shared" si="9"/>
        <v>313</v>
      </c>
      <c r="B459" s="10" t="s">
        <v>43</v>
      </c>
      <c r="C459" s="10" t="s">
        <v>639</v>
      </c>
      <c r="D459" s="10" t="s">
        <v>499</v>
      </c>
      <c r="E459" s="10" t="s">
        <v>578</v>
      </c>
      <c r="F459" s="10" t="str">
        <f>'gl list'!$D$16</f>
        <v>user_org</v>
      </c>
      <c r="G459" s="10" t="s">
        <v>577</v>
      </c>
      <c r="H459" s="10" t="b">
        <v>1</v>
      </c>
      <c r="I459" s="10">
        <f t="shared" si="8"/>
        <v>17</v>
      </c>
      <c r="K459" s="10"/>
      <c r="L459" s="10">
        <f>IF(OR(ISNUMBER(#REF!),ISBLANK(#REF!)),0,1)</f>
        <v>1</v>
      </c>
      <c r="M459" s="10"/>
      <c r="N459" s="10"/>
      <c r="O459" s="10">
        <f>IF(NOT(ISBLANK(#REF!)),1,0)</f>
        <v>1</v>
      </c>
      <c r="P459" s="10"/>
      <c r="Q459" s="10"/>
    </row>
    <row r="460" spans="1:17" hidden="1" x14ac:dyDescent="0.2">
      <c r="A460" s="10">
        <f t="shared" si="9"/>
        <v>314</v>
      </c>
      <c r="B460" s="10" t="s">
        <v>94</v>
      </c>
      <c r="C460" s="10" t="s">
        <v>579</v>
      </c>
      <c r="D460" s="10" t="s">
        <v>499</v>
      </c>
      <c r="E460" s="10" t="s">
        <v>579</v>
      </c>
      <c r="F460" s="10" t="str">
        <f>'gl list'!$D$16</f>
        <v>user_org</v>
      </c>
      <c r="G460" s="10" t="s">
        <v>577</v>
      </c>
      <c r="H460" s="10" t="b">
        <v>0</v>
      </c>
      <c r="I460" s="10">
        <f t="shared" si="8"/>
        <v>17</v>
      </c>
      <c r="K460" s="10"/>
      <c r="L460" s="10">
        <f>IF(OR(ISNUMBER(#REF!),ISBLANK(#REF!)),0,1)</f>
        <v>1</v>
      </c>
      <c r="M460" s="10"/>
      <c r="N460" s="10"/>
      <c r="O460" s="10">
        <f>IF(NOT(ISBLANK(#REF!)),1,0)</f>
        <v>1</v>
      </c>
      <c r="P460" s="10"/>
      <c r="Q460" s="10"/>
    </row>
    <row r="461" spans="1:17" hidden="1" x14ac:dyDescent="0.2">
      <c r="A461" s="10">
        <f t="shared" si="9"/>
        <v>315</v>
      </c>
      <c r="B461" s="10" t="s">
        <v>93</v>
      </c>
      <c r="C461" s="10" t="s">
        <v>580</v>
      </c>
      <c r="D461" s="10" t="s">
        <v>499</v>
      </c>
      <c r="E461" s="10" t="s">
        <v>580</v>
      </c>
      <c r="F461" s="10" t="str">
        <f>'gl list'!$D$16</f>
        <v>user_org</v>
      </c>
      <c r="G461" s="10" t="s">
        <v>577</v>
      </c>
      <c r="H461" s="10" t="b">
        <v>0</v>
      </c>
      <c r="I461" s="10">
        <f t="shared" si="8"/>
        <v>17</v>
      </c>
      <c r="K461" s="10"/>
      <c r="L461" s="10">
        <f>IF(OR(ISNUMBER(#REF!),ISBLANK(#REF!)),0,1)</f>
        <v>1</v>
      </c>
      <c r="M461" s="10"/>
      <c r="N461" s="10"/>
      <c r="O461" s="10">
        <f>IF(NOT(ISBLANK(#REF!)),1,0)</f>
        <v>1</v>
      </c>
      <c r="P461" s="10"/>
      <c r="Q461" s="10"/>
    </row>
    <row r="462" spans="1:17" hidden="1" x14ac:dyDescent="0.2">
      <c r="A462" s="10">
        <f t="shared" si="9"/>
        <v>316</v>
      </c>
      <c r="B462" s="10">
        <f>A460</f>
        <v>314</v>
      </c>
      <c r="C462" s="10" t="s">
        <v>581</v>
      </c>
      <c r="D462" s="10" t="s">
        <v>499</v>
      </c>
      <c r="E462" s="10" t="s">
        <v>581</v>
      </c>
      <c r="F462" s="10" t="str">
        <f>'gl list'!$D$16</f>
        <v>user_org</v>
      </c>
      <c r="G462" s="10" t="s">
        <v>577</v>
      </c>
      <c r="H462" s="10" t="b">
        <v>0</v>
      </c>
      <c r="I462" s="10">
        <f t="shared" si="8"/>
        <v>17</v>
      </c>
      <c r="K462" s="10"/>
      <c r="L462" s="10">
        <f>IF(OR(ISNUMBER(#REF!),ISBLANK(#REF!)),0,1)</f>
        <v>1</v>
      </c>
      <c r="M462" s="10"/>
      <c r="N462" s="10"/>
      <c r="O462" s="10">
        <f>IF(NOT(ISBLANK(#REF!)),1,0)</f>
        <v>1</v>
      </c>
      <c r="P462" s="10"/>
      <c r="Q462" s="10"/>
    </row>
    <row r="463" spans="1:17" hidden="1" x14ac:dyDescent="0.2">
      <c r="A463" s="10">
        <f t="shared" si="9"/>
        <v>317</v>
      </c>
      <c r="B463" s="10" t="s">
        <v>101</v>
      </c>
      <c r="C463" s="10" t="s">
        <v>584</v>
      </c>
      <c r="D463" s="10" t="s">
        <v>499</v>
      </c>
      <c r="E463" s="10" t="s">
        <v>584</v>
      </c>
      <c r="F463" s="10" t="str">
        <f>'gl list'!$D$16</f>
        <v>user_org</v>
      </c>
      <c r="G463" s="10" t="s">
        <v>582</v>
      </c>
      <c r="H463" s="10" t="b">
        <v>0</v>
      </c>
      <c r="I463" s="10">
        <f t="shared" si="8"/>
        <v>17</v>
      </c>
      <c r="K463" s="10"/>
      <c r="L463" s="10">
        <f>IF(OR(ISNUMBER(#REF!),ISBLANK(#REF!)),0,1)</f>
        <v>1</v>
      </c>
      <c r="M463" s="10"/>
      <c r="N463" s="10"/>
      <c r="O463" s="10">
        <f>IF(NOT(ISBLANK(#REF!)),1,0)</f>
        <v>1</v>
      </c>
      <c r="P463" s="10"/>
      <c r="Q463" s="10"/>
    </row>
    <row r="464" spans="1:17" hidden="1" x14ac:dyDescent="0.2">
      <c r="A464" s="10">
        <f t="shared" si="9"/>
        <v>318</v>
      </c>
      <c r="B464" s="10" t="s">
        <v>70</v>
      </c>
      <c r="C464" s="10" t="s">
        <v>583</v>
      </c>
      <c r="D464" s="10" t="s">
        <v>499</v>
      </c>
      <c r="E464" s="10" t="s">
        <v>583</v>
      </c>
      <c r="F464" s="10" t="str">
        <f>'gl list'!$D$16</f>
        <v>user_org</v>
      </c>
      <c r="G464" s="10" t="s">
        <v>582</v>
      </c>
      <c r="H464" s="10" t="b">
        <v>0</v>
      </c>
      <c r="I464" s="10">
        <f t="shared" si="8"/>
        <v>17</v>
      </c>
      <c r="K464" s="10"/>
      <c r="L464" s="10">
        <f>IF(OR(ISNUMBER(#REF!),ISBLANK(#REF!)),0,1)</f>
        <v>1</v>
      </c>
      <c r="M464" s="10"/>
      <c r="N464" s="10"/>
      <c r="O464" s="10">
        <f>IF(NOT(ISBLANK(#REF!)),1,0)</f>
        <v>1</v>
      </c>
      <c r="P464" s="10"/>
      <c r="Q464" s="10"/>
    </row>
    <row r="465" spans="1:17" hidden="1" x14ac:dyDescent="0.2">
      <c r="A465" s="10">
        <f t="shared" si="9"/>
        <v>319</v>
      </c>
      <c r="B465" s="10" t="s">
        <v>9</v>
      </c>
      <c r="C465" s="10" t="s">
        <v>585</v>
      </c>
      <c r="D465" s="10" t="s">
        <v>499</v>
      </c>
      <c r="E465" s="10" t="s">
        <v>585</v>
      </c>
      <c r="F465" s="10" t="str">
        <f>'gl list'!$D$16</f>
        <v>user_org</v>
      </c>
      <c r="G465" s="10" t="s">
        <v>582</v>
      </c>
      <c r="H465" s="10" t="b">
        <v>0</v>
      </c>
      <c r="I465" s="10">
        <f t="shared" si="8"/>
        <v>17</v>
      </c>
      <c r="K465" s="10"/>
      <c r="L465" s="10">
        <f>IF(OR(ISNUMBER(#REF!),ISBLANK(#REF!)),0,1)</f>
        <v>1</v>
      </c>
      <c r="M465" s="10"/>
      <c r="N465" s="10"/>
      <c r="O465" s="10">
        <f>IF(NOT(ISBLANK(#REF!)),1,0)</f>
        <v>1</v>
      </c>
      <c r="P465" s="10"/>
      <c r="Q465" s="10"/>
    </row>
    <row r="466" spans="1:17" hidden="1" x14ac:dyDescent="0.2">
      <c r="A466" s="10">
        <f t="shared" si="9"/>
        <v>320</v>
      </c>
      <c r="B466" s="10">
        <f>A362</f>
        <v>216</v>
      </c>
      <c r="C466" s="10" t="s">
        <v>647</v>
      </c>
      <c r="D466" s="10" t="s">
        <v>499</v>
      </c>
      <c r="E466" s="10" t="s">
        <v>587</v>
      </c>
      <c r="F466" s="10" t="str">
        <f>'gl list'!$D$16</f>
        <v>user_org</v>
      </c>
      <c r="G466" s="10" t="s">
        <v>582</v>
      </c>
      <c r="H466" s="10" t="b">
        <v>0</v>
      </c>
      <c r="I466" s="10">
        <f t="shared" si="8"/>
        <v>17</v>
      </c>
      <c r="K466" s="10"/>
      <c r="L466" s="10">
        <f>IF(OR(ISNUMBER(#REF!),ISBLANK(#REF!)),0,1)</f>
        <v>1</v>
      </c>
      <c r="M466" s="10"/>
      <c r="N466" s="10"/>
      <c r="O466" s="10">
        <f>IF(NOT(ISBLANK(#REF!)),1,0)</f>
        <v>1</v>
      </c>
      <c r="P466" s="10"/>
      <c r="Q466" s="10"/>
    </row>
    <row r="467" spans="1:17" hidden="1" x14ac:dyDescent="0.2">
      <c r="A467" s="10">
        <f t="shared" si="9"/>
        <v>321</v>
      </c>
      <c r="B467" s="10">
        <f>A165</f>
        <v>20</v>
      </c>
      <c r="C467" s="10" t="s">
        <v>648</v>
      </c>
      <c r="D467" s="10" t="s">
        <v>499</v>
      </c>
      <c r="E467" s="10" t="s">
        <v>587</v>
      </c>
      <c r="F467" s="10" t="str">
        <f>'gl list'!$D$16</f>
        <v>user_org</v>
      </c>
      <c r="G467" s="10" t="s">
        <v>582</v>
      </c>
      <c r="H467" s="10" t="b">
        <v>0</v>
      </c>
      <c r="I467" s="10">
        <f t="shared" si="8"/>
        <v>17</v>
      </c>
      <c r="K467" s="10"/>
      <c r="L467" s="10">
        <f>IF(OR(ISNUMBER(#REF!),ISBLANK(#REF!)),0,1)</f>
        <v>1</v>
      </c>
      <c r="M467" s="10"/>
      <c r="N467" s="10"/>
      <c r="O467" s="10">
        <f>IF(NOT(ISBLANK(#REF!)),1,0)</f>
        <v>1</v>
      </c>
      <c r="P467" s="10"/>
      <c r="Q467" s="10"/>
    </row>
    <row r="468" spans="1:17" hidden="1" x14ac:dyDescent="0.2">
      <c r="A468" s="10">
        <f t="shared" si="9"/>
        <v>322</v>
      </c>
      <c r="B468" s="10" t="s">
        <v>18</v>
      </c>
      <c r="C468" s="10" t="s">
        <v>586</v>
      </c>
      <c r="D468" s="10" t="s">
        <v>499</v>
      </c>
      <c r="E468" s="10" t="s">
        <v>586</v>
      </c>
      <c r="F468" s="10" t="str">
        <f>'gl list'!$D$16</f>
        <v>user_org</v>
      </c>
      <c r="G468" s="10" t="s">
        <v>582</v>
      </c>
      <c r="H468" s="10" t="b">
        <v>0</v>
      </c>
      <c r="I468" s="10">
        <f t="shared" ref="I468:I531" si="10">IF(H468,I467+1,I467)</f>
        <v>17</v>
      </c>
      <c r="K468" s="10"/>
      <c r="L468" s="10">
        <f>IF(OR(ISNUMBER(#REF!),ISBLANK(#REF!)),0,1)</f>
        <v>1</v>
      </c>
      <c r="M468" s="10"/>
      <c r="N468" s="10"/>
      <c r="O468" s="10">
        <f>IF(NOT(ISBLANK(#REF!)),1,0)</f>
        <v>1</v>
      </c>
      <c r="P468" s="10"/>
      <c r="Q468" s="10"/>
    </row>
    <row r="469" spans="1:17" hidden="1" x14ac:dyDescent="0.2">
      <c r="A469" s="10">
        <f t="shared" ref="A469:A532" si="11">A468+1</f>
        <v>323</v>
      </c>
      <c r="B469" s="10" t="s">
        <v>18</v>
      </c>
      <c r="C469" s="10" t="s">
        <v>588</v>
      </c>
      <c r="D469" s="10" t="s">
        <v>499</v>
      </c>
      <c r="E469" s="10" t="s">
        <v>588</v>
      </c>
      <c r="F469" s="10" t="str">
        <f>'gl list'!$D$16</f>
        <v>user_org</v>
      </c>
      <c r="G469" s="10" t="s">
        <v>582</v>
      </c>
      <c r="H469" s="10" t="b">
        <v>0</v>
      </c>
      <c r="I469" s="10">
        <f t="shared" si="10"/>
        <v>17</v>
      </c>
      <c r="K469" s="10"/>
      <c r="L469" s="10">
        <f>IF(OR(ISNUMBER(#REF!),ISBLANK(#REF!)),0,1)</f>
        <v>1</v>
      </c>
      <c r="M469" s="10"/>
      <c r="N469" s="10"/>
      <c r="O469" s="10">
        <f>IF(NOT(ISBLANK(#REF!)),1,0)</f>
        <v>1</v>
      </c>
      <c r="P469" s="10"/>
      <c r="Q469" s="10"/>
    </row>
    <row r="470" spans="1:17" hidden="1" x14ac:dyDescent="0.2">
      <c r="A470" s="10">
        <f t="shared" si="11"/>
        <v>324</v>
      </c>
      <c r="B470" s="10">
        <f>A191</f>
        <v>46</v>
      </c>
      <c r="C470" s="10" t="s">
        <v>589</v>
      </c>
      <c r="D470" s="10" t="s">
        <v>499</v>
      </c>
      <c r="E470" s="10" t="s">
        <v>589</v>
      </c>
      <c r="F470" s="10" t="str">
        <f>'gl list'!$D$16</f>
        <v>user_org</v>
      </c>
      <c r="G470" s="10" t="s">
        <v>582</v>
      </c>
      <c r="H470" s="10" t="b">
        <v>0</v>
      </c>
      <c r="I470" s="10">
        <f t="shared" si="10"/>
        <v>17</v>
      </c>
      <c r="K470" s="10"/>
      <c r="L470" s="10">
        <f>IF(OR(ISNUMBER(#REF!),ISBLANK(#REF!)),0,1)</f>
        <v>1</v>
      </c>
      <c r="M470" s="10"/>
      <c r="N470" s="10"/>
      <c r="O470" s="10">
        <f>IF(NOT(ISBLANK(#REF!)),1,0)</f>
        <v>1</v>
      </c>
      <c r="P470" s="10"/>
      <c r="Q470" s="10"/>
    </row>
    <row r="471" spans="1:17" hidden="1" x14ac:dyDescent="0.2">
      <c r="A471" s="10">
        <f t="shared" si="11"/>
        <v>325</v>
      </c>
      <c r="B471" s="10">
        <f>A318</f>
        <v>172</v>
      </c>
      <c r="C471" s="10" t="s">
        <v>590</v>
      </c>
      <c r="D471" s="10" t="s">
        <v>499</v>
      </c>
      <c r="E471" s="10" t="s">
        <v>590</v>
      </c>
      <c r="F471" s="10" t="str">
        <f>'gl list'!$D$16</f>
        <v>user_org</v>
      </c>
      <c r="G471" s="10" t="s">
        <v>582</v>
      </c>
      <c r="H471" s="10" t="b">
        <v>0</v>
      </c>
      <c r="I471" s="10">
        <f t="shared" si="10"/>
        <v>17</v>
      </c>
      <c r="K471" s="10"/>
      <c r="L471" s="10">
        <f>IF(OR(ISNUMBER(#REF!),ISBLANK(#REF!)),0,1)</f>
        <v>1</v>
      </c>
      <c r="M471" s="10"/>
      <c r="N471" s="10"/>
      <c r="O471" s="10">
        <f>IF(NOT(ISBLANK(#REF!)),1,0)</f>
        <v>1</v>
      </c>
      <c r="P471" s="10"/>
      <c r="Q471" s="10"/>
    </row>
    <row r="472" spans="1:17" hidden="1" x14ac:dyDescent="0.2">
      <c r="A472" s="10">
        <f t="shared" si="11"/>
        <v>326</v>
      </c>
      <c r="B472" s="10" t="s">
        <v>66</v>
      </c>
      <c r="C472" s="10" t="s">
        <v>592</v>
      </c>
      <c r="D472" s="10" t="s">
        <v>499</v>
      </c>
      <c r="E472" s="10" t="s">
        <v>592</v>
      </c>
      <c r="F472" s="10" t="str">
        <f>'gl list'!$D$16</f>
        <v>user_org</v>
      </c>
      <c r="G472" s="10" t="s">
        <v>591</v>
      </c>
      <c r="H472" s="10" t="b">
        <v>0</v>
      </c>
      <c r="I472" s="10">
        <f t="shared" si="10"/>
        <v>17</v>
      </c>
      <c r="K472" s="10"/>
      <c r="L472" s="10">
        <f>IF(OR(ISNUMBER(#REF!),ISBLANK(#REF!)),0,1)</f>
        <v>1</v>
      </c>
      <c r="M472" s="10"/>
      <c r="N472" s="10"/>
      <c r="O472" s="10">
        <f>IF(NOT(ISBLANK(#REF!)),1,0)</f>
        <v>1</v>
      </c>
      <c r="P472" s="10"/>
      <c r="Q472" s="10"/>
    </row>
    <row r="473" spans="1:17" hidden="1" x14ac:dyDescent="0.2">
      <c r="A473" s="10">
        <f t="shared" si="11"/>
        <v>327</v>
      </c>
      <c r="B473" s="10" t="s">
        <v>101</v>
      </c>
      <c r="C473" s="10" t="s">
        <v>593</v>
      </c>
      <c r="D473" s="10" t="s">
        <v>499</v>
      </c>
      <c r="E473" s="10" t="s">
        <v>593</v>
      </c>
      <c r="F473" s="10" t="str">
        <f>'gl list'!$D$16</f>
        <v>user_org</v>
      </c>
      <c r="G473" s="10" t="s">
        <v>591</v>
      </c>
      <c r="H473" s="10" t="b">
        <v>0</v>
      </c>
      <c r="I473" s="10">
        <f t="shared" si="10"/>
        <v>17</v>
      </c>
      <c r="K473" s="10"/>
      <c r="L473" s="10">
        <f>IF(OR(ISNUMBER(#REF!),ISBLANK(#REF!)),0,1)</f>
        <v>1</v>
      </c>
      <c r="M473" s="10"/>
      <c r="N473" s="10"/>
      <c r="O473" s="10">
        <f>IF(NOT(ISBLANK(#REF!)),1,0)</f>
        <v>1</v>
      </c>
      <c r="P473" s="10"/>
      <c r="Q473" s="10"/>
    </row>
    <row r="474" spans="1:17" hidden="1" x14ac:dyDescent="0.2">
      <c r="A474" s="10">
        <f t="shared" si="11"/>
        <v>328</v>
      </c>
      <c r="B474" s="10">
        <f>A1225</f>
        <v>1079</v>
      </c>
      <c r="C474" s="10" t="s">
        <v>594</v>
      </c>
      <c r="D474" s="10" t="s">
        <v>499</v>
      </c>
      <c r="E474" s="10" t="s">
        <v>594</v>
      </c>
      <c r="F474" s="10" t="str">
        <f>'gl list'!$D$16</f>
        <v>user_org</v>
      </c>
      <c r="G474" s="10" t="s">
        <v>591</v>
      </c>
      <c r="H474" s="10" t="b">
        <v>0</v>
      </c>
      <c r="I474" s="10">
        <f t="shared" si="10"/>
        <v>17</v>
      </c>
      <c r="K474" s="10"/>
      <c r="L474" s="10">
        <f>IF(OR(ISNUMBER(#REF!),ISBLANK(#REF!)),0,1)</f>
        <v>1</v>
      </c>
      <c r="M474" s="10"/>
      <c r="N474" s="10"/>
      <c r="O474" s="10">
        <f>IF(NOT(ISBLANK(#REF!)),1,0)</f>
        <v>1</v>
      </c>
      <c r="P474" s="10"/>
      <c r="Q474" s="10"/>
    </row>
    <row r="475" spans="1:17" x14ac:dyDescent="0.2">
      <c r="A475" s="10">
        <f t="shared" si="11"/>
        <v>329</v>
      </c>
      <c r="B475" s="10">
        <f>B470</f>
        <v>46</v>
      </c>
      <c r="C475" s="10" t="s">
        <v>595</v>
      </c>
      <c r="D475" s="10" t="s">
        <v>499</v>
      </c>
      <c r="E475" s="10" t="s">
        <v>595</v>
      </c>
      <c r="F475" s="10" t="str">
        <f>'gl list'!$D$16</f>
        <v>user_org</v>
      </c>
      <c r="G475" s="10" t="s">
        <v>591</v>
      </c>
      <c r="H475" s="10" t="b">
        <v>1</v>
      </c>
      <c r="I475" s="10">
        <f t="shared" si="10"/>
        <v>18</v>
      </c>
      <c r="K475" s="10"/>
      <c r="L475" s="10">
        <f>IF(OR(ISNUMBER(#REF!),ISBLANK(#REF!)),0,1)</f>
        <v>1</v>
      </c>
      <c r="M475" s="10"/>
      <c r="N475" s="10"/>
      <c r="O475" s="10">
        <f>IF(NOT(ISBLANK(#REF!)),1,0)</f>
        <v>1</v>
      </c>
      <c r="P475" s="10"/>
      <c r="Q475" s="10"/>
    </row>
    <row r="476" spans="1:17" hidden="1" x14ac:dyDescent="0.2">
      <c r="A476" s="10">
        <f t="shared" si="11"/>
        <v>330</v>
      </c>
      <c r="B476" s="10">
        <f>A318</f>
        <v>172</v>
      </c>
      <c r="C476" s="10" t="s">
        <v>596</v>
      </c>
      <c r="D476" s="10" t="s">
        <v>499</v>
      </c>
      <c r="E476" s="10" t="s">
        <v>596</v>
      </c>
      <c r="F476" s="10" t="str">
        <f>'gl list'!$D$16</f>
        <v>user_org</v>
      </c>
      <c r="G476" s="10" t="s">
        <v>591</v>
      </c>
      <c r="H476" s="10" t="b">
        <v>0</v>
      </c>
      <c r="I476" s="10">
        <f t="shared" si="10"/>
        <v>18</v>
      </c>
      <c r="K476" s="10"/>
      <c r="L476" s="10">
        <f>IF(OR(ISNUMBER(#REF!),ISBLANK(#REF!)),0,1)</f>
        <v>1</v>
      </c>
      <c r="M476" s="10"/>
      <c r="N476" s="10"/>
      <c r="O476" s="10">
        <f>IF(NOT(ISBLANK(#REF!)),1,0)</f>
        <v>1</v>
      </c>
      <c r="P476" s="10"/>
      <c r="Q476" s="10"/>
    </row>
    <row r="477" spans="1:17" hidden="1" x14ac:dyDescent="0.2">
      <c r="A477" s="10">
        <f t="shared" si="11"/>
        <v>331</v>
      </c>
      <c r="B477" s="10" t="s">
        <v>2192</v>
      </c>
      <c r="C477" s="10" t="s">
        <v>598</v>
      </c>
      <c r="D477" s="10" t="s">
        <v>499</v>
      </c>
      <c r="E477" s="10" t="s">
        <v>598</v>
      </c>
      <c r="F477" s="10" t="str">
        <f>'gl list'!$D$16</f>
        <v>user_org</v>
      </c>
      <c r="G477" s="10" t="s">
        <v>591</v>
      </c>
      <c r="H477" s="10" t="b">
        <v>0</v>
      </c>
      <c r="I477" s="10">
        <f t="shared" si="10"/>
        <v>18</v>
      </c>
      <c r="K477" s="10"/>
      <c r="L477" s="10">
        <f>IF(OR(ISNUMBER(#REF!),ISBLANK(#REF!)),0,1)</f>
        <v>1</v>
      </c>
      <c r="M477" s="10"/>
      <c r="N477" s="10"/>
      <c r="O477" s="10">
        <f>IF(NOT(ISBLANK(#REF!)),1,0)</f>
        <v>1</v>
      </c>
      <c r="P477" s="10"/>
      <c r="Q477" s="10"/>
    </row>
    <row r="478" spans="1:17" hidden="1" x14ac:dyDescent="0.2">
      <c r="A478" s="10">
        <f t="shared" si="11"/>
        <v>332</v>
      </c>
      <c r="B478" s="10" t="s">
        <v>17</v>
      </c>
      <c r="C478" s="10" t="s">
        <v>597</v>
      </c>
      <c r="D478" s="10" t="s">
        <v>499</v>
      </c>
      <c r="E478" s="10" t="s">
        <v>597</v>
      </c>
      <c r="F478" s="10" t="str">
        <f>'gl list'!$D$16</f>
        <v>user_org</v>
      </c>
      <c r="G478" s="10" t="s">
        <v>591</v>
      </c>
      <c r="H478" s="10" t="b">
        <v>0</v>
      </c>
      <c r="I478" s="10">
        <f t="shared" si="10"/>
        <v>18</v>
      </c>
      <c r="K478" s="10"/>
      <c r="L478" s="10">
        <f>IF(OR(ISNUMBER(#REF!),ISBLANK(#REF!)),0,1)</f>
        <v>1</v>
      </c>
      <c r="M478" s="10"/>
      <c r="N478" s="10"/>
      <c r="O478" s="10">
        <f>IF(NOT(ISBLANK(#REF!)),1,0)</f>
        <v>1</v>
      </c>
      <c r="P478" s="10"/>
      <c r="Q478" s="10"/>
    </row>
    <row r="479" spans="1:17" hidden="1" x14ac:dyDescent="0.2">
      <c r="A479" s="10">
        <f t="shared" si="11"/>
        <v>333</v>
      </c>
      <c r="B479" s="10">
        <f>B467</f>
        <v>20</v>
      </c>
      <c r="C479" s="10" t="s">
        <v>599</v>
      </c>
      <c r="D479" s="10" t="s">
        <v>499</v>
      </c>
      <c r="E479" s="10" t="s">
        <v>599</v>
      </c>
      <c r="F479" s="10" t="str">
        <f>'gl list'!$D$16</f>
        <v>user_org</v>
      </c>
      <c r="G479" s="10" t="s">
        <v>600</v>
      </c>
      <c r="H479" s="10" t="b">
        <v>0</v>
      </c>
      <c r="I479" s="10">
        <f t="shared" si="10"/>
        <v>18</v>
      </c>
      <c r="K479" s="10"/>
      <c r="L479" s="10">
        <f>IF(OR(ISNUMBER(#REF!),ISBLANK(#REF!)),0,1)</f>
        <v>1</v>
      </c>
      <c r="M479" s="10"/>
      <c r="N479" s="10"/>
      <c r="O479" s="10">
        <f>IF(NOT(ISBLANK(#REF!)),1,0)</f>
        <v>1</v>
      </c>
      <c r="P479" s="10"/>
      <c r="Q479" s="10"/>
    </row>
    <row r="480" spans="1:17" hidden="1" x14ac:dyDescent="0.2">
      <c r="A480" s="10">
        <f t="shared" si="11"/>
        <v>334</v>
      </c>
      <c r="B480" s="10" t="s">
        <v>92</v>
      </c>
      <c r="C480" s="10" t="s">
        <v>641</v>
      </c>
      <c r="D480" s="10" t="s">
        <v>499</v>
      </c>
      <c r="E480" s="10" t="s">
        <v>603</v>
      </c>
      <c r="F480" s="10" t="str">
        <f>'gl list'!$D$16</f>
        <v>user_org</v>
      </c>
      <c r="G480" s="10" t="s">
        <v>601</v>
      </c>
      <c r="H480" s="10" t="b">
        <v>0</v>
      </c>
      <c r="I480" s="10">
        <f t="shared" si="10"/>
        <v>18</v>
      </c>
      <c r="K480" s="10"/>
      <c r="L480" s="10">
        <f>IF(OR(ISNUMBER(#REF!),ISBLANK(#REF!)),0,1)</f>
        <v>1</v>
      </c>
      <c r="M480" s="10"/>
      <c r="N480" s="10"/>
      <c r="O480" s="10">
        <f>IF(NOT(ISBLANK(#REF!)),1,0)</f>
        <v>1</v>
      </c>
      <c r="P480" s="10"/>
      <c r="Q480" s="10"/>
    </row>
    <row r="481" spans="1:17" hidden="1" x14ac:dyDescent="0.2">
      <c r="A481" s="10">
        <f t="shared" si="11"/>
        <v>335</v>
      </c>
      <c r="B481" s="10" t="s">
        <v>92</v>
      </c>
      <c r="C481" s="10" t="s">
        <v>642</v>
      </c>
      <c r="D481" s="10" t="s">
        <v>499</v>
      </c>
      <c r="E481" s="10" t="s">
        <v>603</v>
      </c>
      <c r="F481" s="10" t="str">
        <f>'gl list'!$D$16</f>
        <v>user_org</v>
      </c>
      <c r="G481" s="10" t="s">
        <v>601</v>
      </c>
      <c r="H481" s="10" t="b">
        <v>0</v>
      </c>
      <c r="I481" s="10">
        <f t="shared" si="10"/>
        <v>18</v>
      </c>
      <c r="K481" s="10"/>
      <c r="L481" s="10">
        <f>IF(OR(ISNUMBER(#REF!),ISBLANK(#REF!)),0,1)</f>
        <v>1</v>
      </c>
      <c r="M481" s="10"/>
      <c r="N481" s="10"/>
      <c r="O481" s="10">
        <f>IF(NOT(ISBLANK(#REF!)),1,0)</f>
        <v>1</v>
      </c>
      <c r="P481" s="10"/>
      <c r="Q481" s="10"/>
    </row>
    <row r="482" spans="1:17" hidden="1" x14ac:dyDescent="0.2">
      <c r="A482" s="10">
        <f t="shared" si="11"/>
        <v>336</v>
      </c>
      <c r="B482" s="10">
        <f>A277</f>
        <v>131</v>
      </c>
      <c r="C482" s="10" t="s">
        <v>604</v>
      </c>
      <c r="D482" s="10" t="s">
        <v>499</v>
      </c>
      <c r="E482" s="10" t="s">
        <v>604</v>
      </c>
      <c r="F482" s="10" t="str">
        <f>'gl list'!$D$16</f>
        <v>user_org</v>
      </c>
      <c r="G482" s="10" t="s">
        <v>602</v>
      </c>
      <c r="H482" s="10" t="b">
        <v>0</v>
      </c>
      <c r="I482" s="10">
        <f t="shared" si="10"/>
        <v>18</v>
      </c>
      <c r="K482" s="10"/>
      <c r="L482" s="10">
        <f>IF(OR(ISNUMBER(#REF!),ISBLANK(#REF!)),0,1)</f>
        <v>1</v>
      </c>
      <c r="M482" s="10"/>
      <c r="N482" s="10"/>
      <c r="O482" s="10">
        <f>IF(NOT(ISBLANK(#REF!)),1,0)</f>
        <v>1</v>
      </c>
      <c r="P482" s="10"/>
      <c r="Q482" s="10"/>
    </row>
    <row r="483" spans="1:17" hidden="1" x14ac:dyDescent="0.2">
      <c r="A483" s="10">
        <f t="shared" si="11"/>
        <v>337</v>
      </c>
      <c r="B483" s="10" t="s">
        <v>806</v>
      </c>
      <c r="C483" s="10" t="s">
        <v>643</v>
      </c>
      <c r="D483" s="10" t="s">
        <v>499</v>
      </c>
      <c r="E483" s="10" t="s">
        <v>605</v>
      </c>
      <c r="F483" s="10" t="str">
        <f>'gl list'!$D$16</f>
        <v>user_org</v>
      </c>
      <c r="G483" s="10" t="s">
        <v>602</v>
      </c>
      <c r="H483" s="10" t="b">
        <v>0</v>
      </c>
      <c r="I483" s="10">
        <f t="shared" si="10"/>
        <v>18</v>
      </c>
      <c r="K483" s="10"/>
      <c r="L483" s="10">
        <f>IF(OR(ISNUMBER(#REF!),ISBLANK(#REF!)),0,1)</f>
        <v>1</v>
      </c>
      <c r="M483" s="10"/>
      <c r="N483" s="10"/>
      <c r="O483" s="10">
        <f>IF(NOT(ISBLANK(#REF!)),1,0)</f>
        <v>1</v>
      </c>
      <c r="P483" s="10"/>
      <c r="Q483" s="10"/>
    </row>
    <row r="484" spans="1:17" x14ac:dyDescent="0.2">
      <c r="A484" s="10">
        <f t="shared" si="11"/>
        <v>338</v>
      </c>
      <c r="B484" s="10">
        <f>A261</f>
        <v>115</v>
      </c>
      <c r="C484" s="10" t="s">
        <v>644</v>
      </c>
      <c r="D484" s="10" t="s">
        <v>499</v>
      </c>
      <c r="E484" s="10" t="s">
        <v>605</v>
      </c>
      <c r="F484" s="10" t="str">
        <f>'gl list'!$D$16</f>
        <v>user_org</v>
      </c>
      <c r="G484" s="10" t="s">
        <v>602</v>
      </c>
      <c r="H484" s="10" t="b">
        <v>1</v>
      </c>
      <c r="I484" s="10">
        <f t="shared" si="10"/>
        <v>19</v>
      </c>
      <c r="K484" s="10"/>
      <c r="L484" s="10">
        <f>IF(OR(ISNUMBER(#REF!),ISBLANK(#REF!)),0,1)</f>
        <v>1</v>
      </c>
      <c r="M484" s="10"/>
      <c r="N484" s="10"/>
      <c r="O484" s="10">
        <f>IF(NOT(ISBLANK(#REF!)),1,0)</f>
        <v>1</v>
      </c>
      <c r="P484" s="10"/>
      <c r="Q484" s="10"/>
    </row>
    <row r="485" spans="1:17" hidden="1" x14ac:dyDescent="0.2">
      <c r="A485" s="10">
        <f t="shared" si="11"/>
        <v>339</v>
      </c>
      <c r="B485" s="10" t="s">
        <v>116</v>
      </c>
      <c r="C485" s="10" t="s">
        <v>702</v>
      </c>
      <c r="D485" s="10" t="s">
        <v>499</v>
      </c>
      <c r="E485" s="10" t="s">
        <v>616</v>
      </c>
      <c r="F485" s="10" t="str">
        <f>'gl list'!$D$16</f>
        <v>user_org</v>
      </c>
      <c r="G485" s="10" t="s">
        <v>686</v>
      </c>
      <c r="H485" s="10" t="b">
        <v>0</v>
      </c>
      <c r="I485" s="10">
        <f t="shared" si="10"/>
        <v>19</v>
      </c>
      <c r="K485" s="10"/>
      <c r="L485" s="10">
        <f>IF(OR(ISNUMBER(#REF!),ISBLANK(#REF!)),0,1)</f>
        <v>1</v>
      </c>
      <c r="M485" s="10"/>
      <c r="N485" s="10"/>
      <c r="O485" s="10">
        <f>IF(NOT(ISBLANK(#REF!)),1,0)</f>
        <v>1</v>
      </c>
      <c r="P485" s="10"/>
      <c r="Q485" s="10"/>
    </row>
    <row r="486" spans="1:17" x14ac:dyDescent="0.2">
      <c r="A486" s="10">
        <f t="shared" si="11"/>
        <v>340</v>
      </c>
      <c r="B486" s="10">
        <f>A485</f>
        <v>339</v>
      </c>
      <c r="C486" s="10" t="s">
        <v>703</v>
      </c>
      <c r="D486" s="10" t="s">
        <v>499</v>
      </c>
      <c r="E486" s="10" t="s">
        <v>617</v>
      </c>
      <c r="F486" s="10" t="str">
        <f>'gl list'!$D$16</f>
        <v>user_org</v>
      </c>
      <c r="G486" s="10" t="s">
        <v>686</v>
      </c>
      <c r="H486" s="10" t="b">
        <v>1</v>
      </c>
      <c r="I486" s="10">
        <f t="shared" si="10"/>
        <v>20</v>
      </c>
      <c r="K486" s="10"/>
      <c r="L486" s="10">
        <f>IF(OR(ISNUMBER(#REF!),ISBLANK(#REF!)),0,1)</f>
        <v>1</v>
      </c>
      <c r="M486" s="10"/>
      <c r="N486" s="10"/>
      <c r="O486" s="10">
        <f>IF(NOT(ISBLANK(#REF!)),1,0)</f>
        <v>1</v>
      </c>
      <c r="P486" s="10"/>
      <c r="Q486" s="10"/>
    </row>
    <row r="487" spans="1:17" hidden="1" x14ac:dyDescent="0.2">
      <c r="A487" s="10">
        <f t="shared" si="11"/>
        <v>341</v>
      </c>
      <c r="B487" s="10">
        <f>A405</f>
        <v>259</v>
      </c>
      <c r="C487" s="10" t="s">
        <v>606</v>
      </c>
      <c r="D487" s="10" t="s">
        <v>499</v>
      </c>
      <c r="E487" s="10" t="s">
        <v>606</v>
      </c>
      <c r="F487" s="10" t="str">
        <f>'gl list'!$D$16</f>
        <v>user_org</v>
      </c>
      <c r="G487" s="10" t="s">
        <v>687</v>
      </c>
      <c r="H487" s="10" t="b">
        <v>0</v>
      </c>
      <c r="I487" s="10">
        <f t="shared" si="10"/>
        <v>20</v>
      </c>
      <c r="K487" s="10"/>
      <c r="L487" s="10">
        <f>IF(OR(ISNUMBER(#REF!),ISBLANK(#REF!)),0,1)</f>
        <v>1</v>
      </c>
      <c r="M487" s="10"/>
      <c r="N487" s="10"/>
      <c r="O487" s="10">
        <f>IF(NOT(ISBLANK(#REF!)),1,0)</f>
        <v>1</v>
      </c>
      <c r="P487" s="10"/>
      <c r="Q487" s="10"/>
    </row>
    <row r="488" spans="1:17" hidden="1" x14ac:dyDescent="0.2">
      <c r="A488" s="10">
        <f t="shared" si="11"/>
        <v>342</v>
      </c>
      <c r="B488" s="10" t="s">
        <v>2642</v>
      </c>
      <c r="C488" s="10" t="s">
        <v>1512</v>
      </c>
      <c r="D488" s="10" t="s">
        <v>499</v>
      </c>
      <c r="E488" s="10" t="s">
        <v>607</v>
      </c>
      <c r="F488" s="10" t="str">
        <f>'gl list'!$D$16</f>
        <v>user_org</v>
      </c>
      <c r="G488" s="10" t="s">
        <v>687</v>
      </c>
      <c r="H488" s="10" t="b">
        <v>0</v>
      </c>
      <c r="I488" s="10">
        <f t="shared" si="10"/>
        <v>20</v>
      </c>
      <c r="K488" s="10"/>
      <c r="L488" s="10">
        <f>IF(OR(ISNUMBER(#REF!),ISBLANK(#REF!)),0,1)</f>
        <v>1</v>
      </c>
      <c r="M488" s="10"/>
      <c r="N488" s="10"/>
      <c r="O488" s="10">
        <f>IF(NOT(ISBLANK(#REF!)),1,0)</f>
        <v>1</v>
      </c>
      <c r="P488" s="10"/>
      <c r="Q488" s="10"/>
    </row>
    <row r="489" spans="1:17" hidden="1" x14ac:dyDescent="0.2">
      <c r="A489" s="10">
        <f t="shared" si="11"/>
        <v>343</v>
      </c>
      <c r="B489" s="10">
        <f>A487</f>
        <v>341</v>
      </c>
      <c r="C489" s="10" t="s">
        <v>696</v>
      </c>
      <c r="D489" s="10" t="s">
        <v>499</v>
      </c>
      <c r="E489" s="10" t="s">
        <v>608</v>
      </c>
      <c r="F489" s="10" t="str">
        <f>'gl list'!$D$16</f>
        <v>user_org</v>
      </c>
      <c r="G489" s="10" t="s">
        <v>687</v>
      </c>
      <c r="H489" s="10" t="b">
        <v>0</v>
      </c>
      <c r="I489" s="10">
        <f t="shared" si="10"/>
        <v>20</v>
      </c>
      <c r="K489" s="10"/>
      <c r="L489" s="10">
        <f>IF(OR(ISNUMBER(#REF!),ISBLANK(#REF!)),0,1)</f>
        <v>1</v>
      </c>
      <c r="M489" s="10"/>
      <c r="N489" s="10"/>
      <c r="O489" s="10">
        <f>IF(NOT(ISBLANK(#REF!)),1,0)</f>
        <v>1</v>
      </c>
      <c r="P489" s="10"/>
      <c r="Q489" s="10"/>
    </row>
    <row r="490" spans="1:17" hidden="1" x14ac:dyDescent="0.2">
      <c r="A490" s="10">
        <f t="shared" si="11"/>
        <v>344</v>
      </c>
      <c r="B490" s="10" t="s">
        <v>116</v>
      </c>
      <c r="C490" s="10" t="s">
        <v>697</v>
      </c>
      <c r="D490" s="10" t="s">
        <v>499</v>
      </c>
      <c r="E490" s="10" t="s">
        <v>609</v>
      </c>
      <c r="F490" s="10" t="str">
        <f>'gl list'!$D$16</f>
        <v>user_org</v>
      </c>
      <c r="G490" s="10" t="s">
        <v>688</v>
      </c>
      <c r="H490" s="10" t="b">
        <v>0</v>
      </c>
      <c r="I490" s="10">
        <f t="shared" si="10"/>
        <v>20</v>
      </c>
      <c r="K490" s="10"/>
      <c r="L490" s="10">
        <f>IF(OR(ISNUMBER(#REF!),ISBLANK(#REF!)),0,1)</f>
        <v>1</v>
      </c>
      <c r="M490" s="10"/>
      <c r="N490" s="10"/>
      <c r="O490" s="10">
        <f>IF(NOT(ISBLANK(#REF!)),1,0)</f>
        <v>1</v>
      </c>
      <c r="P490" s="10"/>
      <c r="Q490" s="10"/>
    </row>
    <row r="491" spans="1:17" hidden="1" x14ac:dyDescent="0.2">
      <c r="A491" s="10">
        <f t="shared" si="11"/>
        <v>345</v>
      </c>
      <c r="B491" s="10" t="s">
        <v>63</v>
      </c>
      <c r="C491" s="10" t="s">
        <v>707</v>
      </c>
      <c r="D491" s="10" t="s">
        <v>499</v>
      </c>
      <c r="E491" s="10" t="s">
        <v>708</v>
      </c>
      <c r="F491" s="10" t="str">
        <f>'gl list'!$D$16</f>
        <v>user_org</v>
      </c>
      <c r="G491" s="10" t="s">
        <v>689</v>
      </c>
      <c r="H491" s="10" t="b">
        <v>0</v>
      </c>
      <c r="I491" s="10">
        <f t="shared" si="10"/>
        <v>20</v>
      </c>
      <c r="K491" s="10"/>
      <c r="L491" s="10">
        <f>IF(OR(ISNUMBER(#REF!),ISBLANK(#REF!)),0,1)</f>
        <v>1</v>
      </c>
      <c r="M491" s="10"/>
      <c r="N491" s="10"/>
      <c r="O491" s="10">
        <f>IF(NOT(ISBLANK(#REF!)),1,0)</f>
        <v>1</v>
      </c>
      <c r="P491" s="10"/>
      <c r="Q491" s="10"/>
    </row>
    <row r="492" spans="1:17" hidden="1" x14ac:dyDescent="0.2">
      <c r="A492" s="10">
        <f t="shared" si="11"/>
        <v>346</v>
      </c>
      <c r="B492" s="10" t="s">
        <v>63</v>
      </c>
      <c r="C492" s="10" t="s">
        <v>709</v>
      </c>
      <c r="D492" s="10" t="s">
        <v>499</v>
      </c>
      <c r="E492" s="10" t="s">
        <v>708</v>
      </c>
      <c r="F492" s="10" t="str">
        <f>'gl list'!$D$16</f>
        <v>user_org</v>
      </c>
      <c r="G492" s="10" t="s">
        <v>689</v>
      </c>
      <c r="H492" s="10" t="b">
        <v>0</v>
      </c>
      <c r="I492" s="10">
        <f t="shared" si="10"/>
        <v>20</v>
      </c>
      <c r="K492" s="10"/>
      <c r="L492" s="10">
        <f>IF(OR(ISNUMBER(#REF!),ISBLANK(#REF!)),0,1)</f>
        <v>1</v>
      </c>
      <c r="M492" s="10"/>
      <c r="N492" s="10"/>
      <c r="O492" s="10">
        <f>IF(NOT(ISBLANK(#REF!)),1,0)</f>
        <v>1</v>
      </c>
      <c r="P492" s="10"/>
      <c r="Q492" s="10"/>
    </row>
    <row r="493" spans="1:17" hidden="1" x14ac:dyDescent="0.2">
      <c r="A493" s="10">
        <f t="shared" si="11"/>
        <v>347</v>
      </c>
      <c r="B493" s="10" t="s">
        <v>2634</v>
      </c>
      <c r="C493" s="10" t="s">
        <v>710</v>
      </c>
      <c r="D493" s="10" t="s">
        <v>499</v>
      </c>
      <c r="E493" s="10" t="s">
        <v>698</v>
      </c>
      <c r="F493" s="10" t="str">
        <f>'gl list'!$D$16</f>
        <v>user_org</v>
      </c>
      <c r="G493" s="10" t="s">
        <v>690</v>
      </c>
      <c r="H493" s="10" t="b">
        <v>0</v>
      </c>
      <c r="I493" s="10">
        <f t="shared" si="10"/>
        <v>20</v>
      </c>
      <c r="K493" s="10"/>
      <c r="L493" s="10">
        <f>IF(OR(ISNUMBER(#REF!),ISBLANK(#REF!)),0,1)</f>
        <v>1</v>
      </c>
      <c r="M493" s="10"/>
      <c r="N493" s="10"/>
      <c r="O493" s="10">
        <f>IF(NOT(ISBLANK(#REF!)),1,0)</f>
        <v>1</v>
      </c>
      <c r="P493" s="10"/>
      <c r="Q493" s="10"/>
    </row>
    <row r="494" spans="1:17" hidden="1" x14ac:dyDescent="0.2">
      <c r="A494" s="10">
        <f t="shared" si="11"/>
        <v>348</v>
      </c>
      <c r="B494" s="10" t="s">
        <v>116</v>
      </c>
      <c r="C494" s="10" t="s">
        <v>699</v>
      </c>
      <c r="D494" s="10" t="s">
        <v>499</v>
      </c>
      <c r="E494" s="10" t="s">
        <v>610</v>
      </c>
      <c r="F494" s="10" t="str">
        <f>'gl list'!$D$16</f>
        <v>user_org</v>
      </c>
      <c r="G494" s="10" t="s">
        <v>690</v>
      </c>
      <c r="H494" s="10" t="b">
        <v>0</v>
      </c>
      <c r="I494" s="10">
        <f t="shared" si="10"/>
        <v>20</v>
      </c>
      <c r="K494" s="10"/>
      <c r="L494" s="10">
        <f>IF(OR(ISNUMBER(#REF!),ISBLANK(#REF!)),0,1)</f>
        <v>1</v>
      </c>
      <c r="M494" s="10"/>
      <c r="N494" s="10"/>
      <c r="O494" s="10">
        <f>IF(NOT(ISBLANK(#REF!)),1,0)</f>
        <v>1</v>
      </c>
      <c r="P494" s="10"/>
      <c r="Q494" s="10"/>
    </row>
    <row r="495" spans="1:17" hidden="1" x14ac:dyDescent="0.2">
      <c r="A495" s="10">
        <f t="shared" si="11"/>
        <v>349</v>
      </c>
      <c r="B495" s="10" t="s">
        <v>116</v>
      </c>
      <c r="C495" s="10" t="s">
        <v>700</v>
      </c>
      <c r="D495" s="10" t="s">
        <v>499</v>
      </c>
      <c r="E495" s="10" t="s">
        <v>610</v>
      </c>
      <c r="F495" s="10" t="str">
        <f>'gl list'!$D$16</f>
        <v>user_org</v>
      </c>
      <c r="G495" s="10" t="s">
        <v>690</v>
      </c>
      <c r="H495" s="10" t="b">
        <v>0</v>
      </c>
      <c r="I495" s="10">
        <f t="shared" si="10"/>
        <v>20</v>
      </c>
      <c r="K495" s="10"/>
      <c r="L495" s="10">
        <f>IF(OR(ISNUMBER(#REF!),ISBLANK(#REF!)),0,1)</f>
        <v>1</v>
      </c>
      <c r="M495" s="10"/>
      <c r="N495" s="10"/>
      <c r="O495" s="10">
        <f>IF(NOT(ISBLANK(#REF!)),1,0)</f>
        <v>1</v>
      </c>
      <c r="P495" s="10"/>
      <c r="Q495" s="10"/>
    </row>
    <row r="496" spans="1:17" x14ac:dyDescent="0.2">
      <c r="A496" s="10">
        <f t="shared" si="11"/>
        <v>350</v>
      </c>
      <c r="B496" s="10" t="s">
        <v>116</v>
      </c>
      <c r="C496" s="10" t="s">
        <v>704</v>
      </c>
      <c r="D496" s="10" t="s">
        <v>499</v>
      </c>
      <c r="E496" s="10" t="s">
        <v>611</v>
      </c>
      <c r="F496" s="10" t="str">
        <f>'gl list'!$D$16</f>
        <v>user_org</v>
      </c>
      <c r="G496" s="10" t="s">
        <v>691</v>
      </c>
      <c r="H496" s="10" t="b">
        <v>1</v>
      </c>
      <c r="I496" s="10">
        <f t="shared" si="10"/>
        <v>21</v>
      </c>
      <c r="K496" s="10"/>
      <c r="L496" s="10">
        <f>IF(OR(ISNUMBER(#REF!),ISBLANK(#REF!)),0,1)</f>
        <v>1</v>
      </c>
      <c r="M496" s="10"/>
      <c r="N496" s="10"/>
      <c r="O496" s="10">
        <f>IF(NOT(ISBLANK(#REF!)),1,0)</f>
        <v>1</v>
      </c>
      <c r="P496" s="10"/>
      <c r="Q496" s="10"/>
    </row>
    <row r="497" spans="1:17" hidden="1" x14ac:dyDescent="0.2">
      <c r="A497" s="10">
        <f t="shared" si="11"/>
        <v>351</v>
      </c>
      <c r="B497" s="10" t="s">
        <v>116</v>
      </c>
      <c r="C497" s="10" t="s">
        <v>701</v>
      </c>
      <c r="D497" s="10" t="s">
        <v>499</v>
      </c>
      <c r="E497" s="10" t="s">
        <v>612</v>
      </c>
      <c r="F497" s="10" t="str">
        <f>'gl list'!$D$16</f>
        <v>user_org</v>
      </c>
      <c r="G497" s="10" t="s">
        <v>691</v>
      </c>
      <c r="H497" s="10" t="b">
        <v>0</v>
      </c>
      <c r="I497" s="10">
        <f t="shared" si="10"/>
        <v>21</v>
      </c>
      <c r="K497" s="10"/>
      <c r="L497" s="10">
        <f>IF(OR(ISNUMBER(#REF!),ISBLANK(#REF!)),0,1)</f>
        <v>1</v>
      </c>
      <c r="M497" s="10"/>
      <c r="N497" s="10"/>
      <c r="O497" s="10">
        <f>IF(NOT(ISBLANK(#REF!)),1,0)</f>
        <v>1</v>
      </c>
      <c r="P497" s="10"/>
      <c r="Q497" s="10"/>
    </row>
    <row r="498" spans="1:17" hidden="1" x14ac:dyDescent="0.2">
      <c r="A498" s="10">
        <f t="shared" si="11"/>
        <v>352</v>
      </c>
      <c r="B498" s="10">
        <f>A182</f>
        <v>37</v>
      </c>
      <c r="C498" s="10" t="s">
        <v>706</v>
      </c>
      <c r="D498" s="10" t="s">
        <v>499</v>
      </c>
      <c r="E498" s="10" t="s">
        <v>613</v>
      </c>
      <c r="F498" s="10" t="str">
        <f>'gl list'!$D$16</f>
        <v>user_org</v>
      </c>
      <c r="G498" s="10" t="s">
        <v>691</v>
      </c>
      <c r="H498" s="10" t="b">
        <v>0</v>
      </c>
      <c r="I498" s="10">
        <f t="shared" si="10"/>
        <v>21</v>
      </c>
      <c r="K498" s="10"/>
      <c r="L498" s="10">
        <f>IF(OR(ISNUMBER(#REF!),ISBLANK(#REF!)),0,1)</f>
        <v>1</v>
      </c>
      <c r="M498" s="10"/>
      <c r="N498" s="10"/>
      <c r="O498" s="10">
        <f>IF(NOT(ISBLANK(#REF!)),1,0)</f>
        <v>1</v>
      </c>
      <c r="P498" s="10"/>
      <c r="Q498" s="10"/>
    </row>
    <row r="499" spans="1:17" hidden="1" x14ac:dyDescent="0.2">
      <c r="A499" s="10">
        <f t="shared" si="11"/>
        <v>353</v>
      </c>
      <c r="B499" s="10">
        <f>A301</f>
        <v>155</v>
      </c>
      <c r="C499" s="10" t="s">
        <v>705</v>
      </c>
      <c r="D499" s="10" t="s">
        <v>499</v>
      </c>
      <c r="E499" s="10" t="s">
        <v>613</v>
      </c>
      <c r="F499" s="10" t="str">
        <f>'gl list'!$D$16</f>
        <v>user_org</v>
      </c>
      <c r="G499" s="10" t="s">
        <v>691</v>
      </c>
      <c r="H499" s="10" t="b">
        <v>0</v>
      </c>
      <c r="I499" s="10">
        <f t="shared" si="10"/>
        <v>21</v>
      </c>
      <c r="K499" s="10"/>
      <c r="L499" s="10">
        <f>IF(OR(ISNUMBER(#REF!),ISBLANK(#REF!)),0,1)</f>
        <v>1</v>
      </c>
      <c r="M499" s="10"/>
      <c r="N499" s="10"/>
      <c r="O499" s="10">
        <f>IF(NOT(ISBLANK(#REF!)),1,0)</f>
        <v>1</v>
      </c>
      <c r="P499" s="10"/>
      <c r="Q499" s="10"/>
    </row>
    <row r="500" spans="1:17" hidden="1" x14ac:dyDescent="0.2">
      <c r="A500" s="10">
        <f t="shared" si="11"/>
        <v>354</v>
      </c>
      <c r="B500" s="10" t="s">
        <v>63</v>
      </c>
      <c r="C500" s="10" t="s">
        <v>693</v>
      </c>
      <c r="D500" s="10" t="s">
        <v>499</v>
      </c>
      <c r="E500" s="10" t="s">
        <v>614</v>
      </c>
      <c r="F500" s="10" t="str">
        <f>'gl list'!$D$16</f>
        <v>user_org</v>
      </c>
      <c r="G500" s="10" t="s">
        <v>692</v>
      </c>
      <c r="H500" s="10" t="b">
        <v>0</v>
      </c>
      <c r="I500" s="10">
        <f t="shared" si="10"/>
        <v>21</v>
      </c>
      <c r="K500" s="10"/>
      <c r="L500" s="10">
        <f>IF(OR(ISNUMBER(#REF!),ISBLANK(#REF!)),0,1)</f>
        <v>1</v>
      </c>
      <c r="M500" s="10"/>
      <c r="N500" s="10"/>
      <c r="O500" s="10">
        <f>IF(NOT(ISBLANK(#REF!)),1,0)</f>
        <v>1</v>
      </c>
      <c r="P500" s="10"/>
      <c r="Q500" s="10"/>
    </row>
    <row r="501" spans="1:17" hidden="1" x14ac:dyDescent="0.2">
      <c r="A501" s="10">
        <f t="shared" si="11"/>
        <v>355</v>
      </c>
      <c r="B501" s="10" t="s">
        <v>2647</v>
      </c>
      <c r="C501" s="10" t="s">
        <v>694</v>
      </c>
      <c r="D501" s="10" t="s">
        <v>499</v>
      </c>
      <c r="E501" s="10" t="s">
        <v>615</v>
      </c>
      <c r="F501" s="10" t="str">
        <f>'gl list'!$D$16</f>
        <v>user_org</v>
      </c>
      <c r="G501" s="10" t="s">
        <v>692</v>
      </c>
      <c r="H501" s="10" t="b">
        <v>0</v>
      </c>
      <c r="I501" s="10">
        <f t="shared" si="10"/>
        <v>21</v>
      </c>
      <c r="K501" s="10"/>
      <c r="L501" s="10">
        <f>IF(OR(ISNUMBER(#REF!),ISBLANK(#REF!)),0,1)</f>
        <v>1</v>
      </c>
      <c r="M501" s="10">
        <f>SUM(L384:L501)</f>
        <v>118</v>
      </c>
      <c r="N501" s="10">
        <f>N383+M501</f>
        <v>356</v>
      </c>
      <c r="O501" s="10">
        <f>IF(NOT(ISBLANK(#REF!)),1,0)</f>
        <v>1</v>
      </c>
      <c r="P501" s="10">
        <f>SUM(O384:O501)</f>
        <v>118</v>
      </c>
      <c r="Q501" s="10">
        <f>Q383+P501</f>
        <v>356</v>
      </c>
    </row>
    <row r="502" spans="1:17" hidden="1" x14ac:dyDescent="0.2">
      <c r="A502" s="10">
        <f t="shared" si="11"/>
        <v>356</v>
      </c>
      <c r="B502" s="10" t="s">
        <v>2654</v>
      </c>
      <c r="C502" s="10" t="s">
        <v>652</v>
      </c>
      <c r="D502" s="10" t="s">
        <v>674</v>
      </c>
      <c r="E502" s="10" t="s">
        <v>651</v>
      </c>
      <c r="F502" s="10">
        <f>'gl list'!$D$44</f>
        <v>0</v>
      </c>
      <c r="H502" s="10" t="b">
        <v>0</v>
      </c>
      <c r="I502" s="10">
        <f t="shared" si="10"/>
        <v>21</v>
      </c>
      <c r="K502" s="10"/>
      <c r="L502" s="10">
        <f>IF(OR(ISNUMBER(#REF!),ISBLANK(#REF!)),0,1)</f>
        <v>1</v>
      </c>
      <c r="M502" s="10"/>
      <c r="N502" s="10"/>
      <c r="O502" s="10">
        <f>IF(NOT(ISBLANK(#REF!)),1,0)</f>
        <v>1</v>
      </c>
      <c r="P502" s="10"/>
      <c r="Q502" s="10"/>
    </row>
    <row r="503" spans="1:17" hidden="1" x14ac:dyDescent="0.2">
      <c r="A503" s="10">
        <f t="shared" si="11"/>
        <v>357</v>
      </c>
      <c r="B503" s="10" t="s">
        <v>2654</v>
      </c>
      <c r="C503" s="10" t="s">
        <v>670</v>
      </c>
      <c r="D503" s="10" t="s">
        <v>674</v>
      </c>
      <c r="E503" s="10" t="s">
        <v>669</v>
      </c>
      <c r="F503" s="10">
        <f>'gl list'!$D$44</f>
        <v>0</v>
      </c>
      <c r="H503" s="10" t="b">
        <v>0</v>
      </c>
      <c r="I503" s="10">
        <f t="shared" si="10"/>
        <v>21</v>
      </c>
      <c r="K503" s="10"/>
      <c r="L503" s="10">
        <f>IF(OR(ISNUMBER(#REF!),ISBLANK(#REF!)),0,1)</f>
        <v>1</v>
      </c>
      <c r="M503" s="10"/>
      <c r="N503" s="10"/>
      <c r="O503" s="10">
        <f>IF(NOT(ISBLANK(#REF!)),1,0)</f>
        <v>1</v>
      </c>
      <c r="P503" s="10"/>
      <c r="Q503" s="10"/>
    </row>
    <row r="504" spans="1:17" hidden="1" x14ac:dyDescent="0.2">
      <c r="A504" s="10">
        <f t="shared" si="11"/>
        <v>358</v>
      </c>
      <c r="B504" s="10" t="s">
        <v>2654</v>
      </c>
      <c r="C504" s="10" t="s">
        <v>671</v>
      </c>
      <c r="D504" s="10" t="s">
        <v>674</v>
      </c>
      <c r="E504" s="10" t="s">
        <v>668</v>
      </c>
      <c r="F504" s="10">
        <f>'gl list'!$D$44</f>
        <v>0</v>
      </c>
      <c r="H504" s="10" t="b">
        <v>0</v>
      </c>
      <c r="I504" s="10">
        <f t="shared" si="10"/>
        <v>21</v>
      </c>
      <c r="K504" s="10"/>
      <c r="L504" s="10">
        <f>IF(OR(ISNUMBER(#REF!),ISBLANK(#REF!)),0,1)</f>
        <v>1</v>
      </c>
      <c r="M504" s="10"/>
      <c r="N504" s="10"/>
      <c r="O504" s="10">
        <f>IF(NOT(ISBLANK(#REF!)),1,0)</f>
        <v>1</v>
      </c>
      <c r="P504" s="10"/>
      <c r="Q504" s="10"/>
    </row>
    <row r="505" spans="1:17" hidden="1" x14ac:dyDescent="0.2">
      <c r="A505" s="10">
        <f t="shared" si="11"/>
        <v>359</v>
      </c>
      <c r="B505" s="10" t="s">
        <v>2654</v>
      </c>
      <c r="C505" s="10" t="s">
        <v>653</v>
      </c>
      <c r="D505" s="10" t="s">
        <v>674</v>
      </c>
      <c r="E505" s="10" t="s">
        <v>667</v>
      </c>
      <c r="F505" s="10">
        <f>'gl list'!$D$44</f>
        <v>0</v>
      </c>
      <c r="H505" s="10" t="b">
        <v>0</v>
      </c>
      <c r="I505" s="10">
        <f t="shared" si="10"/>
        <v>21</v>
      </c>
      <c r="K505" s="10"/>
      <c r="L505" s="10">
        <f>IF(OR(ISNUMBER(#REF!),ISBLANK(#REF!)),0,1)</f>
        <v>1</v>
      </c>
      <c r="M505" s="10"/>
      <c r="N505" s="10"/>
      <c r="O505" s="10">
        <f>IF(NOT(ISBLANK(#REF!)),1,0)</f>
        <v>1</v>
      </c>
      <c r="P505" s="10"/>
      <c r="Q505" s="10"/>
    </row>
    <row r="506" spans="1:17" x14ac:dyDescent="0.2">
      <c r="A506" s="10">
        <f t="shared" si="11"/>
        <v>360</v>
      </c>
      <c r="B506" s="10" t="s">
        <v>2654</v>
      </c>
      <c r="C506" s="10" t="s">
        <v>654</v>
      </c>
      <c r="D506" s="10" t="s">
        <v>674</v>
      </c>
      <c r="E506" s="10" t="s">
        <v>654</v>
      </c>
      <c r="F506" s="10">
        <f>'gl list'!$D$44</f>
        <v>0</v>
      </c>
      <c r="H506" s="10" t="b">
        <v>1</v>
      </c>
      <c r="I506" s="10">
        <f t="shared" si="10"/>
        <v>22</v>
      </c>
      <c r="K506" s="10"/>
      <c r="L506" s="10">
        <f>IF(OR(ISNUMBER(#REF!),ISBLANK(#REF!)),0,1)</f>
        <v>1</v>
      </c>
      <c r="M506" s="10"/>
      <c r="N506" s="10"/>
      <c r="O506" s="10">
        <f>IF(NOT(ISBLANK(#REF!)),1,0)</f>
        <v>1</v>
      </c>
      <c r="P506" s="10"/>
      <c r="Q506" s="10"/>
    </row>
    <row r="507" spans="1:17" hidden="1" x14ac:dyDescent="0.2">
      <c r="A507" s="10">
        <f t="shared" si="11"/>
        <v>361</v>
      </c>
      <c r="B507" s="10" t="s">
        <v>2654</v>
      </c>
      <c r="C507" s="10" t="s">
        <v>656</v>
      </c>
      <c r="D507" s="10" t="s">
        <v>674</v>
      </c>
      <c r="E507" s="10" t="s">
        <v>662</v>
      </c>
      <c r="F507" s="10">
        <f>'gl list'!$D$44</f>
        <v>0</v>
      </c>
      <c r="H507" s="10" t="b">
        <v>0</v>
      </c>
      <c r="I507" s="10">
        <f t="shared" si="10"/>
        <v>22</v>
      </c>
      <c r="K507" s="10"/>
      <c r="L507" s="10">
        <f>IF(OR(ISNUMBER(#REF!),ISBLANK(#REF!)),0,1)</f>
        <v>1</v>
      </c>
      <c r="M507" s="10"/>
      <c r="N507" s="10"/>
      <c r="O507" s="10">
        <f>IF(NOT(ISBLANK(#REF!)),1,0)</f>
        <v>1</v>
      </c>
      <c r="P507" s="10"/>
      <c r="Q507" s="10"/>
    </row>
    <row r="508" spans="1:17" hidden="1" x14ac:dyDescent="0.2">
      <c r="A508" s="10">
        <f t="shared" si="11"/>
        <v>362</v>
      </c>
      <c r="B508" s="10" t="s">
        <v>2654</v>
      </c>
      <c r="C508" s="10" t="s">
        <v>655</v>
      </c>
      <c r="D508" s="10" t="s">
        <v>674</v>
      </c>
      <c r="E508" s="10" t="s">
        <v>661</v>
      </c>
      <c r="F508" s="10">
        <f>'gl list'!$D$44</f>
        <v>0</v>
      </c>
      <c r="H508" s="10" t="b">
        <v>0</v>
      </c>
      <c r="I508" s="10">
        <f t="shared" si="10"/>
        <v>22</v>
      </c>
      <c r="K508" s="10"/>
      <c r="L508" s="10">
        <f>IF(OR(ISNUMBER(#REF!),ISBLANK(#REF!)),0,1)</f>
        <v>1</v>
      </c>
      <c r="M508" s="10"/>
      <c r="N508" s="10"/>
      <c r="O508" s="10">
        <f>IF(NOT(ISBLANK(#REF!)),1,0)</f>
        <v>1</v>
      </c>
      <c r="P508" s="10"/>
      <c r="Q508" s="10"/>
    </row>
    <row r="509" spans="1:17" hidden="1" x14ac:dyDescent="0.2">
      <c r="A509" s="10">
        <f t="shared" si="11"/>
        <v>363</v>
      </c>
      <c r="B509" s="10" t="s">
        <v>2654</v>
      </c>
      <c r="C509" s="10" t="s">
        <v>657</v>
      </c>
      <c r="D509" s="10" t="s">
        <v>674</v>
      </c>
      <c r="E509" s="10" t="s">
        <v>663</v>
      </c>
      <c r="F509" s="10">
        <f>'gl list'!$D$44</f>
        <v>0</v>
      </c>
      <c r="H509" s="10" t="b">
        <v>0</v>
      </c>
      <c r="I509" s="10">
        <f t="shared" si="10"/>
        <v>22</v>
      </c>
      <c r="K509" s="10"/>
      <c r="L509" s="10">
        <f>IF(OR(ISNUMBER(#REF!),ISBLANK(#REF!)),0,1)</f>
        <v>1</v>
      </c>
      <c r="M509" s="10"/>
      <c r="N509" s="10"/>
      <c r="O509" s="10">
        <f>IF(NOT(ISBLANK(#REF!)),1,0)</f>
        <v>1</v>
      </c>
      <c r="P509" s="10"/>
      <c r="Q509" s="10"/>
    </row>
    <row r="510" spans="1:17" hidden="1" x14ac:dyDescent="0.2">
      <c r="A510" s="10">
        <f t="shared" si="11"/>
        <v>364</v>
      </c>
      <c r="B510" s="10" t="s">
        <v>2654</v>
      </c>
      <c r="C510" s="10" t="s">
        <v>664</v>
      </c>
      <c r="D510" s="10" t="s">
        <v>674</v>
      </c>
      <c r="E510" s="10" t="s">
        <v>664</v>
      </c>
      <c r="F510" s="10">
        <f>'gl list'!$D$44</f>
        <v>0</v>
      </c>
      <c r="H510" s="10" t="b">
        <v>0</v>
      </c>
      <c r="I510" s="10">
        <f t="shared" si="10"/>
        <v>22</v>
      </c>
      <c r="K510" s="10"/>
      <c r="L510" s="10">
        <f>IF(OR(ISNUMBER(#REF!),ISBLANK(#REF!)),0,1)</f>
        <v>1</v>
      </c>
      <c r="M510" s="10"/>
      <c r="N510" s="10"/>
      <c r="O510" s="10">
        <f>IF(NOT(ISBLANK(#REF!)),1,0)</f>
        <v>1</v>
      </c>
      <c r="P510" s="10"/>
      <c r="Q510" s="10"/>
    </row>
    <row r="511" spans="1:17" hidden="1" x14ac:dyDescent="0.2">
      <c r="A511" s="10">
        <f t="shared" si="11"/>
        <v>365</v>
      </c>
      <c r="B511" s="10" t="s">
        <v>2654</v>
      </c>
      <c r="C511" s="10" t="s">
        <v>658</v>
      </c>
      <c r="D511" s="10" t="s">
        <v>674</v>
      </c>
      <c r="E511" s="10" t="s">
        <v>665</v>
      </c>
      <c r="F511" s="10">
        <f>'gl list'!$D$44</f>
        <v>0</v>
      </c>
      <c r="H511" s="10" t="b">
        <v>0</v>
      </c>
      <c r="I511" s="10">
        <f t="shared" si="10"/>
        <v>22</v>
      </c>
      <c r="K511" s="10"/>
      <c r="L511" s="10">
        <f>IF(OR(ISNUMBER(#REF!),ISBLANK(#REF!)),0,1)</f>
        <v>1</v>
      </c>
      <c r="M511" s="10"/>
      <c r="N511" s="10"/>
      <c r="O511" s="10">
        <f>IF(NOT(ISBLANK(#REF!)),1,0)</f>
        <v>1</v>
      </c>
      <c r="P511" s="10"/>
      <c r="Q511" s="10"/>
    </row>
    <row r="512" spans="1:17" hidden="1" x14ac:dyDescent="0.2">
      <c r="A512" s="10">
        <f t="shared" si="11"/>
        <v>366</v>
      </c>
      <c r="B512" s="10" t="s">
        <v>2654</v>
      </c>
      <c r="C512" s="10" t="s">
        <v>659</v>
      </c>
      <c r="D512" s="10" t="s">
        <v>674</v>
      </c>
      <c r="E512" s="10" t="s">
        <v>666</v>
      </c>
      <c r="F512" s="10">
        <f>'gl list'!$D$44</f>
        <v>0</v>
      </c>
      <c r="H512" s="10" t="b">
        <v>0</v>
      </c>
      <c r="I512" s="10">
        <f t="shared" si="10"/>
        <v>22</v>
      </c>
      <c r="K512" s="10"/>
      <c r="L512" s="10">
        <f>IF(OR(ISNUMBER(#REF!),ISBLANK(#REF!)),0,1)</f>
        <v>1</v>
      </c>
      <c r="M512" s="10"/>
      <c r="N512" s="10"/>
      <c r="O512" s="10">
        <f>IF(NOT(ISBLANK(#REF!)),1,0)</f>
        <v>1</v>
      </c>
      <c r="P512" s="10"/>
      <c r="Q512" s="10"/>
    </row>
    <row r="513" spans="1:17" hidden="1" x14ac:dyDescent="0.2">
      <c r="A513" s="10">
        <f t="shared" si="11"/>
        <v>367</v>
      </c>
      <c r="B513" s="10" t="s">
        <v>2654</v>
      </c>
      <c r="C513" s="10" t="s">
        <v>660</v>
      </c>
      <c r="D513" s="10" t="s">
        <v>674</v>
      </c>
      <c r="E513" s="10" t="s">
        <v>660</v>
      </c>
      <c r="F513" s="10">
        <f>'gl list'!$D$44</f>
        <v>0</v>
      </c>
      <c r="H513" s="10" t="b">
        <v>0</v>
      </c>
      <c r="I513" s="10">
        <f t="shared" si="10"/>
        <v>22</v>
      </c>
      <c r="K513" s="10"/>
      <c r="L513" s="10">
        <f>IF(OR(ISNUMBER(#REF!),ISBLANK(#REF!)),0,1)</f>
        <v>1</v>
      </c>
      <c r="M513" s="10">
        <f>SUM(L502:L513)</f>
        <v>12</v>
      </c>
      <c r="N513" s="10">
        <f>N501+M513</f>
        <v>368</v>
      </c>
      <c r="O513" s="10">
        <f>IF(NOT(ISBLANK(#REF!)),1,0)</f>
        <v>1</v>
      </c>
      <c r="P513" s="10">
        <f>SUM(O502:O513)</f>
        <v>12</v>
      </c>
      <c r="Q513" s="10">
        <f>Q501+P513</f>
        <v>368</v>
      </c>
    </row>
    <row r="514" spans="1:17" x14ac:dyDescent="0.2">
      <c r="A514" s="10">
        <f t="shared" si="11"/>
        <v>368</v>
      </c>
      <c r="B514" s="10" t="s">
        <v>66</v>
      </c>
      <c r="C514" s="10" t="s">
        <v>713</v>
      </c>
      <c r="D514" s="10" t="s">
        <v>675</v>
      </c>
      <c r="E514" s="10" t="s">
        <v>672</v>
      </c>
      <c r="F514" s="10">
        <f>'gl list'!$D$79</f>
        <v>0</v>
      </c>
      <c r="G514" s="10" t="s">
        <v>678</v>
      </c>
      <c r="H514" s="10" t="b">
        <v>1</v>
      </c>
      <c r="I514" s="10">
        <f t="shared" si="10"/>
        <v>23</v>
      </c>
      <c r="K514" s="10"/>
      <c r="L514" s="10">
        <f>IF(OR(ISNUMBER(#REF!),ISBLANK(#REF!)),0,1)</f>
        <v>1</v>
      </c>
      <c r="M514" s="10"/>
      <c r="N514" s="10"/>
      <c r="O514" s="10">
        <f>IF(NOT(ISBLANK(#REF!)),1,0)</f>
        <v>1</v>
      </c>
      <c r="P514" s="10"/>
      <c r="Q514" s="10"/>
    </row>
    <row r="515" spans="1:17" hidden="1" x14ac:dyDescent="0.2">
      <c r="A515" s="10">
        <f t="shared" si="11"/>
        <v>369</v>
      </c>
      <c r="B515" s="10">
        <f>A490</f>
        <v>344</v>
      </c>
      <c r="C515" s="10" t="str">
        <f>E515</f>
        <v>An inclusive process must focus on end-to-end security, including security-by-design techniques and secure development lifecycles.</v>
      </c>
      <c r="D515" s="10" t="s">
        <v>675</v>
      </c>
      <c r="E515" s="10" t="s">
        <v>673</v>
      </c>
      <c r="F515" s="10">
        <f>'gl list'!$D$79</f>
        <v>0</v>
      </c>
      <c r="G515" s="10" t="s">
        <v>678</v>
      </c>
      <c r="H515" s="10" t="b">
        <v>0</v>
      </c>
      <c r="I515" s="10">
        <f t="shared" si="10"/>
        <v>23</v>
      </c>
      <c r="K515" s="10"/>
      <c r="L515" s="10">
        <f>IF(OR(ISNUMBER(#REF!),ISBLANK(#REF!)),0,1)</f>
        <v>1</v>
      </c>
      <c r="M515" s="10"/>
      <c r="N515" s="10"/>
      <c r="O515" s="10">
        <f>IF(NOT(ISBLANK(#REF!)),1,0)</f>
        <v>1</v>
      </c>
      <c r="P515" s="10"/>
      <c r="Q515" s="10"/>
    </row>
    <row r="516" spans="1:17" hidden="1" x14ac:dyDescent="0.2">
      <c r="A516" s="10">
        <f t="shared" si="11"/>
        <v>370</v>
      </c>
      <c r="B516" s="10">
        <f>B486</f>
        <v>339</v>
      </c>
      <c r="C516" s="10" t="s">
        <v>712</v>
      </c>
      <c r="D516" s="10" t="s">
        <v>675</v>
      </c>
      <c r="E516" s="10" t="s">
        <v>676</v>
      </c>
      <c r="F516" s="10">
        <f>'gl list'!$D$79</f>
        <v>0</v>
      </c>
      <c r="G516" s="10" t="s">
        <v>679</v>
      </c>
      <c r="H516" s="10" t="b">
        <v>0</v>
      </c>
      <c r="I516" s="10">
        <f t="shared" si="10"/>
        <v>23</v>
      </c>
      <c r="K516" s="10"/>
      <c r="L516" s="10">
        <f>IF(OR(ISNUMBER(#REF!),ISBLANK(#REF!)),0,1)</f>
        <v>1</v>
      </c>
      <c r="M516" s="10"/>
      <c r="N516" s="10"/>
      <c r="O516" s="10">
        <f>IF(NOT(ISBLANK(#REF!)),1,0)</f>
        <v>1</v>
      </c>
      <c r="P516" s="10"/>
      <c r="Q516" s="10"/>
    </row>
    <row r="517" spans="1:17" hidden="1" x14ac:dyDescent="0.2">
      <c r="A517" s="10">
        <f t="shared" si="11"/>
        <v>371</v>
      </c>
      <c r="B517" s="10" t="s">
        <v>2649</v>
      </c>
      <c r="C517" s="10" t="s">
        <v>714</v>
      </c>
      <c r="D517" s="10" t="s">
        <v>675</v>
      </c>
      <c r="E517" s="10" t="s">
        <v>677</v>
      </c>
      <c r="F517" s="10">
        <f>'gl list'!$D$79</f>
        <v>0</v>
      </c>
      <c r="G517" s="10" t="s">
        <v>679</v>
      </c>
      <c r="H517" s="10" t="b">
        <v>0</v>
      </c>
      <c r="I517" s="10">
        <f t="shared" si="10"/>
        <v>23</v>
      </c>
      <c r="K517" s="10"/>
      <c r="L517" s="10">
        <f>IF(OR(ISNUMBER(#REF!),ISBLANK(#REF!)),0,1)</f>
        <v>1</v>
      </c>
      <c r="M517" s="10"/>
      <c r="N517" s="10"/>
      <c r="O517" s="10">
        <f>IF(NOT(ISBLANK(#REF!)),1,0)</f>
        <v>1</v>
      </c>
      <c r="P517" s="10"/>
      <c r="Q517" s="10"/>
    </row>
    <row r="518" spans="1:17" hidden="1" x14ac:dyDescent="0.2">
      <c r="A518" s="10">
        <f t="shared" si="11"/>
        <v>372</v>
      </c>
      <c r="B518" s="10" t="s">
        <v>2649</v>
      </c>
      <c r="C518" s="10" t="s">
        <v>711</v>
      </c>
      <c r="D518" s="10" t="s">
        <v>675</v>
      </c>
      <c r="E518" s="10" t="s">
        <v>681</v>
      </c>
      <c r="F518" s="10">
        <f>'gl list'!$D$79</f>
        <v>0</v>
      </c>
      <c r="G518" s="10" t="s">
        <v>680</v>
      </c>
      <c r="H518" s="10" t="b">
        <v>0</v>
      </c>
      <c r="I518" s="10">
        <f t="shared" si="10"/>
        <v>23</v>
      </c>
      <c r="K518" s="10"/>
      <c r="L518" s="10">
        <f>IF(OR(ISNUMBER(#REF!),ISBLANK(#REF!)),0,1)</f>
        <v>1</v>
      </c>
      <c r="M518" s="10"/>
      <c r="N518" s="10"/>
      <c r="O518" s="10">
        <f>IF(NOT(ISBLANK(#REF!)),1,0)</f>
        <v>1</v>
      </c>
      <c r="P518" s="10"/>
      <c r="Q518" s="10"/>
    </row>
    <row r="519" spans="1:17" hidden="1" x14ac:dyDescent="0.2">
      <c r="A519" s="10">
        <f t="shared" si="11"/>
        <v>373</v>
      </c>
      <c r="B519" s="10" t="s">
        <v>57</v>
      </c>
      <c r="C519" s="10" t="s">
        <v>1170</v>
      </c>
      <c r="D519" s="10" t="s">
        <v>675</v>
      </c>
      <c r="E519" s="10" t="s">
        <v>682</v>
      </c>
      <c r="F519" s="10">
        <f>'gl list'!$D$79</f>
        <v>0</v>
      </c>
      <c r="G519" s="10" t="s">
        <v>680</v>
      </c>
      <c r="H519" s="10" t="b">
        <v>0</v>
      </c>
      <c r="I519" s="10">
        <f t="shared" si="10"/>
        <v>23</v>
      </c>
      <c r="K519" s="10"/>
      <c r="L519" s="10">
        <f>IF(OR(ISNUMBER(#REF!),ISBLANK(#REF!)),0,1)</f>
        <v>1</v>
      </c>
      <c r="M519" s="10"/>
      <c r="N519" s="10"/>
      <c r="O519" s="10">
        <f>IF(NOT(ISBLANK(#REF!)),1,0)</f>
        <v>1</v>
      </c>
      <c r="P519" s="10"/>
      <c r="Q519" s="10"/>
    </row>
    <row r="520" spans="1:17" hidden="1" x14ac:dyDescent="0.2">
      <c r="A520" s="10">
        <f t="shared" si="11"/>
        <v>374</v>
      </c>
      <c r="B520" s="10" t="s">
        <v>57</v>
      </c>
      <c r="C520" s="10" t="s">
        <v>1171</v>
      </c>
      <c r="D520" s="10" t="s">
        <v>675</v>
      </c>
      <c r="E520" s="10" t="s">
        <v>683</v>
      </c>
      <c r="F520" s="10">
        <f>'gl list'!$D$79</f>
        <v>0</v>
      </c>
      <c r="G520" s="10" t="s">
        <v>680</v>
      </c>
      <c r="H520" s="10" t="b">
        <v>0</v>
      </c>
      <c r="I520" s="10">
        <f t="shared" si="10"/>
        <v>23</v>
      </c>
      <c r="K520" s="10"/>
      <c r="L520" s="10">
        <f>IF(OR(ISNUMBER(#REF!),ISBLANK(#REF!)),0,1)</f>
        <v>1</v>
      </c>
      <c r="M520" s="10"/>
      <c r="N520" s="10"/>
      <c r="O520" s="10">
        <f>IF(NOT(ISBLANK(#REF!)),1,0)</f>
        <v>1</v>
      </c>
      <c r="P520" s="10"/>
      <c r="Q520" s="10"/>
    </row>
    <row r="521" spans="1:17" hidden="1" x14ac:dyDescent="0.2">
      <c r="A521" s="10">
        <f t="shared" si="11"/>
        <v>375</v>
      </c>
      <c r="B521" s="10" t="s">
        <v>2649</v>
      </c>
      <c r="C521" s="10" t="s">
        <v>2645</v>
      </c>
      <c r="D521" s="10" t="s">
        <v>675</v>
      </c>
      <c r="E521" s="10" t="s">
        <v>685</v>
      </c>
      <c r="F521" s="10">
        <f>'gl list'!$D$79</f>
        <v>0</v>
      </c>
      <c r="G521" s="10" t="s">
        <v>684</v>
      </c>
      <c r="H521" s="10" t="b">
        <v>0</v>
      </c>
      <c r="I521" s="10">
        <f t="shared" si="10"/>
        <v>23</v>
      </c>
      <c r="K521" s="10"/>
      <c r="L521" s="10">
        <f>IF(OR(ISNUMBER(#REF!),ISBLANK(#REF!)),0,1)</f>
        <v>1</v>
      </c>
      <c r="M521" s="10">
        <f>SUM(L514:L521)</f>
        <v>8</v>
      </c>
      <c r="N521" s="10">
        <f>N513+M521</f>
        <v>376</v>
      </c>
      <c r="O521" s="10">
        <f>IF(NOT(ISBLANK(#REF!)),1,0)</f>
        <v>1</v>
      </c>
      <c r="P521" s="10">
        <f>SUM(O514:O521)</f>
        <v>8</v>
      </c>
      <c r="Q521" s="10">
        <f>Q513+P521</f>
        <v>376</v>
      </c>
    </row>
    <row r="522" spans="1:17" hidden="1" x14ac:dyDescent="0.2">
      <c r="A522" s="10">
        <f t="shared" si="11"/>
        <v>376</v>
      </c>
      <c r="B522" s="10">
        <f>A443</f>
        <v>297</v>
      </c>
      <c r="C522" s="10" t="s">
        <v>715</v>
      </c>
      <c r="D522" s="10" t="s">
        <v>726</v>
      </c>
      <c r="F522" s="10" t="str">
        <f>'gl list'!$D$7</f>
        <v>user_gov</v>
      </c>
      <c r="H522" s="10" t="b">
        <v>0</v>
      </c>
      <c r="I522" s="10">
        <f t="shared" si="10"/>
        <v>23</v>
      </c>
      <c r="K522" s="10"/>
      <c r="L522" s="10">
        <f>IF(OR(ISNUMBER(#REF!),ISBLANK(#REF!)),0,1)</f>
        <v>1</v>
      </c>
      <c r="M522" s="10"/>
      <c r="N522" s="10"/>
      <c r="O522" s="10">
        <f>IF(NOT(ISBLANK(#REF!)),1,0)</f>
        <v>1</v>
      </c>
      <c r="P522" s="10"/>
      <c r="Q522" s="10"/>
    </row>
    <row r="523" spans="1:17" hidden="1" x14ac:dyDescent="0.2">
      <c r="A523" s="10">
        <f t="shared" si="11"/>
        <v>377</v>
      </c>
      <c r="B523" s="10">
        <f>A313</f>
        <v>167</v>
      </c>
      <c r="C523" s="10" t="s">
        <v>732</v>
      </c>
      <c r="D523" s="10" t="s">
        <v>726</v>
      </c>
      <c r="F523" s="10" t="str">
        <f>'gl list'!$D$7</f>
        <v>user_gov</v>
      </c>
      <c r="H523" s="10" t="b">
        <v>0</v>
      </c>
      <c r="I523" s="10">
        <f t="shared" si="10"/>
        <v>23</v>
      </c>
      <c r="K523" s="10"/>
      <c r="L523" s="10">
        <f>IF(OR(ISNUMBER(#REF!),ISBLANK(#REF!)),0,1)</f>
        <v>1</v>
      </c>
      <c r="M523" s="10"/>
      <c r="N523" s="10"/>
      <c r="O523" s="10">
        <f>IF(NOT(ISBLANK(#REF!)),1,0)</f>
        <v>1</v>
      </c>
      <c r="P523" s="10"/>
      <c r="Q523" s="10"/>
    </row>
    <row r="524" spans="1:17" x14ac:dyDescent="0.2">
      <c r="A524" s="10">
        <f t="shared" si="11"/>
        <v>378</v>
      </c>
      <c r="B524" s="10">
        <f>A312</f>
        <v>166</v>
      </c>
      <c r="C524" s="10" t="s">
        <v>716</v>
      </c>
      <c r="D524" s="10" t="s">
        <v>726</v>
      </c>
      <c r="F524" s="10" t="str">
        <f>'gl list'!$D$7</f>
        <v>user_gov</v>
      </c>
      <c r="H524" s="10" t="b">
        <v>1</v>
      </c>
      <c r="I524" s="10">
        <f t="shared" si="10"/>
        <v>24</v>
      </c>
      <c r="K524" s="10"/>
      <c r="L524" s="10">
        <f>IF(OR(ISNUMBER(#REF!),ISBLANK(#REF!)),0,1)</f>
        <v>1</v>
      </c>
      <c r="M524" s="10"/>
      <c r="N524" s="10"/>
      <c r="O524" s="10">
        <f>IF(NOT(ISBLANK(#REF!)),1,0)</f>
        <v>1</v>
      </c>
      <c r="P524" s="10"/>
      <c r="Q524" s="10"/>
    </row>
    <row r="525" spans="1:17" hidden="1" x14ac:dyDescent="0.2">
      <c r="A525" s="10">
        <f t="shared" si="11"/>
        <v>379</v>
      </c>
      <c r="B525" s="10">
        <f>A156</f>
        <v>11</v>
      </c>
      <c r="C525" s="10" t="s">
        <v>717</v>
      </c>
      <c r="D525" s="10" t="s">
        <v>726</v>
      </c>
      <c r="F525" s="10" t="str">
        <f>'gl list'!$D$7</f>
        <v>user_gov</v>
      </c>
      <c r="H525" s="10" t="b">
        <v>0</v>
      </c>
      <c r="I525" s="10">
        <f t="shared" si="10"/>
        <v>24</v>
      </c>
      <c r="K525" s="10"/>
      <c r="L525" s="10">
        <f>IF(OR(ISNUMBER(#REF!),ISBLANK(#REF!)),0,1)</f>
        <v>1</v>
      </c>
      <c r="M525" s="10"/>
      <c r="N525" s="10"/>
      <c r="O525" s="10">
        <f>IF(NOT(ISBLANK(#REF!)),1,0)</f>
        <v>1</v>
      </c>
      <c r="P525" s="10"/>
      <c r="Q525" s="10"/>
    </row>
    <row r="526" spans="1:17" hidden="1" x14ac:dyDescent="0.2">
      <c r="A526" s="10">
        <f t="shared" si="11"/>
        <v>380</v>
      </c>
      <c r="B526" s="10" t="s">
        <v>18</v>
      </c>
      <c r="C526" s="10" t="s">
        <v>718</v>
      </c>
      <c r="D526" s="10" t="s">
        <v>726</v>
      </c>
      <c r="F526" s="10" t="str">
        <f>'gl list'!$D$7</f>
        <v>user_gov</v>
      </c>
      <c r="H526" s="10" t="b">
        <v>0</v>
      </c>
      <c r="I526" s="10">
        <f t="shared" si="10"/>
        <v>24</v>
      </c>
      <c r="K526" s="10"/>
      <c r="L526" s="10">
        <f>IF(OR(ISNUMBER(#REF!),ISBLANK(#REF!)),0,1)</f>
        <v>1</v>
      </c>
      <c r="M526" s="10"/>
      <c r="N526" s="10"/>
      <c r="O526" s="10">
        <f>IF(NOT(ISBLANK(#REF!)),1,0)</f>
        <v>1</v>
      </c>
      <c r="P526" s="10"/>
      <c r="Q526" s="10"/>
    </row>
    <row r="527" spans="1:17" hidden="1" x14ac:dyDescent="0.2">
      <c r="A527" s="10">
        <f t="shared" si="11"/>
        <v>381</v>
      </c>
      <c r="B527" s="10">
        <f>A362</f>
        <v>216</v>
      </c>
      <c r="C527" s="10" t="s">
        <v>719</v>
      </c>
      <c r="D527" s="10" t="s">
        <v>726</v>
      </c>
      <c r="F527" s="10" t="str">
        <f>'gl list'!$D$7</f>
        <v>user_gov</v>
      </c>
      <c r="H527" s="10" t="b">
        <v>0</v>
      </c>
      <c r="I527" s="10">
        <f t="shared" si="10"/>
        <v>24</v>
      </c>
      <c r="K527" s="10"/>
      <c r="L527" s="10">
        <f>IF(OR(ISNUMBER(#REF!),ISBLANK(#REF!)),0,1)</f>
        <v>1</v>
      </c>
      <c r="M527" s="10"/>
      <c r="N527" s="10"/>
      <c r="O527" s="10">
        <f>IF(NOT(ISBLANK(#REF!)),1,0)</f>
        <v>1</v>
      </c>
      <c r="P527" s="10"/>
      <c r="Q527" s="10"/>
    </row>
    <row r="528" spans="1:17" hidden="1" x14ac:dyDescent="0.2">
      <c r="A528" s="10">
        <f t="shared" si="11"/>
        <v>382</v>
      </c>
      <c r="B528" s="10">
        <f>A477</f>
        <v>331</v>
      </c>
      <c r="C528" s="10" t="s">
        <v>720</v>
      </c>
      <c r="D528" s="10" t="s">
        <v>726</v>
      </c>
      <c r="F528" s="10" t="str">
        <f>'gl list'!$D$7</f>
        <v>user_gov</v>
      </c>
      <c r="H528" s="10" t="b">
        <v>0</v>
      </c>
      <c r="I528" s="10">
        <f t="shared" si="10"/>
        <v>24</v>
      </c>
      <c r="K528" s="10"/>
      <c r="L528" s="10">
        <f>IF(OR(ISNUMBER(#REF!),ISBLANK(#REF!)),0,1)</f>
        <v>1</v>
      </c>
      <c r="M528" s="10"/>
      <c r="N528" s="10"/>
      <c r="O528" s="10">
        <f>IF(NOT(ISBLANK(#REF!)),1,0)</f>
        <v>1</v>
      </c>
      <c r="P528" s="10"/>
      <c r="Q528" s="10"/>
    </row>
    <row r="529" spans="1:17" hidden="1" x14ac:dyDescent="0.2">
      <c r="A529" s="10">
        <f t="shared" si="11"/>
        <v>383</v>
      </c>
      <c r="B529" s="10" t="s">
        <v>70</v>
      </c>
      <c r="C529" s="10" t="s">
        <v>721</v>
      </c>
      <c r="D529" s="10" t="s">
        <v>726</v>
      </c>
      <c r="F529" s="10" t="str">
        <f>'gl list'!$D$7</f>
        <v>user_gov</v>
      </c>
      <c r="H529" s="10" t="b">
        <v>0</v>
      </c>
      <c r="I529" s="10">
        <f t="shared" si="10"/>
        <v>24</v>
      </c>
      <c r="K529" s="10"/>
      <c r="L529" s="10">
        <f>IF(OR(ISNUMBER(#REF!),ISBLANK(#REF!)),0,1)</f>
        <v>1</v>
      </c>
      <c r="M529" s="10"/>
      <c r="N529" s="10"/>
      <c r="O529" s="10">
        <f>IF(NOT(ISBLANK(#REF!)),1,0)</f>
        <v>1</v>
      </c>
      <c r="P529" s="10"/>
      <c r="Q529" s="10"/>
    </row>
    <row r="530" spans="1:17" hidden="1" x14ac:dyDescent="0.2">
      <c r="A530" s="10">
        <f t="shared" si="11"/>
        <v>384</v>
      </c>
      <c r="B530" s="10">
        <f>A299</f>
        <v>153</v>
      </c>
      <c r="C530" s="10" t="s">
        <v>722</v>
      </c>
      <c r="D530" s="10" t="s">
        <v>726</v>
      </c>
      <c r="F530" s="10" t="str">
        <f>'gl list'!$D$7</f>
        <v>user_gov</v>
      </c>
      <c r="H530" s="10" t="b">
        <v>0</v>
      </c>
      <c r="I530" s="10">
        <f t="shared" si="10"/>
        <v>24</v>
      </c>
      <c r="K530" s="10"/>
      <c r="L530" s="10">
        <f>IF(OR(ISNUMBER(#REF!),ISBLANK(#REF!)),0,1)</f>
        <v>1</v>
      </c>
      <c r="M530" s="10"/>
      <c r="N530" s="10"/>
      <c r="O530" s="10">
        <f>IF(NOT(ISBLANK(#REF!)),1,0)</f>
        <v>1</v>
      </c>
      <c r="P530" s="10"/>
      <c r="Q530" s="10"/>
    </row>
    <row r="531" spans="1:17" x14ac:dyDescent="0.2">
      <c r="A531" s="10">
        <f t="shared" si="11"/>
        <v>385</v>
      </c>
      <c r="B531" s="10">
        <f>A236</f>
        <v>90</v>
      </c>
      <c r="C531" s="10" t="s">
        <v>723</v>
      </c>
      <c r="D531" s="10" t="s">
        <v>726</v>
      </c>
      <c r="F531" s="10" t="str">
        <f>'gl list'!$D$7</f>
        <v>user_gov</v>
      </c>
      <c r="H531" s="10" t="b">
        <v>1</v>
      </c>
      <c r="I531" s="10">
        <f t="shared" si="10"/>
        <v>25</v>
      </c>
      <c r="K531" s="10"/>
      <c r="L531" s="10">
        <f>IF(OR(ISNUMBER(#REF!),ISBLANK(#REF!)),0,1)</f>
        <v>1</v>
      </c>
      <c r="M531" s="10"/>
      <c r="N531" s="10"/>
      <c r="O531" s="10">
        <f>IF(NOT(ISBLANK(#REF!)),1,0)</f>
        <v>1</v>
      </c>
      <c r="P531" s="10"/>
      <c r="Q531" s="10"/>
    </row>
    <row r="532" spans="1:17" hidden="1" x14ac:dyDescent="0.2">
      <c r="A532" s="10">
        <f t="shared" si="11"/>
        <v>386</v>
      </c>
      <c r="B532" s="10" t="s">
        <v>89</v>
      </c>
      <c r="C532" s="10" t="s">
        <v>724</v>
      </c>
      <c r="D532" s="10" t="s">
        <v>726</v>
      </c>
      <c r="F532" s="10" t="str">
        <f>'gl list'!$D$7</f>
        <v>user_gov</v>
      </c>
      <c r="H532" s="10" t="b">
        <v>0</v>
      </c>
      <c r="I532" s="10">
        <f t="shared" ref="I532:I595" si="12">IF(H532,I531+1,I531)</f>
        <v>25</v>
      </c>
      <c r="K532" s="10"/>
      <c r="L532" s="10">
        <f>IF(OR(ISNUMBER(#REF!),ISBLANK(#REF!)),0,1)</f>
        <v>1</v>
      </c>
      <c r="M532" s="10"/>
      <c r="N532" s="10"/>
      <c r="O532" s="10">
        <f>IF(NOT(ISBLANK(#REF!)),1,0)</f>
        <v>1</v>
      </c>
      <c r="P532" s="10"/>
      <c r="Q532" s="10"/>
    </row>
    <row r="533" spans="1:17" hidden="1" x14ac:dyDescent="0.2">
      <c r="A533" s="10">
        <f t="shared" ref="A533:A596" si="13">A532+1</f>
        <v>387</v>
      </c>
      <c r="B533" s="10" t="s">
        <v>89</v>
      </c>
      <c r="C533" s="10" t="s">
        <v>725</v>
      </c>
      <c r="D533" s="10" t="s">
        <v>726</v>
      </c>
      <c r="F533" s="10" t="str">
        <f>'gl list'!$D$7</f>
        <v>user_gov</v>
      </c>
      <c r="H533" s="10" t="b">
        <v>0</v>
      </c>
      <c r="I533" s="10">
        <f t="shared" si="12"/>
        <v>25</v>
      </c>
      <c r="K533" s="10"/>
      <c r="L533" s="10">
        <f>IF(OR(ISNUMBER(#REF!),ISBLANK(#REF!)),0,1)</f>
        <v>1</v>
      </c>
      <c r="M533" s="10"/>
      <c r="N533" s="10"/>
      <c r="O533" s="10">
        <f>IF(NOT(ISBLANK(#REF!)),1,0)</f>
        <v>1</v>
      </c>
      <c r="P533" s="10"/>
      <c r="Q533" s="10"/>
    </row>
    <row r="534" spans="1:17" x14ac:dyDescent="0.2">
      <c r="A534" s="10">
        <f t="shared" si="13"/>
        <v>388</v>
      </c>
      <c r="B534" s="10" t="s">
        <v>46</v>
      </c>
      <c r="C534" s="10" t="s">
        <v>734</v>
      </c>
      <c r="D534" s="10" t="s">
        <v>726</v>
      </c>
      <c r="F534" s="10" t="str">
        <f>'gl list'!$D$7</f>
        <v>user_gov</v>
      </c>
      <c r="H534" s="10" t="b">
        <v>1</v>
      </c>
      <c r="I534" s="10">
        <f t="shared" si="12"/>
        <v>26</v>
      </c>
      <c r="K534" s="10"/>
      <c r="L534" s="10">
        <f>IF(OR(ISNUMBER(#REF!),ISBLANK(#REF!)),0,1)</f>
        <v>1</v>
      </c>
      <c r="M534" s="10"/>
      <c r="N534" s="10"/>
      <c r="O534" s="10">
        <f>IF(NOT(ISBLANK(#REF!)),1,0)</f>
        <v>1</v>
      </c>
      <c r="P534" s="10"/>
      <c r="Q534" s="10"/>
    </row>
    <row r="535" spans="1:17" hidden="1" x14ac:dyDescent="0.2">
      <c r="A535" s="10">
        <f t="shared" si="13"/>
        <v>389</v>
      </c>
      <c r="B535" s="10">
        <f>A422</f>
        <v>276</v>
      </c>
      <c r="C535" s="10" t="s">
        <v>727</v>
      </c>
      <c r="D535" s="10" t="s">
        <v>726</v>
      </c>
      <c r="F535" s="10" t="str">
        <f>'gl list'!$D$7</f>
        <v>user_gov</v>
      </c>
      <c r="H535" s="10" t="b">
        <v>0</v>
      </c>
      <c r="I535" s="10">
        <f t="shared" si="12"/>
        <v>26</v>
      </c>
      <c r="K535" s="10"/>
      <c r="L535" s="10">
        <f>IF(OR(ISNUMBER(#REF!),ISBLANK(#REF!)),0,1)</f>
        <v>1</v>
      </c>
      <c r="M535" s="10"/>
      <c r="N535" s="10"/>
      <c r="O535" s="10">
        <f>IF(NOT(ISBLANK(#REF!)),1,0)</f>
        <v>1</v>
      </c>
      <c r="P535" s="10"/>
      <c r="Q535" s="10"/>
    </row>
    <row r="536" spans="1:17" hidden="1" x14ac:dyDescent="0.2">
      <c r="A536" s="10">
        <f t="shared" si="13"/>
        <v>390</v>
      </c>
      <c r="B536" s="10">
        <f>A219</f>
        <v>73</v>
      </c>
      <c r="C536" s="10" t="s">
        <v>728</v>
      </c>
      <c r="D536" s="10" t="s">
        <v>726</v>
      </c>
      <c r="F536" s="10" t="str">
        <f>'gl list'!$D$7</f>
        <v>user_gov</v>
      </c>
      <c r="H536" s="10" t="b">
        <v>0</v>
      </c>
      <c r="I536" s="10">
        <f t="shared" si="12"/>
        <v>26</v>
      </c>
      <c r="K536" s="10"/>
      <c r="L536" s="10">
        <f>IF(OR(ISNUMBER(#REF!),ISBLANK(#REF!)),0,1)</f>
        <v>1</v>
      </c>
      <c r="M536" s="10"/>
      <c r="N536" s="10"/>
      <c r="O536" s="10">
        <f>IF(NOT(ISBLANK(#REF!)),1,0)</f>
        <v>1</v>
      </c>
      <c r="P536" s="10"/>
      <c r="Q536" s="10"/>
    </row>
    <row r="537" spans="1:17" hidden="1" x14ac:dyDescent="0.2">
      <c r="A537" s="10">
        <f t="shared" si="13"/>
        <v>391</v>
      </c>
      <c r="B537" s="10">
        <f>A230</f>
        <v>84</v>
      </c>
      <c r="C537" s="10" t="s">
        <v>729</v>
      </c>
      <c r="D537" s="10" t="s">
        <v>726</v>
      </c>
      <c r="F537" s="10" t="str">
        <f>'gl list'!$D$7</f>
        <v>user_gov</v>
      </c>
      <c r="H537" s="10" t="b">
        <v>0</v>
      </c>
      <c r="I537" s="10">
        <f t="shared" si="12"/>
        <v>26</v>
      </c>
      <c r="K537" s="10"/>
      <c r="L537" s="10">
        <f>IF(OR(ISNUMBER(#REF!),ISBLANK(#REF!)),0,1)</f>
        <v>1</v>
      </c>
      <c r="M537" s="10"/>
      <c r="N537" s="10"/>
      <c r="O537" s="10">
        <f>IF(NOT(ISBLANK(#REF!)),1,0)</f>
        <v>1</v>
      </c>
      <c r="P537" s="10"/>
      <c r="Q537" s="10"/>
    </row>
    <row r="538" spans="1:17" hidden="1" x14ac:dyDescent="0.2">
      <c r="A538" s="10">
        <f t="shared" si="13"/>
        <v>392</v>
      </c>
      <c r="B538" s="10">
        <f>A215</f>
        <v>69</v>
      </c>
      <c r="C538" s="10" t="s">
        <v>735</v>
      </c>
      <c r="D538" s="10" t="s">
        <v>726</v>
      </c>
      <c r="F538" s="10" t="str">
        <f>'gl list'!$D$7</f>
        <v>user_gov</v>
      </c>
      <c r="H538" s="10" t="b">
        <v>0</v>
      </c>
      <c r="I538" s="10">
        <f t="shared" si="12"/>
        <v>26</v>
      </c>
      <c r="K538" s="10"/>
      <c r="L538" s="10">
        <f>IF(OR(ISNUMBER(#REF!),ISBLANK(#REF!)),0,1)</f>
        <v>1</v>
      </c>
      <c r="M538" s="10"/>
      <c r="N538" s="10"/>
      <c r="O538" s="10">
        <f>IF(NOT(ISBLANK(#REF!)),1,0)</f>
        <v>1</v>
      </c>
      <c r="P538" s="10"/>
      <c r="Q538" s="10"/>
    </row>
    <row r="539" spans="1:17" hidden="1" x14ac:dyDescent="0.2">
      <c r="A539" s="10">
        <f t="shared" si="13"/>
        <v>393</v>
      </c>
      <c r="B539" s="10">
        <f>A396</f>
        <v>250</v>
      </c>
      <c r="C539" s="10" t="s">
        <v>730</v>
      </c>
      <c r="D539" s="10" t="s">
        <v>726</v>
      </c>
      <c r="F539" s="10" t="str">
        <f>'gl list'!$D$7</f>
        <v>user_gov</v>
      </c>
      <c r="H539" s="10" t="b">
        <v>0</v>
      </c>
      <c r="I539" s="10">
        <f t="shared" si="12"/>
        <v>26</v>
      </c>
      <c r="K539" s="10"/>
      <c r="L539" s="10">
        <f>IF(OR(ISNUMBER(#REF!),ISBLANK(#REF!)),0,1)</f>
        <v>1</v>
      </c>
      <c r="M539" s="10"/>
      <c r="N539" s="10"/>
      <c r="O539" s="10">
        <f>IF(NOT(ISBLANK(#REF!)),1,0)</f>
        <v>1</v>
      </c>
      <c r="P539" s="10"/>
      <c r="Q539" s="10"/>
    </row>
    <row r="540" spans="1:17" hidden="1" x14ac:dyDescent="0.2">
      <c r="A540" s="10">
        <f t="shared" si="13"/>
        <v>394</v>
      </c>
      <c r="B540" s="10">
        <f>A243</f>
        <v>97</v>
      </c>
      <c r="C540" s="10" t="s">
        <v>731</v>
      </c>
      <c r="D540" s="10" t="s">
        <v>726</v>
      </c>
      <c r="F540" s="10" t="str">
        <f>'gl list'!$D$7</f>
        <v>user_gov</v>
      </c>
      <c r="H540" s="10" t="b">
        <v>0</v>
      </c>
      <c r="I540" s="10">
        <f t="shared" si="12"/>
        <v>26</v>
      </c>
      <c r="K540" s="10"/>
      <c r="L540" s="10">
        <f>IF(OR(ISNUMBER(#REF!),ISBLANK(#REF!)),0,1)</f>
        <v>1</v>
      </c>
      <c r="M540" s="10"/>
      <c r="N540" s="10"/>
      <c r="O540" s="10">
        <f>IF(NOT(ISBLANK(#REF!)),1,0)</f>
        <v>1</v>
      </c>
      <c r="P540" s="10"/>
      <c r="Q540" s="10"/>
    </row>
    <row r="541" spans="1:17" hidden="1" x14ac:dyDescent="0.2">
      <c r="A541" s="10">
        <f t="shared" si="13"/>
        <v>395</v>
      </c>
      <c r="B541" s="10">
        <f>A239</f>
        <v>93</v>
      </c>
      <c r="C541" s="10" t="s">
        <v>733</v>
      </c>
      <c r="D541" s="10" t="s">
        <v>726</v>
      </c>
      <c r="F541" s="10" t="str">
        <f>'gl list'!$D$7</f>
        <v>user_gov</v>
      </c>
      <c r="H541" s="10" t="b">
        <v>0</v>
      </c>
      <c r="I541" s="10">
        <f t="shared" si="12"/>
        <v>26</v>
      </c>
      <c r="K541" s="10"/>
      <c r="L541" s="10">
        <f>IF(OR(ISNUMBER(#REF!),ISBLANK(#REF!)),0,1)</f>
        <v>1</v>
      </c>
      <c r="M541" s="10">
        <f>SUM(L522:L541)</f>
        <v>20</v>
      </c>
      <c r="N541" s="10">
        <f>N521+M541</f>
        <v>396</v>
      </c>
      <c r="O541" s="10">
        <f>IF(NOT(ISBLANK(#REF!)),1,0)</f>
        <v>1</v>
      </c>
      <c r="P541" s="10">
        <f>SUM(O522:O541)</f>
        <v>20</v>
      </c>
      <c r="Q541" s="10">
        <f>Q521+P541</f>
        <v>396</v>
      </c>
    </row>
    <row r="542" spans="1:17" hidden="1" x14ac:dyDescent="0.2">
      <c r="A542" s="10">
        <f t="shared" si="13"/>
        <v>396</v>
      </c>
      <c r="B542" s="10" t="s">
        <v>812</v>
      </c>
      <c r="C542" s="10" t="s">
        <v>763</v>
      </c>
      <c r="D542" s="10" t="s">
        <v>738</v>
      </c>
      <c r="E542" s="10" t="s">
        <v>736</v>
      </c>
      <c r="F542" s="10" t="str">
        <f>'gl list'!$D$21</f>
        <v>user_org</v>
      </c>
      <c r="G542" s="10" t="s">
        <v>737</v>
      </c>
      <c r="H542" s="10" t="b">
        <v>0</v>
      </c>
      <c r="I542" s="10">
        <f t="shared" si="12"/>
        <v>26</v>
      </c>
      <c r="K542" s="10"/>
      <c r="L542" s="10">
        <f>IF(OR(ISNUMBER(#REF!),ISBLANK(#REF!)),0,1)</f>
        <v>1</v>
      </c>
      <c r="M542" s="10"/>
      <c r="N542" s="10"/>
      <c r="O542" s="10">
        <f>IF(NOT(ISBLANK(#REF!)),1,0)</f>
        <v>1</v>
      </c>
      <c r="P542" s="10"/>
      <c r="Q542" s="10"/>
    </row>
    <row r="543" spans="1:17" hidden="1" x14ac:dyDescent="0.2">
      <c r="A543" s="10">
        <f t="shared" si="13"/>
        <v>397</v>
      </c>
      <c r="B543" s="10" t="s">
        <v>814</v>
      </c>
      <c r="C543" s="10" t="s">
        <v>762</v>
      </c>
      <c r="D543" s="10" t="s">
        <v>738</v>
      </c>
      <c r="E543" s="10" t="s">
        <v>739</v>
      </c>
      <c r="F543" s="10" t="str">
        <f>'gl list'!$D$21</f>
        <v>user_org</v>
      </c>
      <c r="H543" s="10" t="b">
        <v>0</v>
      </c>
      <c r="I543" s="10">
        <f t="shared" si="12"/>
        <v>26</v>
      </c>
      <c r="K543" s="10"/>
      <c r="L543" s="10">
        <f>IF(OR(ISNUMBER(#REF!),ISBLANK(#REF!)),0,1)</f>
        <v>1</v>
      </c>
      <c r="M543" s="10"/>
      <c r="N543" s="10"/>
      <c r="O543" s="10">
        <f>IF(NOT(ISBLANK(#REF!)),1,0)</f>
        <v>1</v>
      </c>
      <c r="P543" s="10"/>
      <c r="Q543" s="10"/>
    </row>
    <row r="544" spans="1:17" hidden="1" x14ac:dyDescent="0.2">
      <c r="A544" s="10">
        <f t="shared" si="13"/>
        <v>398</v>
      </c>
      <c r="B544" s="10" t="s">
        <v>812</v>
      </c>
      <c r="C544" s="10" t="s">
        <v>761</v>
      </c>
      <c r="D544" s="10" t="s">
        <v>738</v>
      </c>
      <c r="E544" s="10" t="s">
        <v>740</v>
      </c>
      <c r="F544" s="10" t="str">
        <f>'gl list'!$D$21</f>
        <v>user_org</v>
      </c>
      <c r="H544" s="10" t="b">
        <v>0</v>
      </c>
      <c r="I544" s="10">
        <f t="shared" si="12"/>
        <v>26</v>
      </c>
      <c r="K544" s="10"/>
      <c r="L544" s="10">
        <f>IF(OR(ISNUMBER(#REF!),ISBLANK(#REF!)),0,1)</f>
        <v>1</v>
      </c>
      <c r="M544" s="10"/>
      <c r="N544" s="10"/>
      <c r="O544" s="10">
        <f>IF(NOT(ISBLANK(#REF!)),1,0)</f>
        <v>1</v>
      </c>
      <c r="P544" s="10"/>
      <c r="Q544" s="10"/>
    </row>
    <row r="545" spans="1:17" hidden="1" x14ac:dyDescent="0.2">
      <c r="A545" s="10">
        <f t="shared" si="13"/>
        <v>399</v>
      </c>
      <c r="B545" s="10" t="s">
        <v>809</v>
      </c>
      <c r="C545" s="10" t="s">
        <v>760</v>
      </c>
      <c r="D545" s="10" t="s">
        <v>738</v>
      </c>
      <c r="E545" s="10" t="s">
        <v>741</v>
      </c>
      <c r="F545" s="10" t="str">
        <f>'gl list'!$D$21</f>
        <v>user_org</v>
      </c>
      <c r="H545" s="10" t="b">
        <v>0</v>
      </c>
      <c r="I545" s="10">
        <f t="shared" si="12"/>
        <v>26</v>
      </c>
      <c r="K545" s="10"/>
      <c r="L545" s="10">
        <f>IF(OR(ISNUMBER(#REF!),ISBLANK(#REF!)),0,1)</f>
        <v>1</v>
      </c>
      <c r="M545" s="10"/>
      <c r="N545" s="10"/>
      <c r="O545" s="10">
        <f>IF(NOT(ISBLANK(#REF!)),1,0)</f>
        <v>1</v>
      </c>
      <c r="P545" s="10"/>
      <c r="Q545" s="10"/>
    </row>
    <row r="546" spans="1:17" hidden="1" x14ac:dyDescent="0.2">
      <c r="A546" s="10">
        <f t="shared" si="13"/>
        <v>400</v>
      </c>
      <c r="B546" s="10" t="s">
        <v>809</v>
      </c>
      <c r="C546" s="10" t="s">
        <v>777</v>
      </c>
      <c r="D546" s="10" t="s">
        <v>738</v>
      </c>
      <c r="E546" s="10" t="s">
        <v>742</v>
      </c>
      <c r="F546" s="10" t="str">
        <f>'gl list'!$D$21</f>
        <v>user_org</v>
      </c>
      <c r="H546" s="10" t="b">
        <v>0</v>
      </c>
      <c r="I546" s="10">
        <f t="shared" si="12"/>
        <v>26</v>
      </c>
      <c r="K546" s="10"/>
      <c r="L546" s="10">
        <f>IF(OR(ISNUMBER(#REF!),ISBLANK(#REF!)),0,1)</f>
        <v>1</v>
      </c>
      <c r="M546" s="10"/>
      <c r="N546" s="10"/>
      <c r="O546" s="10">
        <f>IF(NOT(ISBLANK(#REF!)),1,0)</f>
        <v>1</v>
      </c>
      <c r="P546" s="10"/>
      <c r="Q546" s="10"/>
    </row>
    <row r="547" spans="1:17" hidden="1" x14ac:dyDescent="0.2">
      <c r="A547" s="10">
        <f t="shared" si="13"/>
        <v>401</v>
      </c>
      <c r="B547" s="10" t="s">
        <v>809</v>
      </c>
      <c r="C547" s="10" t="s">
        <v>778</v>
      </c>
      <c r="D547" s="10" t="s">
        <v>738</v>
      </c>
      <c r="E547" s="10" t="s">
        <v>743</v>
      </c>
      <c r="F547" s="10" t="str">
        <f>'gl list'!$D$21</f>
        <v>user_org</v>
      </c>
      <c r="H547" s="10" t="b">
        <v>0</v>
      </c>
      <c r="I547" s="10">
        <f t="shared" si="12"/>
        <v>26</v>
      </c>
      <c r="K547" s="10"/>
      <c r="L547" s="10">
        <f>IF(OR(ISNUMBER(#REF!),ISBLANK(#REF!)),0,1)</f>
        <v>1</v>
      </c>
      <c r="M547" s="10"/>
      <c r="N547" s="10"/>
      <c r="O547" s="10">
        <f>IF(NOT(ISBLANK(#REF!)),1,0)</f>
        <v>1</v>
      </c>
      <c r="P547" s="10"/>
      <c r="Q547" s="10"/>
    </row>
    <row r="548" spans="1:17" hidden="1" x14ac:dyDescent="0.2">
      <c r="A548" s="10">
        <f t="shared" si="13"/>
        <v>402</v>
      </c>
      <c r="B548" s="10" t="s">
        <v>809</v>
      </c>
      <c r="C548" s="10" t="s">
        <v>779</v>
      </c>
      <c r="D548" s="10" t="s">
        <v>738</v>
      </c>
      <c r="E548" s="10" t="s">
        <v>744</v>
      </c>
      <c r="F548" s="10" t="str">
        <f>'gl list'!$D$21</f>
        <v>user_org</v>
      </c>
      <c r="H548" s="10" t="b">
        <v>0</v>
      </c>
      <c r="I548" s="10">
        <f t="shared" si="12"/>
        <v>26</v>
      </c>
      <c r="K548" s="10"/>
      <c r="L548" s="10">
        <f>IF(OR(ISNUMBER(#REF!),ISBLANK(#REF!)),0,1)</f>
        <v>1</v>
      </c>
      <c r="M548" s="10"/>
      <c r="N548" s="10"/>
      <c r="O548" s="10">
        <f>IF(NOT(ISBLANK(#REF!)),1,0)</f>
        <v>1</v>
      </c>
      <c r="P548" s="10"/>
      <c r="Q548" s="10"/>
    </row>
    <row r="549" spans="1:17" hidden="1" x14ac:dyDescent="0.2">
      <c r="A549" s="10">
        <f t="shared" si="13"/>
        <v>403</v>
      </c>
      <c r="B549" s="10" t="s">
        <v>814</v>
      </c>
      <c r="C549" s="10" t="s">
        <v>764</v>
      </c>
      <c r="D549" s="10" t="s">
        <v>738</v>
      </c>
      <c r="E549" s="10" t="s">
        <v>745</v>
      </c>
      <c r="F549" s="10" t="str">
        <f>'gl list'!$D$21</f>
        <v>user_org</v>
      </c>
      <c r="H549" s="10" t="b">
        <v>0</v>
      </c>
      <c r="I549" s="10">
        <f t="shared" si="12"/>
        <v>26</v>
      </c>
      <c r="K549" s="10"/>
      <c r="L549" s="10">
        <f>IF(OR(ISNUMBER(#REF!),ISBLANK(#REF!)),0,1)</f>
        <v>1</v>
      </c>
      <c r="M549" s="10"/>
      <c r="N549" s="10"/>
      <c r="O549" s="10">
        <f>IF(NOT(ISBLANK(#REF!)),1,0)</f>
        <v>1</v>
      </c>
      <c r="P549" s="10"/>
      <c r="Q549" s="10"/>
    </row>
    <row r="550" spans="1:17" hidden="1" x14ac:dyDescent="0.2">
      <c r="A550" s="10">
        <f t="shared" si="13"/>
        <v>404</v>
      </c>
      <c r="B550" s="10" t="s">
        <v>814</v>
      </c>
      <c r="C550" s="10" t="s">
        <v>765</v>
      </c>
      <c r="D550" s="10" t="s">
        <v>738</v>
      </c>
      <c r="E550" s="10" t="s">
        <v>746</v>
      </c>
      <c r="F550" s="10" t="str">
        <f>'gl list'!$D$21</f>
        <v>user_org</v>
      </c>
      <c r="H550" s="10" t="b">
        <v>0</v>
      </c>
      <c r="I550" s="10">
        <f t="shared" si="12"/>
        <v>26</v>
      </c>
      <c r="K550" s="10"/>
      <c r="L550" s="10">
        <f>IF(OR(ISNUMBER(#REF!),ISBLANK(#REF!)),0,1)</f>
        <v>1</v>
      </c>
      <c r="M550" s="10"/>
      <c r="N550" s="10"/>
      <c r="O550" s="10">
        <f>IF(NOT(ISBLANK(#REF!)),1,0)</f>
        <v>1</v>
      </c>
      <c r="P550" s="10"/>
      <c r="Q550" s="10"/>
    </row>
    <row r="551" spans="1:17" hidden="1" x14ac:dyDescent="0.2">
      <c r="A551" s="10">
        <f t="shared" si="13"/>
        <v>405</v>
      </c>
      <c r="B551" s="10" t="s">
        <v>812</v>
      </c>
      <c r="C551" s="10" t="s">
        <v>766</v>
      </c>
      <c r="D551" s="10" t="s">
        <v>738</v>
      </c>
      <c r="E551" s="10" t="s">
        <v>747</v>
      </c>
      <c r="F551" s="10" t="str">
        <f>'gl list'!$D$21</f>
        <v>user_org</v>
      </c>
      <c r="H551" s="10" t="b">
        <v>0</v>
      </c>
      <c r="I551" s="10">
        <f t="shared" si="12"/>
        <v>26</v>
      </c>
      <c r="K551" s="10"/>
      <c r="L551" s="10">
        <f>IF(OR(ISNUMBER(#REF!),ISBLANK(#REF!)),0,1)</f>
        <v>1</v>
      </c>
      <c r="M551" s="10"/>
      <c r="N551" s="10"/>
      <c r="O551" s="10">
        <f>IF(NOT(ISBLANK(#REF!)),1,0)</f>
        <v>1</v>
      </c>
      <c r="P551" s="10"/>
      <c r="Q551" s="10"/>
    </row>
    <row r="552" spans="1:17" hidden="1" x14ac:dyDescent="0.2">
      <c r="A552" s="10">
        <f t="shared" si="13"/>
        <v>406</v>
      </c>
      <c r="B552" s="10" t="s">
        <v>812</v>
      </c>
      <c r="C552" s="10" t="s">
        <v>767</v>
      </c>
      <c r="D552" s="10" t="s">
        <v>738</v>
      </c>
      <c r="E552" s="10" t="s">
        <v>748</v>
      </c>
      <c r="F552" s="10" t="str">
        <f>'gl list'!$D$21</f>
        <v>user_org</v>
      </c>
      <c r="H552" s="10" t="b">
        <v>0</v>
      </c>
      <c r="I552" s="10">
        <f t="shared" si="12"/>
        <v>26</v>
      </c>
      <c r="K552" s="10"/>
      <c r="L552" s="10">
        <f>IF(OR(ISNUMBER(#REF!),ISBLANK(#REF!)),0,1)</f>
        <v>1</v>
      </c>
      <c r="M552" s="10"/>
      <c r="N552" s="10"/>
      <c r="O552" s="10">
        <f>IF(NOT(ISBLANK(#REF!)),1,0)</f>
        <v>1</v>
      </c>
      <c r="P552" s="10"/>
      <c r="Q552" s="10"/>
    </row>
    <row r="553" spans="1:17" hidden="1" x14ac:dyDescent="0.2">
      <c r="A553" s="10">
        <f t="shared" si="13"/>
        <v>407</v>
      </c>
      <c r="B553" s="10" t="s">
        <v>812</v>
      </c>
      <c r="C553" s="10" t="s">
        <v>768</v>
      </c>
      <c r="D553" s="10" t="s">
        <v>738</v>
      </c>
      <c r="E553" s="10" t="s">
        <v>749</v>
      </c>
      <c r="F553" s="10" t="str">
        <f>'gl list'!$D$21</f>
        <v>user_org</v>
      </c>
      <c r="H553" s="10" t="b">
        <v>0</v>
      </c>
      <c r="I553" s="10">
        <f t="shared" si="12"/>
        <v>26</v>
      </c>
      <c r="K553" s="10"/>
      <c r="L553" s="10">
        <f>IF(OR(ISNUMBER(#REF!),ISBLANK(#REF!)),0,1)</f>
        <v>1</v>
      </c>
      <c r="M553" s="10"/>
      <c r="N553" s="10"/>
      <c r="O553" s="10">
        <f>IF(NOT(ISBLANK(#REF!)),1,0)</f>
        <v>1</v>
      </c>
      <c r="P553" s="10"/>
      <c r="Q553" s="10"/>
    </row>
    <row r="554" spans="1:17" hidden="1" x14ac:dyDescent="0.2">
      <c r="A554" s="10">
        <f t="shared" si="13"/>
        <v>408</v>
      </c>
      <c r="B554" s="10" t="s">
        <v>813</v>
      </c>
      <c r="C554" s="10" t="s">
        <v>769</v>
      </c>
      <c r="D554" s="10" t="s">
        <v>738</v>
      </c>
      <c r="E554" s="10" t="s">
        <v>750</v>
      </c>
      <c r="F554" s="10" t="str">
        <f>'gl list'!$D$21</f>
        <v>user_org</v>
      </c>
      <c r="H554" s="10" t="b">
        <v>0</v>
      </c>
      <c r="I554" s="10">
        <f t="shared" si="12"/>
        <v>26</v>
      </c>
      <c r="K554" s="10"/>
      <c r="L554" s="10">
        <f>IF(OR(ISNUMBER(#REF!),ISBLANK(#REF!)),0,1)</f>
        <v>1</v>
      </c>
      <c r="M554" s="10"/>
      <c r="N554" s="10"/>
      <c r="O554" s="10">
        <f>IF(NOT(ISBLANK(#REF!)),1,0)</f>
        <v>1</v>
      </c>
      <c r="P554" s="10"/>
      <c r="Q554" s="10"/>
    </row>
    <row r="555" spans="1:17" x14ac:dyDescent="0.2">
      <c r="A555" s="10">
        <f t="shared" si="13"/>
        <v>409</v>
      </c>
      <c r="B555" s="10" t="s">
        <v>813</v>
      </c>
      <c r="C555" s="10" t="s">
        <v>770</v>
      </c>
      <c r="D555" s="10" t="s">
        <v>738</v>
      </c>
      <c r="E555" s="10" t="s">
        <v>751</v>
      </c>
      <c r="F555" s="10" t="str">
        <f>'gl list'!$D$21</f>
        <v>user_org</v>
      </c>
      <c r="H555" s="10" t="b">
        <v>1</v>
      </c>
      <c r="I555" s="10">
        <f t="shared" si="12"/>
        <v>27</v>
      </c>
      <c r="K555" s="10"/>
      <c r="L555" s="10">
        <f>IF(OR(ISNUMBER(#REF!),ISBLANK(#REF!)),0,1)</f>
        <v>1</v>
      </c>
      <c r="M555" s="10"/>
      <c r="N555" s="10"/>
      <c r="O555" s="10">
        <f>IF(NOT(ISBLANK(#REF!)),1,0)</f>
        <v>1</v>
      </c>
      <c r="P555" s="10"/>
      <c r="Q555" s="10"/>
    </row>
    <row r="556" spans="1:17" hidden="1" x14ac:dyDescent="0.2">
      <c r="A556" s="10">
        <f t="shared" si="13"/>
        <v>410</v>
      </c>
      <c r="B556" s="10" t="s">
        <v>812</v>
      </c>
      <c r="C556" s="10" t="s">
        <v>771</v>
      </c>
      <c r="D556" s="10" t="s">
        <v>738</v>
      </c>
      <c r="E556" s="10" t="s">
        <v>752</v>
      </c>
      <c r="F556" s="10" t="str">
        <f>'gl list'!$D$21</f>
        <v>user_org</v>
      </c>
      <c r="H556" s="10" t="b">
        <v>0</v>
      </c>
      <c r="I556" s="10">
        <f t="shared" si="12"/>
        <v>27</v>
      </c>
      <c r="K556" s="10"/>
      <c r="L556" s="10">
        <f>IF(OR(ISNUMBER(#REF!),ISBLANK(#REF!)),0,1)</f>
        <v>1</v>
      </c>
      <c r="M556" s="10"/>
      <c r="N556" s="10"/>
      <c r="O556" s="10">
        <f>IF(NOT(ISBLANK(#REF!)),1,0)</f>
        <v>1</v>
      </c>
      <c r="P556" s="10"/>
      <c r="Q556" s="10"/>
    </row>
    <row r="557" spans="1:17" hidden="1" x14ac:dyDescent="0.2">
      <c r="A557" s="10">
        <f t="shared" si="13"/>
        <v>411</v>
      </c>
      <c r="B557" s="10">
        <f>A255</f>
        <v>109</v>
      </c>
      <c r="C557" s="10" t="s">
        <v>772</v>
      </c>
      <c r="D557" s="10" t="s">
        <v>738</v>
      </c>
      <c r="E557" s="10" t="s">
        <v>753</v>
      </c>
      <c r="F557" s="10" t="str">
        <f>'gl list'!$D$21</f>
        <v>user_org</v>
      </c>
      <c r="H557" s="10" t="b">
        <v>0</v>
      </c>
      <c r="I557" s="10">
        <f t="shared" si="12"/>
        <v>27</v>
      </c>
      <c r="K557" s="10"/>
      <c r="L557" s="10">
        <f>IF(OR(ISNUMBER(#REF!),ISBLANK(#REF!)),0,1)</f>
        <v>1</v>
      </c>
      <c r="M557" s="10"/>
      <c r="N557" s="10"/>
      <c r="O557" s="10">
        <f>IF(NOT(ISBLANK(#REF!)),1,0)</f>
        <v>1</v>
      </c>
      <c r="P557" s="10"/>
      <c r="Q557" s="10"/>
    </row>
    <row r="558" spans="1:17" hidden="1" x14ac:dyDescent="0.2">
      <c r="A558" s="10">
        <f t="shared" si="13"/>
        <v>412</v>
      </c>
      <c r="B558" s="10">
        <f>A254</f>
        <v>108</v>
      </c>
      <c r="C558" s="10" t="s">
        <v>773</v>
      </c>
      <c r="D558" s="10" t="s">
        <v>738</v>
      </c>
      <c r="E558" s="10" t="s">
        <v>755</v>
      </c>
      <c r="F558" s="10" t="str">
        <f>'gl list'!$D$21</f>
        <v>user_org</v>
      </c>
      <c r="H558" s="10" t="b">
        <v>0</v>
      </c>
      <c r="I558" s="10">
        <f t="shared" si="12"/>
        <v>27</v>
      </c>
      <c r="K558" s="10"/>
      <c r="L558" s="10">
        <f>IF(OR(ISNUMBER(#REF!),ISBLANK(#REF!)),0,1)</f>
        <v>1</v>
      </c>
      <c r="M558" s="10"/>
      <c r="N558" s="10"/>
      <c r="O558" s="10">
        <f>IF(NOT(ISBLANK(#REF!)),1,0)</f>
        <v>1</v>
      </c>
      <c r="P558" s="10"/>
      <c r="Q558" s="10"/>
    </row>
    <row r="559" spans="1:17" x14ac:dyDescent="0.2">
      <c r="A559" s="10">
        <f t="shared" si="13"/>
        <v>413</v>
      </c>
      <c r="B559" s="10">
        <f>B557</f>
        <v>109</v>
      </c>
      <c r="C559" s="10" t="s">
        <v>774</v>
      </c>
      <c r="D559" s="10" t="s">
        <v>738</v>
      </c>
      <c r="E559" s="10" t="s">
        <v>754</v>
      </c>
      <c r="F559" s="10" t="str">
        <f>'gl list'!$D$21</f>
        <v>user_org</v>
      </c>
      <c r="H559" s="10" t="b">
        <v>1</v>
      </c>
      <c r="I559" s="10">
        <f t="shared" si="12"/>
        <v>28</v>
      </c>
      <c r="K559" s="10"/>
      <c r="L559" s="10">
        <f>IF(OR(ISNUMBER(#REF!),ISBLANK(#REF!)),0,1)</f>
        <v>1</v>
      </c>
      <c r="M559" s="10"/>
      <c r="N559" s="10"/>
      <c r="O559" s="10">
        <f>IF(NOT(ISBLANK(#REF!)),1,0)</f>
        <v>1</v>
      </c>
      <c r="P559" s="10"/>
      <c r="Q559" s="10"/>
    </row>
    <row r="560" spans="1:17" hidden="1" x14ac:dyDescent="0.2">
      <c r="A560" s="10">
        <f t="shared" si="13"/>
        <v>414</v>
      </c>
      <c r="B560" s="10">
        <f>A257</f>
        <v>111</v>
      </c>
      <c r="C560" s="10" t="s">
        <v>780</v>
      </c>
      <c r="D560" s="10" t="s">
        <v>738</v>
      </c>
      <c r="E560" s="10" t="s">
        <v>781</v>
      </c>
      <c r="F560" s="10" t="str">
        <f>'gl list'!$D$21</f>
        <v>user_org</v>
      </c>
      <c r="H560" s="10" t="b">
        <v>0</v>
      </c>
      <c r="I560" s="10">
        <f t="shared" si="12"/>
        <v>28</v>
      </c>
      <c r="K560" s="10"/>
      <c r="L560" s="10">
        <f>IF(OR(ISNUMBER(#REF!),ISBLANK(#REF!)),0,1)</f>
        <v>1</v>
      </c>
      <c r="M560" s="10"/>
      <c r="N560" s="10"/>
      <c r="O560" s="10">
        <f>IF(NOT(ISBLANK(#REF!)),1,0)</f>
        <v>1</v>
      </c>
      <c r="P560" s="10"/>
      <c r="Q560" s="10"/>
    </row>
    <row r="561" spans="1:17" hidden="1" x14ac:dyDescent="0.2">
      <c r="A561" s="10">
        <f t="shared" si="13"/>
        <v>415</v>
      </c>
      <c r="B561" s="10" t="s">
        <v>812</v>
      </c>
      <c r="C561" s="10" t="s">
        <v>775</v>
      </c>
      <c r="D561" s="10" t="s">
        <v>738</v>
      </c>
      <c r="E561" s="10" t="s">
        <v>757</v>
      </c>
      <c r="F561" s="10" t="str">
        <f>'gl list'!$D$21</f>
        <v>user_org</v>
      </c>
      <c r="G561" s="10" t="s">
        <v>756</v>
      </c>
      <c r="H561" s="10" t="b">
        <v>0</v>
      </c>
      <c r="I561" s="10">
        <f t="shared" si="12"/>
        <v>28</v>
      </c>
      <c r="K561" s="10"/>
      <c r="L561" s="10">
        <f>IF(OR(ISNUMBER(#REF!),ISBLANK(#REF!)),0,1)</f>
        <v>1</v>
      </c>
      <c r="M561" s="10"/>
      <c r="N561" s="10"/>
      <c r="O561" s="10">
        <f>IF(NOT(ISBLANK(#REF!)),1,0)</f>
        <v>1</v>
      </c>
      <c r="P561" s="10"/>
      <c r="Q561" s="10"/>
    </row>
    <row r="562" spans="1:17" hidden="1" x14ac:dyDescent="0.2">
      <c r="A562" s="10">
        <f t="shared" si="13"/>
        <v>416</v>
      </c>
      <c r="B562" s="10" t="s">
        <v>813</v>
      </c>
      <c r="C562" s="10" t="s">
        <v>782</v>
      </c>
      <c r="D562" s="10" t="s">
        <v>738</v>
      </c>
      <c r="E562" s="10" t="s">
        <v>759</v>
      </c>
      <c r="F562" s="10" t="str">
        <f>'gl list'!$D$21</f>
        <v>user_org</v>
      </c>
      <c r="G562" s="10" t="s">
        <v>758</v>
      </c>
      <c r="H562" s="10" t="b">
        <v>0</v>
      </c>
      <c r="I562" s="10">
        <f t="shared" si="12"/>
        <v>28</v>
      </c>
      <c r="K562" s="10"/>
      <c r="L562" s="10">
        <f>IF(OR(ISNUMBER(#REF!),ISBLANK(#REF!)),0,1)</f>
        <v>1</v>
      </c>
      <c r="M562" s="10">
        <f>SUM(L542:L562)</f>
        <v>21</v>
      </c>
      <c r="N562" s="10">
        <f>N541+M562</f>
        <v>417</v>
      </c>
      <c r="O562" s="10">
        <f>IF(NOT(ISBLANK(#REF!)),1,0)</f>
        <v>1</v>
      </c>
      <c r="P562" s="10">
        <f>SUM(O542:O562)</f>
        <v>21</v>
      </c>
      <c r="Q562" s="10">
        <f>Q541+P562</f>
        <v>417</v>
      </c>
    </row>
    <row r="563" spans="1:17" hidden="1" x14ac:dyDescent="0.2">
      <c r="A563" s="10">
        <f t="shared" si="13"/>
        <v>417</v>
      </c>
      <c r="B563" s="10" t="s">
        <v>1151</v>
      </c>
      <c r="C563" s="10" t="s">
        <v>792</v>
      </c>
      <c r="D563" s="10" t="s">
        <v>791</v>
      </c>
      <c r="E563" s="10" t="s">
        <v>783</v>
      </c>
      <c r="F563" s="10">
        <f>'gl list'!$D$56</f>
        <v>0</v>
      </c>
      <c r="H563" s="10" t="b">
        <v>0</v>
      </c>
      <c r="I563" s="10">
        <f t="shared" si="12"/>
        <v>28</v>
      </c>
      <c r="K563" s="10"/>
      <c r="L563" s="10">
        <f>IF(OR(ISNUMBER(#REF!),ISBLANK(#REF!)),0,1)</f>
        <v>1</v>
      </c>
      <c r="M563" s="10"/>
      <c r="N563" s="10"/>
      <c r="O563" s="10">
        <f>IF(NOT(ISBLANK(#REF!)),1,0)</f>
        <v>1</v>
      </c>
      <c r="P563" s="10"/>
      <c r="Q563" s="10"/>
    </row>
    <row r="564" spans="1:17" hidden="1" x14ac:dyDescent="0.2">
      <c r="A564" s="10">
        <f t="shared" si="13"/>
        <v>418</v>
      </c>
      <c r="B564" s="10">
        <f>A345</f>
        <v>199</v>
      </c>
      <c r="C564" s="10" t="s">
        <v>803</v>
      </c>
      <c r="D564" s="10" t="s">
        <v>791</v>
      </c>
      <c r="E564" s="10" t="s">
        <v>784</v>
      </c>
      <c r="F564" s="10">
        <f>'gl list'!$D$56</f>
        <v>0</v>
      </c>
      <c r="H564" s="10" t="b">
        <v>0</v>
      </c>
      <c r="I564" s="10">
        <f t="shared" si="12"/>
        <v>28</v>
      </c>
      <c r="K564" s="10"/>
      <c r="L564" s="10">
        <f>IF(OR(ISNUMBER(#REF!),ISBLANK(#REF!)),0,1)</f>
        <v>1</v>
      </c>
      <c r="M564" s="10"/>
      <c r="N564" s="10"/>
      <c r="O564" s="10">
        <f>IF(NOT(ISBLANK(#REF!)),1,0)</f>
        <v>1</v>
      </c>
      <c r="P564" s="10"/>
      <c r="Q564" s="10"/>
    </row>
    <row r="565" spans="1:17" hidden="1" x14ac:dyDescent="0.2">
      <c r="A565" s="10">
        <f t="shared" si="13"/>
        <v>419</v>
      </c>
      <c r="B565" s="10">
        <f>A333</f>
        <v>187</v>
      </c>
      <c r="C565" s="10" t="s">
        <v>804</v>
      </c>
      <c r="D565" s="10" t="s">
        <v>791</v>
      </c>
      <c r="E565" s="10" t="s">
        <v>784</v>
      </c>
      <c r="F565" s="10">
        <f>'gl list'!$D$56</f>
        <v>0</v>
      </c>
      <c r="H565" s="10" t="b">
        <v>0</v>
      </c>
      <c r="I565" s="10">
        <f t="shared" si="12"/>
        <v>28</v>
      </c>
      <c r="K565" s="10"/>
      <c r="L565" s="10">
        <f>IF(OR(ISNUMBER(#REF!),ISBLANK(#REF!)),0,1)</f>
        <v>1</v>
      </c>
      <c r="M565" s="10"/>
      <c r="N565" s="10"/>
      <c r="O565" s="10">
        <f>IF(NOT(ISBLANK(#REF!)),1,0)</f>
        <v>1</v>
      </c>
      <c r="P565" s="10"/>
      <c r="Q565" s="10"/>
    </row>
    <row r="566" spans="1:17" hidden="1" x14ac:dyDescent="0.2">
      <c r="A566" s="10">
        <f t="shared" si="13"/>
        <v>420</v>
      </c>
      <c r="B566" s="10" t="s">
        <v>400</v>
      </c>
      <c r="C566" s="10" t="s">
        <v>793</v>
      </c>
      <c r="D566" s="10" t="s">
        <v>791</v>
      </c>
      <c r="E566" s="10" t="s">
        <v>784</v>
      </c>
      <c r="F566" s="10">
        <f>'gl list'!$D$56</f>
        <v>0</v>
      </c>
      <c r="H566" s="10" t="b">
        <v>0</v>
      </c>
      <c r="I566" s="10">
        <f t="shared" si="12"/>
        <v>28</v>
      </c>
      <c r="K566" s="10"/>
      <c r="L566" s="10">
        <f>IF(OR(ISNUMBER(#REF!),ISBLANK(#REF!)),0,1)</f>
        <v>1</v>
      </c>
      <c r="M566" s="10"/>
      <c r="N566" s="10"/>
      <c r="O566" s="10">
        <f>IF(NOT(ISBLANK(#REF!)),1,0)</f>
        <v>1</v>
      </c>
      <c r="P566" s="10"/>
      <c r="Q566" s="10"/>
    </row>
    <row r="567" spans="1:17" hidden="1" x14ac:dyDescent="0.2">
      <c r="A567" s="10">
        <f t="shared" si="13"/>
        <v>421</v>
      </c>
      <c r="B567" s="10">
        <f>A483</f>
        <v>337</v>
      </c>
      <c r="C567" s="10" t="s">
        <v>794</v>
      </c>
      <c r="D567" s="10" t="s">
        <v>791</v>
      </c>
      <c r="E567" s="10" t="s">
        <v>785</v>
      </c>
      <c r="F567" s="10">
        <f>'gl list'!$D$56</f>
        <v>0</v>
      </c>
      <c r="H567" s="10" t="b">
        <v>0</v>
      </c>
      <c r="I567" s="10">
        <f t="shared" si="12"/>
        <v>28</v>
      </c>
      <c r="K567" s="10"/>
      <c r="L567" s="10">
        <f>IF(OR(ISNUMBER(#REF!),ISBLANK(#REF!)),0,1)</f>
        <v>1</v>
      </c>
      <c r="M567" s="10"/>
      <c r="N567" s="10"/>
      <c r="O567" s="10">
        <f>IF(NOT(ISBLANK(#REF!)),1,0)</f>
        <v>1</v>
      </c>
      <c r="P567" s="10"/>
      <c r="Q567" s="10"/>
    </row>
    <row r="568" spans="1:17" hidden="1" x14ac:dyDescent="0.2">
      <c r="A568" s="10">
        <f t="shared" si="13"/>
        <v>422</v>
      </c>
      <c r="B568" s="10" t="s">
        <v>806</v>
      </c>
      <c r="C568" s="10" t="s">
        <v>795</v>
      </c>
      <c r="D568" s="10" t="s">
        <v>791</v>
      </c>
      <c r="E568" s="10" t="s">
        <v>786</v>
      </c>
      <c r="F568" s="10">
        <f>'gl list'!$D$56</f>
        <v>0</v>
      </c>
      <c r="H568" s="10" t="b">
        <v>0</v>
      </c>
      <c r="I568" s="10">
        <f t="shared" si="12"/>
        <v>28</v>
      </c>
      <c r="K568" s="10"/>
      <c r="L568" s="10">
        <f>IF(OR(ISNUMBER(#REF!),ISBLANK(#REF!)),0,1)</f>
        <v>1</v>
      </c>
      <c r="M568" s="10"/>
      <c r="N568" s="10"/>
      <c r="O568" s="10">
        <f>IF(NOT(ISBLANK(#REF!)),1,0)</f>
        <v>1</v>
      </c>
      <c r="P568" s="10"/>
      <c r="Q568" s="10"/>
    </row>
    <row r="569" spans="1:17" hidden="1" x14ac:dyDescent="0.2">
      <c r="A569" s="10">
        <f t="shared" si="13"/>
        <v>423</v>
      </c>
      <c r="B569" s="10" t="s">
        <v>806</v>
      </c>
      <c r="C569" s="10" t="s">
        <v>796</v>
      </c>
      <c r="D569" s="10" t="s">
        <v>791</v>
      </c>
      <c r="E569" s="10" t="s">
        <v>787</v>
      </c>
      <c r="F569" s="10">
        <f>'gl list'!$D$56</f>
        <v>0</v>
      </c>
      <c r="H569" s="10" t="b">
        <v>0</v>
      </c>
      <c r="I569" s="10">
        <f t="shared" si="12"/>
        <v>28</v>
      </c>
      <c r="K569" s="10"/>
      <c r="L569" s="10">
        <f>IF(OR(ISNUMBER(#REF!),ISBLANK(#REF!)),0,1)</f>
        <v>1</v>
      </c>
      <c r="M569" s="10"/>
      <c r="N569" s="10"/>
      <c r="O569" s="10">
        <f>IF(NOT(ISBLANK(#REF!)),1,0)</f>
        <v>1</v>
      </c>
      <c r="P569" s="10"/>
      <c r="Q569" s="10"/>
    </row>
    <row r="570" spans="1:17" hidden="1" x14ac:dyDescent="0.2">
      <c r="A570" s="10">
        <f t="shared" si="13"/>
        <v>424</v>
      </c>
      <c r="B570" s="10" t="s">
        <v>66</v>
      </c>
      <c r="C570" s="10" t="s">
        <v>802</v>
      </c>
      <c r="D570" s="10" t="s">
        <v>791</v>
      </c>
      <c r="E570" s="10" t="s">
        <v>788</v>
      </c>
      <c r="F570" s="10">
        <f>'gl list'!$D$56</f>
        <v>0</v>
      </c>
      <c r="H570" s="10" t="b">
        <v>0</v>
      </c>
      <c r="I570" s="10">
        <f t="shared" si="12"/>
        <v>28</v>
      </c>
      <c r="K570" s="10"/>
      <c r="L570" s="10">
        <f>IF(OR(ISNUMBER(#REF!),ISBLANK(#REF!)),0,1)</f>
        <v>1</v>
      </c>
      <c r="M570" s="10"/>
      <c r="N570" s="10"/>
      <c r="O570" s="10">
        <f>IF(NOT(ISBLANK(#REF!)),1,0)</f>
        <v>1</v>
      </c>
      <c r="P570" s="10"/>
      <c r="Q570" s="10"/>
    </row>
    <row r="571" spans="1:17" hidden="1" x14ac:dyDescent="0.2">
      <c r="A571" s="10">
        <f t="shared" si="13"/>
        <v>425</v>
      </c>
      <c r="B571" s="10">
        <f>A221</f>
        <v>75</v>
      </c>
      <c r="C571" s="10" t="s">
        <v>801</v>
      </c>
      <c r="D571" s="10" t="s">
        <v>791</v>
      </c>
      <c r="E571" s="10" t="s">
        <v>789</v>
      </c>
      <c r="F571" s="10">
        <f>'gl list'!$D$56</f>
        <v>0</v>
      </c>
      <c r="H571" s="10" t="b">
        <v>0</v>
      </c>
      <c r="I571" s="10">
        <f t="shared" si="12"/>
        <v>28</v>
      </c>
      <c r="K571" s="10"/>
      <c r="L571" s="10">
        <f>IF(OR(ISNUMBER(#REF!),ISBLANK(#REF!)),0,1)</f>
        <v>1</v>
      </c>
      <c r="M571" s="10"/>
      <c r="N571" s="10"/>
      <c r="O571" s="10">
        <f>IF(NOT(ISBLANK(#REF!)),1,0)</f>
        <v>1</v>
      </c>
      <c r="P571" s="10"/>
      <c r="Q571" s="10"/>
    </row>
    <row r="572" spans="1:17" hidden="1" x14ac:dyDescent="0.2">
      <c r="A572" s="10">
        <f t="shared" si="13"/>
        <v>426</v>
      </c>
      <c r="B572" s="10" t="s">
        <v>806</v>
      </c>
      <c r="C572" s="10" t="s">
        <v>800</v>
      </c>
      <c r="D572" s="10" t="s">
        <v>791</v>
      </c>
      <c r="E572" s="10" t="s">
        <v>790</v>
      </c>
      <c r="F572" s="10">
        <f>'gl list'!$D$56</f>
        <v>0</v>
      </c>
      <c r="H572" s="10" t="b">
        <v>0</v>
      </c>
      <c r="I572" s="10">
        <f t="shared" si="12"/>
        <v>28</v>
      </c>
      <c r="K572" s="10"/>
      <c r="L572" s="10">
        <f>IF(OR(ISNUMBER(#REF!),ISBLANK(#REF!)),0,1)</f>
        <v>1</v>
      </c>
      <c r="M572" s="10"/>
      <c r="N572" s="10"/>
      <c r="O572" s="10">
        <f>IF(NOT(ISBLANK(#REF!)),1,0)</f>
        <v>1</v>
      </c>
      <c r="P572" s="10"/>
      <c r="Q572" s="10"/>
    </row>
    <row r="573" spans="1:17" hidden="1" x14ac:dyDescent="0.2">
      <c r="A573" s="10">
        <f t="shared" si="13"/>
        <v>427</v>
      </c>
      <c r="B573" s="10" t="s">
        <v>65</v>
      </c>
      <c r="C573" s="10" t="s">
        <v>797</v>
      </c>
      <c r="D573" s="10" t="s">
        <v>791</v>
      </c>
      <c r="E573" s="10" t="s">
        <v>947</v>
      </c>
      <c r="F573" s="10">
        <f>'gl list'!$D$56</f>
        <v>0</v>
      </c>
      <c r="H573" s="10" t="b">
        <v>0</v>
      </c>
      <c r="I573" s="10">
        <f t="shared" si="12"/>
        <v>28</v>
      </c>
      <c r="K573" s="10"/>
      <c r="L573" s="10">
        <f>IF(OR(ISNUMBER(#REF!),ISBLANK(#REF!)),0,1)</f>
        <v>1</v>
      </c>
      <c r="M573" s="10"/>
      <c r="N573" s="10"/>
      <c r="O573" s="10">
        <f>IF(NOT(ISBLANK(#REF!)),1,0)</f>
        <v>1</v>
      </c>
      <c r="P573" s="10"/>
      <c r="Q573" s="10"/>
    </row>
    <row r="574" spans="1:17" hidden="1" x14ac:dyDescent="0.2">
      <c r="A574" s="10">
        <f t="shared" si="13"/>
        <v>428</v>
      </c>
      <c r="B574" s="10">
        <f>A261</f>
        <v>115</v>
      </c>
      <c r="C574" s="10" t="s">
        <v>798</v>
      </c>
      <c r="D574" s="10" t="s">
        <v>791</v>
      </c>
      <c r="E574" s="10" t="s">
        <v>948</v>
      </c>
      <c r="F574" s="10">
        <f>'gl list'!$D$56</f>
        <v>0</v>
      </c>
      <c r="H574" s="10" t="b">
        <v>0</v>
      </c>
      <c r="I574" s="10">
        <f t="shared" si="12"/>
        <v>28</v>
      </c>
      <c r="K574" s="10"/>
      <c r="L574" s="10">
        <f>IF(OR(ISNUMBER(#REF!),ISBLANK(#REF!)),0,1)</f>
        <v>1</v>
      </c>
      <c r="M574" s="10"/>
      <c r="N574" s="10"/>
      <c r="O574" s="10">
        <f>IF(NOT(ISBLANK(#REF!)),1,0)</f>
        <v>1</v>
      </c>
      <c r="P574" s="10"/>
      <c r="Q574" s="10"/>
    </row>
    <row r="575" spans="1:17" hidden="1" x14ac:dyDescent="0.2">
      <c r="A575" s="10">
        <f t="shared" si="13"/>
        <v>429</v>
      </c>
      <c r="B575" s="10" t="s">
        <v>806</v>
      </c>
      <c r="C575" s="10" t="s">
        <v>799</v>
      </c>
      <c r="D575" s="10" t="s">
        <v>791</v>
      </c>
      <c r="E575" s="10" t="s">
        <v>949</v>
      </c>
      <c r="F575" s="10">
        <f>'gl list'!$D$56</f>
        <v>0</v>
      </c>
      <c r="H575" s="10" t="b">
        <v>0</v>
      </c>
      <c r="I575" s="10">
        <f t="shared" si="12"/>
        <v>28</v>
      </c>
      <c r="K575" s="10"/>
      <c r="L575" s="10">
        <f>IF(OR(ISNUMBER(#REF!),ISBLANK(#REF!)),0,1)</f>
        <v>1</v>
      </c>
      <c r="M575" s="10">
        <f>SUM(L563:L575)</f>
        <v>13</v>
      </c>
      <c r="N575" s="10">
        <f>N562+M575</f>
        <v>430</v>
      </c>
      <c r="O575" s="10">
        <f>IF(NOT(ISBLANK(#REF!)),1,0)</f>
        <v>1</v>
      </c>
      <c r="P575" s="10">
        <f>SUM(O563:O575)</f>
        <v>13</v>
      </c>
      <c r="Q575" s="10">
        <f>Q562+P575</f>
        <v>430</v>
      </c>
    </row>
    <row r="576" spans="1:17" hidden="1" x14ac:dyDescent="0.2">
      <c r="A576" s="10">
        <f t="shared" si="13"/>
        <v>430</v>
      </c>
      <c r="B576" s="10" t="s">
        <v>1150</v>
      </c>
      <c r="C576" s="10" t="s">
        <v>818</v>
      </c>
      <c r="D576" s="10" t="s">
        <v>817</v>
      </c>
      <c r="E576" s="10" t="s">
        <v>818</v>
      </c>
      <c r="F576" s="10">
        <f>'gl list'!$D$107</f>
        <v>0</v>
      </c>
      <c r="G576" s="10" t="s">
        <v>821</v>
      </c>
      <c r="H576" s="10" t="b">
        <v>0</v>
      </c>
      <c r="I576" s="10">
        <f t="shared" si="12"/>
        <v>28</v>
      </c>
      <c r="K576" s="10"/>
      <c r="L576" s="10">
        <f>IF(OR(ISNUMBER(#REF!),ISBLANK(#REF!)),0,1)</f>
        <v>1</v>
      </c>
      <c r="M576" s="10"/>
      <c r="N576" s="10"/>
      <c r="O576" s="10">
        <f>IF(NOT(ISBLANK(#REF!)),1,0)</f>
        <v>1</v>
      </c>
      <c r="P576" s="10"/>
      <c r="Q576" s="10"/>
    </row>
    <row r="577" spans="1:17" hidden="1" x14ac:dyDescent="0.2">
      <c r="A577" s="10">
        <f t="shared" si="13"/>
        <v>431</v>
      </c>
      <c r="B577" s="10" t="s">
        <v>1150</v>
      </c>
      <c r="C577" s="10" t="s">
        <v>819</v>
      </c>
      <c r="D577" s="10" t="s">
        <v>817</v>
      </c>
      <c r="E577" s="10" t="s">
        <v>819</v>
      </c>
      <c r="F577" s="10">
        <f>'gl list'!$D$107</f>
        <v>0</v>
      </c>
      <c r="G577" s="10" t="s">
        <v>821</v>
      </c>
      <c r="H577" s="10" t="b">
        <v>0</v>
      </c>
      <c r="I577" s="10">
        <f t="shared" si="12"/>
        <v>28</v>
      </c>
      <c r="K577" s="10"/>
      <c r="L577" s="10">
        <f>IF(OR(ISNUMBER(#REF!),ISBLANK(#REF!)),0,1)</f>
        <v>1</v>
      </c>
      <c r="M577" s="10"/>
      <c r="N577" s="10"/>
      <c r="O577" s="10">
        <f>IF(NOT(ISBLANK(#REF!)),1,0)</f>
        <v>1</v>
      </c>
      <c r="P577" s="10"/>
      <c r="Q577" s="10"/>
    </row>
    <row r="578" spans="1:17" hidden="1" x14ac:dyDescent="0.2">
      <c r="A578" s="10">
        <f t="shared" si="13"/>
        <v>432</v>
      </c>
      <c r="B578" s="10" t="s">
        <v>1150</v>
      </c>
      <c r="C578" s="10" t="s">
        <v>820</v>
      </c>
      <c r="D578" s="10" t="s">
        <v>817</v>
      </c>
      <c r="E578" s="10" t="s">
        <v>820</v>
      </c>
      <c r="F578" s="10">
        <f>'gl list'!$D$107</f>
        <v>0</v>
      </c>
      <c r="G578" s="10" t="s">
        <v>821</v>
      </c>
      <c r="H578" s="10" t="b">
        <v>0</v>
      </c>
      <c r="I578" s="10">
        <f t="shared" si="12"/>
        <v>28</v>
      </c>
      <c r="K578" s="10"/>
      <c r="L578" s="10">
        <f>IF(OR(ISNUMBER(#REF!),ISBLANK(#REF!)),0,1)</f>
        <v>1</v>
      </c>
      <c r="M578" s="10"/>
      <c r="N578" s="10"/>
      <c r="O578" s="10">
        <f>IF(NOT(ISBLANK(#REF!)),1,0)</f>
        <v>1</v>
      </c>
      <c r="P578" s="10"/>
      <c r="Q578" s="10"/>
    </row>
    <row r="579" spans="1:17" hidden="1" x14ac:dyDescent="0.2">
      <c r="A579" s="10">
        <f t="shared" si="13"/>
        <v>433</v>
      </c>
      <c r="B579" s="10" t="s">
        <v>1150</v>
      </c>
      <c r="C579" s="10" t="s">
        <v>822</v>
      </c>
      <c r="D579" s="10" t="s">
        <v>817</v>
      </c>
      <c r="E579" s="10" t="s">
        <v>822</v>
      </c>
      <c r="F579" s="10">
        <f>'gl list'!$D$107</f>
        <v>0</v>
      </c>
      <c r="G579" s="10" t="s">
        <v>825</v>
      </c>
      <c r="H579" s="10" t="b">
        <v>0</v>
      </c>
      <c r="I579" s="10">
        <f t="shared" si="12"/>
        <v>28</v>
      </c>
      <c r="K579" s="10"/>
      <c r="L579" s="10">
        <f>IF(OR(ISNUMBER(#REF!),ISBLANK(#REF!)),0,1)</f>
        <v>1</v>
      </c>
      <c r="M579" s="10"/>
      <c r="N579" s="10"/>
      <c r="O579" s="10">
        <f>IF(NOT(ISBLANK(#REF!)),1,0)</f>
        <v>1</v>
      </c>
      <c r="P579" s="10"/>
      <c r="Q579" s="10"/>
    </row>
    <row r="580" spans="1:17" hidden="1" x14ac:dyDescent="0.2">
      <c r="A580" s="10">
        <f t="shared" si="13"/>
        <v>434</v>
      </c>
      <c r="B580" s="10" t="s">
        <v>1150</v>
      </c>
      <c r="C580" s="10" t="s">
        <v>823</v>
      </c>
      <c r="D580" s="10" t="s">
        <v>817</v>
      </c>
      <c r="E580" s="10" t="s">
        <v>823</v>
      </c>
      <c r="F580" s="10">
        <f>'gl list'!$D$107</f>
        <v>0</v>
      </c>
      <c r="G580" s="10" t="s">
        <v>825</v>
      </c>
      <c r="H580" s="10" t="b">
        <v>0</v>
      </c>
      <c r="I580" s="10">
        <f t="shared" si="12"/>
        <v>28</v>
      </c>
      <c r="K580" s="10"/>
      <c r="L580" s="10">
        <f>IF(OR(ISNUMBER(#REF!),ISBLANK(#REF!)),0,1)</f>
        <v>1</v>
      </c>
      <c r="M580" s="10"/>
      <c r="N580" s="10"/>
      <c r="O580" s="10">
        <f>IF(NOT(ISBLANK(#REF!)),1,0)</f>
        <v>1</v>
      </c>
      <c r="P580" s="10"/>
      <c r="Q580" s="10"/>
    </row>
    <row r="581" spans="1:17" hidden="1" x14ac:dyDescent="0.2">
      <c r="A581" s="10">
        <f t="shared" si="13"/>
        <v>435</v>
      </c>
      <c r="B581" s="10" t="s">
        <v>1157</v>
      </c>
      <c r="C581" s="10" t="s">
        <v>824</v>
      </c>
      <c r="D581" s="10" t="s">
        <v>817</v>
      </c>
      <c r="E581" s="10" t="s">
        <v>824</v>
      </c>
      <c r="F581" s="10">
        <f>'gl list'!$D$107</f>
        <v>0</v>
      </c>
      <c r="G581" s="10" t="s">
        <v>825</v>
      </c>
      <c r="H581" s="10" t="b">
        <v>0</v>
      </c>
      <c r="I581" s="10">
        <f t="shared" si="12"/>
        <v>28</v>
      </c>
      <c r="K581" s="10"/>
      <c r="L581" s="10">
        <f>IF(OR(ISNUMBER(#REF!),ISBLANK(#REF!)),0,1)</f>
        <v>1</v>
      </c>
      <c r="M581" s="10"/>
      <c r="N581" s="10"/>
      <c r="O581" s="10">
        <f>IF(NOT(ISBLANK(#REF!)),1,0)</f>
        <v>1</v>
      </c>
      <c r="P581" s="10"/>
      <c r="Q581" s="10"/>
    </row>
    <row r="582" spans="1:17" hidden="1" x14ac:dyDescent="0.2">
      <c r="A582" s="10">
        <f t="shared" si="13"/>
        <v>436</v>
      </c>
      <c r="B582" s="10" t="s">
        <v>1150</v>
      </c>
      <c r="C582" s="10" t="s">
        <v>826</v>
      </c>
      <c r="D582" s="10" t="s">
        <v>817</v>
      </c>
      <c r="E582" s="10" t="s">
        <v>826</v>
      </c>
      <c r="F582" s="10">
        <f>'gl list'!$D$107</f>
        <v>0</v>
      </c>
      <c r="G582" s="10" t="s">
        <v>831</v>
      </c>
      <c r="H582" s="10" t="b">
        <v>0</v>
      </c>
      <c r="I582" s="10">
        <f t="shared" si="12"/>
        <v>28</v>
      </c>
      <c r="K582" s="10"/>
      <c r="L582" s="10">
        <f>IF(OR(ISNUMBER(#REF!),ISBLANK(#REF!)),0,1)</f>
        <v>1</v>
      </c>
      <c r="M582" s="10"/>
      <c r="N582" s="10"/>
      <c r="O582" s="10">
        <f>IF(NOT(ISBLANK(#REF!)),1,0)</f>
        <v>1</v>
      </c>
      <c r="P582" s="10"/>
      <c r="Q582" s="10"/>
    </row>
    <row r="583" spans="1:17" hidden="1" x14ac:dyDescent="0.2">
      <c r="A583" s="10">
        <f t="shared" si="13"/>
        <v>437</v>
      </c>
      <c r="B583" s="10" t="s">
        <v>1150</v>
      </c>
      <c r="C583" s="10" t="s">
        <v>827</v>
      </c>
      <c r="D583" s="10" t="s">
        <v>817</v>
      </c>
      <c r="E583" s="10" t="s">
        <v>827</v>
      </c>
      <c r="F583" s="10">
        <f>'gl list'!$D$107</f>
        <v>0</v>
      </c>
      <c r="G583" s="10" t="s">
        <v>831</v>
      </c>
      <c r="H583" s="10" t="b">
        <v>0</v>
      </c>
      <c r="I583" s="10">
        <f t="shared" si="12"/>
        <v>28</v>
      </c>
      <c r="K583" s="10"/>
      <c r="L583" s="10">
        <f>IF(OR(ISNUMBER(#REF!),ISBLANK(#REF!)),0,1)</f>
        <v>1</v>
      </c>
      <c r="M583" s="10"/>
      <c r="N583" s="10"/>
      <c r="O583" s="10">
        <f>IF(NOT(ISBLANK(#REF!)),1,0)</f>
        <v>1</v>
      </c>
      <c r="P583" s="10"/>
      <c r="Q583" s="10"/>
    </row>
    <row r="584" spans="1:17" x14ac:dyDescent="0.2">
      <c r="A584" s="10">
        <f t="shared" si="13"/>
        <v>438</v>
      </c>
      <c r="B584" s="10" t="s">
        <v>1157</v>
      </c>
      <c r="C584" s="10" t="s">
        <v>828</v>
      </c>
      <c r="D584" s="10" t="s">
        <v>817</v>
      </c>
      <c r="E584" s="10" t="s">
        <v>828</v>
      </c>
      <c r="F584" s="10">
        <f>'gl list'!$D$107</f>
        <v>0</v>
      </c>
      <c r="G584" s="10" t="s">
        <v>831</v>
      </c>
      <c r="H584" s="10" t="b">
        <v>1</v>
      </c>
      <c r="I584" s="10">
        <f t="shared" si="12"/>
        <v>29</v>
      </c>
      <c r="K584" s="10"/>
      <c r="L584" s="10">
        <f>IF(OR(ISNUMBER(#REF!),ISBLANK(#REF!)),0,1)</f>
        <v>1</v>
      </c>
      <c r="M584" s="10"/>
      <c r="N584" s="10"/>
      <c r="O584" s="10">
        <f>IF(NOT(ISBLANK(#REF!)),1,0)</f>
        <v>1</v>
      </c>
      <c r="P584" s="10"/>
      <c r="Q584" s="10"/>
    </row>
    <row r="585" spans="1:17" hidden="1" x14ac:dyDescent="0.2">
      <c r="A585" s="10">
        <f t="shared" si="13"/>
        <v>439</v>
      </c>
      <c r="B585" s="10" t="s">
        <v>1150</v>
      </c>
      <c r="C585" s="10" t="s">
        <v>829</v>
      </c>
      <c r="D585" s="10" t="s">
        <v>817</v>
      </c>
      <c r="E585" s="10" t="s">
        <v>829</v>
      </c>
      <c r="F585" s="10">
        <f>'gl list'!$D$107</f>
        <v>0</v>
      </c>
      <c r="G585" s="10" t="s">
        <v>831</v>
      </c>
      <c r="H585" s="10" t="b">
        <v>0</v>
      </c>
      <c r="I585" s="10">
        <f t="shared" si="12"/>
        <v>29</v>
      </c>
      <c r="K585" s="10"/>
      <c r="L585" s="10">
        <f>IF(OR(ISNUMBER(#REF!),ISBLANK(#REF!)),0,1)</f>
        <v>1</v>
      </c>
      <c r="M585" s="10"/>
      <c r="N585" s="10"/>
      <c r="O585" s="10">
        <f>IF(NOT(ISBLANK(#REF!)),1,0)</f>
        <v>1</v>
      </c>
      <c r="P585" s="10"/>
      <c r="Q585" s="10"/>
    </row>
    <row r="586" spans="1:17" hidden="1" x14ac:dyDescent="0.2">
      <c r="A586" s="10">
        <f t="shared" si="13"/>
        <v>440</v>
      </c>
      <c r="B586" s="10" t="s">
        <v>63</v>
      </c>
      <c r="C586" s="10" t="s">
        <v>830</v>
      </c>
      <c r="D586" s="10" t="s">
        <v>817</v>
      </c>
      <c r="E586" s="10" t="s">
        <v>830</v>
      </c>
      <c r="F586" s="10">
        <f>'gl list'!$D$107</f>
        <v>0</v>
      </c>
      <c r="G586" s="10" t="s">
        <v>831</v>
      </c>
      <c r="H586" s="10" t="b">
        <v>0</v>
      </c>
      <c r="I586" s="10">
        <f t="shared" si="12"/>
        <v>29</v>
      </c>
      <c r="K586" s="10"/>
      <c r="L586" s="10">
        <f>IF(OR(ISNUMBER(#REF!),ISBLANK(#REF!)),0,1)</f>
        <v>1</v>
      </c>
      <c r="M586" s="10"/>
      <c r="N586" s="10"/>
      <c r="O586" s="10">
        <f>IF(NOT(ISBLANK(#REF!)),1,0)</f>
        <v>1</v>
      </c>
      <c r="P586" s="10"/>
      <c r="Q586" s="10"/>
    </row>
    <row r="587" spans="1:17" hidden="1" x14ac:dyDescent="0.2">
      <c r="A587" s="10">
        <f t="shared" si="13"/>
        <v>441</v>
      </c>
      <c r="B587" s="10" t="s">
        <v>1146</v>
      </c>
      <c r="C587" s="10" t="s">
        <v>833</v>
      </c>
      <c r="D587" s="10" t="s">
        <v>817</v>
      </c>
      <c r="E587" s="10" t="s">
        <v>833</v>
      </c>
      <c r="F587" s="10">
        <f>'gl list'!$D$107</f>
        <v>0</v>
      </c>
      <c r="G587" s="10" t="s">
        <v>832</v>
      </c>
      <c r="H587" s="10" t="b">
        <v>0</v>
      </c>
      <c r="I587" s="10">
        <f t="shared" si="12"/>
        <v>29</v>
      </c>
      <c r="K587" s="10"/>
      <c r="L587" s="10">
        <f>IF(OR(ISNUMBER(#REF!),ISBLANK(#REF!)),0,1)</f>
        <v>1</v>
      </c>
      <c r="M587" s="10"/>
      <c r="N587" s="10"/>
      <c r="O587" s="10">
        <f>IF(NOT(ISBLANK(#REF!)),1,0)</f>
        <v>1</v>
      </c>
      <c r="P587" s="10"/>
      <c r="Q587" s="10"/>
    </row>
    <row r="588" spans="1:17" hidden="1" x14ac:dyDescent="0.2">
      <c r="A588" s="10">
        <f t="shared" si="13"/>
        <v>442</v>
      </c>
      <c r="B588" s="10" t="s">
        <v>1150</v>
      </c>
      <c r="C588" s="10" t="s">
        <v>834</v>
      </c>
      <c r="D588" s="10" t="s">
        <v>817</v>
      </c>
      <c r="E588" s="10" t="s">
        <v>834</v>
      </c>
      <c r="F588" s="10">
        <f>'gl list'!$D$107</f>
        <v>0</v>
      </c>
      <c r="G588" s="10" t="s">
        <v>832</v>
      </c>
      <c r="H588" s="10" t="b">
        <v>0</v>
      </c>
      <c r="I588" s="10">
        <f t="shared" si="12"/>
        <v>29</v>
      </c>
      <c r="K588" s="10"/>
      <c r="L588" s="10">
        <f>IF(OR(ISNUMBER(#REF!),ISBLANK(#REF!)),0,1)</f>
        <v>1</v>
      </c>
      <c r="M588" s="10"/>
      <c r="N588" s="10"/>
      <c r="O588" s="10">
        <f>IF(NOT(ISBLANK(#REF!)),1,0)</f>
        <v>1</v>
      </c>
      <c r="P588" s="10"/>
      <c r="Q588" s="10"/>
    </row>
    <row r="589" spans="1:17" hidden="1" x14ac:dyDescent="0.2">
      <c r="A589" s="10">
        <f t="shared" si="13"/>
        <v>443</v>
      </c>
      <c r="B589" s="10">
        <f>B487</f>
        <v>259</v>
      </c>
      <c r="C589" s="10" t="s">
        <v>835</v>
      </c>
      <c r="D589" s="10" t="s">
        <v>817</v>
      </c>
      <c r="E589" s="10" t="s">
        <v>835</v>
      </c>
      <c r="F589" s="10">
        <f>'gl list'!$D$107</f>
        <v>0</v>
      </c>
      <c r="G589" s="10" t="s">
        <v>832</v>
      </c>
      <c r="H589" s="10" t="b">
        <v>0</v>
      </c>
      <c r="I589" s="10">
        <f t="shared" si="12"/>
        <v>29</v>
      </c>
      <c r="K589" s="10"/>
      <c r="L589" s="10">
        <f>IF(OR(ISNUMBER(#REF!),ISBLANK(#REF!)),0,1)</f>
        <v>1</v>
      </c>
      <c r="M589" s="10"/>
      <c r="N589" s="10"/>
      <c r="O589" s="10">
        <f>IF(NOT(ISBLANK(#REF!)),1,0)</f>
        <v>1</v>
      </c>
      <c r="P589" s="10"/>
      <c r="Q589" s="10"/>
    </row>
    <row r="590" spans="1:17" hidden="1" x14ac:dyDescent="0.2">
      <c r="A590" s="10">
        <f t="shared" si="13"/>
        <v>444</v>
      </c>
      <c r="B590" s="10" t="s">
        <v>1150</v>
      </c>
      <c r="C590" s="10" t="s">
        <v>836</v>
      </c>
      <c r="D590" s="10" t="s">
        <v>817</v>
      </c>
      <c r="E590" s="10" t="s">
        <v>836</v>
      </c>
      <c r="F590" s="10">
        <f>'gl list'!$D$107</f>
        <v>0</v>
      </c>
      <c r="G590" s="10" t="s">
        <v>832</v>
      </c>
      <c r="H590" s="10" t="b">
        <v>0</v>
      </c>
      <c r="I590" s="10">
        <f t="shared" si="12"/>
        <v>29</v>
      </c>
      <c r="K590" s="10"/>
      <c r="L590" s="10">
        <f>IF(OR(ISNUMBER(#REF!),ISBLANK(#REF!)),0,1)</f>
        <v>1</v>
      </c>
      <c r="M590" s="10"/>
      <c r="N590" s="10"/>
      <c r="O590" s="10">
        <f>IF(NOT(ISBLANK(#REF!)),1,0)</f>
        <v>1</v>
      </c>
      <c r="P590" s="10"/>
      <c r="Q590" s="10"/>
    </row>
    <row r="591" spans="1:17" hidden="1" x14ac:dyDescent="0.2">
      <c r="A591" s="10">
        <f t="shared" si="13"/>
        <v>445</v>
      </c>
      <c r="B591" s="10" t="s">
        <v>57</v>
      </c>
      <c r="C591" s="10" t="s">
        <v>838</v>
      </c>
      <c r="D591" s="10" t="s">
        <v>817</v>
      </c>
      <c r="E591" s="10" t="s">
        <v>838</v>
      </c>
      <c r="F591" s="10">
        <f>'gl list'!$D$107</f>
        <v>0</v>
      </c>
      <c r="G591" s="10" t="s">
        <v>837</v>
      </c>
      <c r="H591" s="10" t="b">
        <v>0</v>
      </c>
      <c r="I591" s="10">
        <f t="shared" si="12"/>
        <v>29</v>
      </c>
      <c r="K591" s="10"/>
      <c r="L591" s="10">
        <f>IF(OR(ISNUMBER(#REF!),ISBLANK(#REF!)),0,1)</f>
        <v>1</v>
      </c>
      <c r="M591" s="10"/>
      <c r="N591" s="10"/>
      <c r="O591" s="10">
        <f>IF(NOT(ISBLANK(#REF!)),1,0)</f>
        <v>1</v>
      </c>
      <c r="P591" s="10"/>
      <c r="Q591" s="10"/>
    </row>
    <row r="592" spans="1:17" hidden="1" x14ac:dyDescent="0.2">
      <c r="A592" s="10">
        <f t="shared" si="13"/>
        <v>446</v>
      </c>
      <c r="B592" s="10" t="s">
        <v>57</v>
      </c>
      <c r="C592" s="10" t="s">
        <v>839</v>
      </c>
      <c r="D592" s="10" t="s">
        <v>817</v>
      </c>
      <c r="E592" s="10" t="s">
        <v>839</v>
      </c>
      <c r="F592" s="10">
        <f>'gl list'!$D$107</f>
        <v>0</v>
      </c>
      <c r="G592" s="10" t="s">
        <v>837</v>
      </c>
      <c r="H592" s="10" t="b">
        <v>0</v>
      </c>
      <c r="I592" s="10">
        <f t="shared" si="12"/>
        <v>29</v>
      </c>
      <c r="K592" s="10"/>
      <c r="L592" s="10">
        <f>IF(OR(ISNUMBER(#REF!),ISBLANK(#REF!)),0,1)</f>
        <v>1</v>
      </c>
      <c r="M592" s="10"/>
      <c r="N592" s="10"/>
      <c r="O592" s="10">
        <f>IF(NOT(ISBLANK(#REF!)),1,0)</f>
        <v>1</v>
      </c>
      <c r="P592" s="10"/>
      <c r="Q592" s="10"/>
    </row>
    <row r="593" spans="1:17" hidden="1" x14ac:dyDescent="0.2">
      <c r="A593" s="10">
        <f t="shared" si="13"/>
        <v>447</v>
      </c>
      <c r="B593" s="10" t="s">
        <v>57</v>
      </c>
      <c r="C593" s="10" t="s">
        <v>841</v>
      </c>
      <c r="D593" s="10" t="s">
        <v>817</v>
      </c>
      <c r="E593" s="10" t="s">
        <v>841</v>
      </c>
      <c r="F593" s="10">
        <f>'gl list'!$D$107</f>
        <v>0</v>
      </c>
      <c r="G593" s="10" t="s">
        <v>840</v>
      </c>
      <c r="H593" s="10" t="b">
        <v>0</v>
      </c>
      <c r="I593" s="10">
        <f t="shared" si="12"/>
        <v>29</v>
      </c>
      <c r="K593" s="10"/>
      <c r="L593" s="10">
        <f>IF(OR(ISNUMBER(#REF!),ISBLANK(#REF!)),0,1)</f>
        <v>1</v>
      </c>
      <c r="M593" s="10"/>
      <c r="N593" s="10"/>
      <c r="O593" s="10">
        <f>IF(NOT(ISBLANK(#REF!)),1,0)</f>
        <v>1</v>
      </c>
      <c r="P593" s="10"/>
      <c r="Q593" s="10"/>
    </row>
    <row r="594" spans="1:17" hidden="1" x14ac:dyDescent="0.2">
      <c r="A594" s="10">
        <f t="shared" si="13"/>
        <v>448</v>
      </c>
      <c r="B594" s="10" t="s">
        <v>57</v>
      </c>
      <c r="C594" s="10" t="s">
        <v>842</v>
      </c>
      <c r="D594" s="10" t="s">
        <v>817</v>
      </c>
      <c r="E594" s="10" t="s">
        <v>842</v>
      </c>
      <c r="F594" s="10">
        <f>'gl list'!$D$107</f>
        <v>0</v>
      </c>
      <c r="G594" s="10" t="s">
        <v>840</v>
      </c>
      <c r="H594" s="10" t="b">
        <v>0</v>
      </c>
      <c r="I594" s="10">
        <f t="shared" si="12"/>
        <v>29</v>
      </c>
      <c r="K594" s="10"/>
      <c r="L594" s="10">
        <f>IF(OR(ISNUMBER(#REF!),ISBLANK(#REF!)),0,1)</f>
        <v>1</v>
      </c>
      <c r="M594" s="10"/>
      <c r="N594" s="10"/>
      <c r="O594" s="10">
        <f>IF(NOT(ISBLANK(#REF!)),1,0)</f>
        <v>1</v>
      </c>
      <c r="P594" s="10"/>
      <c r="Q594" s="10"/>
    </row>
    <row r="595" spans="1:17" hidden="1" x14ac:dyDescent="0.2">
      <c r="A595" s="10">
        <f t="shared" si="13"/>
        <v>449</v>
      </c>
      <c r="B595" s="10" t="s">
        <v>57</v>
      </c>
      <c r="C595" s="10" t="s">
        <v>843</v>
      </c>
      <c r="D595" s="10" t="s">
        <v>817</v>
      </c>
      <c r="E595" s="10" t="s">
        <v>843</v>
      </c>
      <c r="F595" s="10">
        <f>'gl list'!$D$107</f>
        <v>0</v>
      </c>
      <c r="G595" s="10" t="s">
        <v>840</v>
      </c>
      <c r="H595" s="10" t="b">
        <v>0</v>
      </c>
      <c r="I595" s="10">
        <f t="shared" si="12"/>
        <v>29</v>
      </c>
      <c r="K595" s="10"/>
      <c r="L595" s="10">
        <f>IF(OR(ISNUMBER(#REF!),ISBLANK(#REF!)),0,1)</f>
        <v>1</v>
      </c>
      <c r="M595" s="10"/>
      <c r="N595" s="10"/>
      <c r="O595" s="10">
        <f>IF(NOT(ISBLANK(#REF!)),1,0)</f>
        <v>1</v>
      </c>
      <c r="P595" s="10"/>
      <c r="Q595" s="10"/>
    </row>
    <row r="596" spans="1:17" hidden="1" x14ac:dyDescent="0.2">
      <c r="A596" s="10">
        <f t="shared" si="13"/>
        <v>450</v>
      </c>
      <c r="B596" s="10" t="s">
        <v>57</v>
      </c>
      <c r="C596" s="10" t="s">
        <v>845</v>
      </c>
      <c r="D596" s="10" t="s">
        <v>817</v>
      </c>
      <c r="E596" s="10" t="s">
        <v>845</v>
      </c>
      <c r="F596" s="10">
        <f>'gl list'!$D$107</f>
        <v>0</v>
      </c>
      <c r="G596" s="10" t="s">
        <v>844</v>
      </c>
      <c r="H596" s="10" t="b">
        <v>0</v>
      </c>
      <c r="I596" s="10">
        <f t="shared" ref="I596:I659" si="14">IF(H596,I595+1,I595)</f>
        <v>29</v>
      </c>
      <c r="K596" s="10"/>
      <c r="L596" s="10">
        <f>IF(OR(ISNUMBER(#REF!),ISBLANK(#REF!)),0,1)</f>
        <v>1</v>
      </c>
      <c r="M596" s="10"/>
      <c r="N596" s="10"/>
      <c r="O596" s="10">
        <f>IF(NOT(ISBLANK(#REF!)),1,0)</f>
        <v>1</v>
      </c>
      <c r="P596" s="10"/>
      <c r="Q596" s="10"/>
    </row>
    <row r="597" spans="1:17" hidden="1" x14ac:dyDescent="0.2">
      <c r="A597" s="10">
        <f t="shared" ref="A597:A660" si="15">A596+1</f>
        <v>451</v>
      </c>
      <c r="B597" s="10" t="s">
        <v>57</v>
      </c>
      <c r="C597" s="10" t="s">
        <v>846</v>
      </c>
      <c r="D597" s="10" t="s">
        <v>817</v>
      </c>
      <c r="E597" s="10" t="s">
        <v>846</v>
      </c>
      <c r="F597" s="10">
        <f>'gl list'!$D$107</f>
        <v>0</v>
      </c>
      <c r="G597" s="10" t="s">
        <v>844</v>
      </c>
      <c r="H597" s="10" t="b">
        <v>0</v>
      </c>
      <c r="I597" s="10">
        <f t="shared" si="14"/>
        <v>29</v>
      </c>
      <c r="K597" s="10"/>
      <c r="L597" s="10">
        <f>IF(OR(ISNUMBER(#REF!),ISBLANK(#REF!)),0,1)</f>
        <v>1</v>
      </c>
      <c r="M597" s="10"/>
      <c r="N597" s="10"/>
      <c r="O597" s="10">
        <f>IF(NOT(ISBLANK(#REF!)),1,0)</f>
        <v>1</v>
      </c>
      <c r="P597" s="10"/>
      <c r="Q597" s="10"/>
    </row>
    <row r="598" spans="1:17" hidden="1" x14ac:dyDescent="0.2">
      <c r="A598" s="10">
        <f t="shared" si="15"/>
        <v>452</v>
      </c>
      <c r="B598" s="10" t="s">
        <v>57</v>
      </c>
      <c r="C598" s="10" t="s">
        <v>848</v>
      </c>
      <c r="D598" s="10" t="s">
        <v>817</v>
      </c>
      <c r="E598" s="10" t="s">
        <v>848</v>
      </c>
      <c r="F598" s="10">
        <f>'gl list'!$D$107</f>
        <v>0</v>
      </c>
      <c r="G598" s="10" t="s">
        <v>847</v>
      </c>
      <c r="H598" s="10" t="b">
        <v>0</v>
      </c>
      <c r="I598" s="10">
        <f t="shared" si="14"/>
        <v>29</v>
      </c>
      <c r="K598" s="10"/>
      <c r="L598" s="10">
        <f>IF(OR(ISNUMBER(#REF!),ISBLANK(#REF!)),0,1)</f>
        <v>1</v>
      </c>
      <c r="M598" s="10"/>
      <c r="N598" s="10"/>
      <c r="O598" s="10">
        <f>IF(NOT(ISBLANK(#REF!)),1,0)</f>
        <v>1</v>
      </c>
      <c r="P598" s="10"/>
      <c r="Q598" s="10"/>
    </row>
    <row r="599" spans="1:17" hidden="1" x14ac:dyDescent="0.2">
      <c r="A599" s="10">
        <f t="shared" si="15"/>
        <v>453</v>
      </c>
      <c r="B599" s="10" t="s">
        <v>57</v>
      </c>
      <c r="C599" s="10" t="s">
        <v>849</v>
      </c>
      <c r="D599" s="10" t="s">
        <v>817</v>
      </c>
      <c r="E599" s="10" t="s">
        <v>849</v>
      </c>
      <c r="F599" s="10">
        <f>'gl list'!$D$107</f>
        <v>0</v>
      </c>
      <c r="G599" s="10" t="s">
        <v>847</v>
      </c>
      <c r="H599" s="10" t="b">
        <v>0</v>
      </c>
      <c r="I599" s="10">
        <f t="shared" si="14"/>
        <v>29</v>
      </c>
      <c r="K599" s="10"/>
      <c r="L599" s="10">
        <f>IF(OR(ISNUMBER(#REF!),ISBLANK(#REF!)),0,1)</f>
        <v>1</v>
      </c>
      <c r="M599" s="10"/>
      <c r="N599" s="10"/>
      <c r="O599" s="10">
        <f>IF(NOT(ISBLANK(#REF!)),1,0)</f>
        <v>1</v>
      </c>
      <c r="P599" s="10"/>
      <c r="Q599" s="10"/>
    </row>
    <row r="600" spans="1:17" hidden="1" x14ac:dyDescent="0.2">
      <c r="A600" s="10">
        <f t="shared" si="15"/>
        <v>454</v>
      </c>
      <c r="B600" s="10" t="s">
        <v>57</v>
      </c>
      <c r="C600" s="10" t="s">
        <v>850</v>
      </c>
      <c r="D600" s="10" t="s">
        <v>817</v>
      </c>
      <c r="E600" s="10" t="s">
        <v>850</v>
      </c>
      <c r="F600" s="10">
        <f>'gl list'!$D$107</f>
        <v>0</v>
      </c>
      <c r="G600" s="10" t="s">
        <v>847</v>
      </c>
      <c r="H600" s="10" t="b">
        <v>0</v>
      </c>
      <c r="I600" s="10">
        <f t="shared" si="14"/>
        <v>29</v>
      </c>
      <c r="K600" s="10"/>
      <c r="L600" s="10">
        <f>IF(OR(ISNUMBER(#REF!),ISBLANK(#REF!)),0,1)</f>
        <v>1</v>
      </c>
      <c r="M600" s="10"/>
      <c r="N600" s="10"/>
      <c r="O600" s="10">
        <f>IF(NOT(ISBLANK(#REF!)),1,0)</f>
        <v>1</v>
      </c>
      <c r="P600" s="10"/>
      <c r="Q600" s="10"/>
    </row>
    <row r="601" spans="1:17" hidden="1" x14ac:dyDescent="0.2">
      <c r="A601" s="10">
        <f t="shared" si="15"/>
        <v>455</v>
      </c>
      <c r="B601" s="10" t="s">
        <v>57</v>
      </c>
      <c r="C601" s="10" t="s">
        <v>851</v>
      </c>
      <c r="D601" s="10" t="s">
        <v>817</v>
      </c>
      <c r="E601" s="10" t="s">
        <v>851</v>
      </c>
      <c r="F601" s="10">
        <f>'gl list'!$D$107</f>
        <v>0</v>
      </c>
      <c r="G601" s="10" t="s">
        <v>847</v>
      </c>
      <c r="H601" s="10" t="b">
        <v>0</v>
      </c>
      <c r="I601" s="10">
        <f t="shared" si="14"/>
        <v>29</v>
      </c>
      <c r="K601" s="10"/>
      <c r="L601" s="10">
        <f>IF(OR(ISNUMBER(#REF!),ISBLANK(#REF!)),0,1)</f>
        <v>1</v>
      </c>
      <c r="M601" s="10"/>
      <c r="N601" s="10"/>
      <c r="O601" s="10">
        <f>IF(NOT(ISBLANK(#REF!)),1,0)</f>
        <v>1</v>
      </c>
      <c r="P601" s="10"/>
      <c r="Q601" s="10"/>
    </row>
    <row r="602" spans="1:17" x14ac:dyDescent="0.2">
      <c r="A602" s="10">
        <f t="shared" si="15"/>
        <v>456</v>
      </c>
      <c r="B602" s="10" t="s">
        <v>57</v>
      </c>
      <c r="C602" s="10" t="s">
        <v>852</v>
      </c>
      <c r="D602" s="10" t="s">
        <v>817</v>
      </c>
      <c r="E602" s="10" t="s">
        <v>852</v>
      </c>
      <c r="F602" s="10">
        <f>'gl list'!$D$107</f>
        <v>0</v>
      </c>
      <c r="G602" s="10" t="s">
        <v>847</v>
      </c>
      <c r="H602" s="10" t="b">
        <v>1</v>
      </c>
      <c r="I602" s="10">
        <f t="shared" si="14"/>
        <v>30</v>
      </c>
      <c r="K602" s="10"/>
      <c r="L602" s="10">
        <f>IF(OR(ISNUMBER(#REF!),ISBLANK(#REF!)),0,1)</f>
        <v>1</v>
      </c>
      <c r="M602" s="10"/>
      <c r="N602" s="10"/>
      <c r="O602" s="10">
        <f>IF(NOT(ISBLANK(#REF!)),1,0)</f>
        <v>1</v>
      </c>
      <c r="P602" s="10"/>
      <c r="Q602" s="10"/>
    </row>
    <row r="603" spans="1:17" x14ac:dyDescent="0.2">
      <c r="A603" s="10">
        <f t="shared" si="15"/>
        <v>457</v>
      </c>
      <c r="B603" s="10" t="s">
        <v>1151</v>
      </c>
      <c r="C603" s="10" t="s">
        <v>854</v>
      </c>
      <c r="D603" s="10" t="s">
        <v>817</v>
      </c>
      <c r="E603" s="10" t="s">
        <v>854</v>
      </c>
      <c r="F603" s="10">
        <f>'gl list'!$D$107</f>
        <v>0</v>
      </c>
      <c r="G603" s="10" t="s">
        <v>853</v>
      </c>
      <c r="H603" s="10" t="b">
        <v>1</v>
      </c>
      <c r="I603" s="10">
        <f t="shared" si="14"/>
        <v>31</v>
      </c>
      <c r="K603" s="10"/>
      <c r="L603" s="10">
        <f>IF(OR(ISNUMBER(#REF!),ISBLANK(#REF!)),0,1)</f>
        <v>1</v>
      </c>
      <c r="M603" s="10"/>
      <c r="N603" s="10"/>
      <c r="O603" s="10">
        <f>IF(NOT(ISBLANK(#REF!)),1,0)</f>
        <v>1</v>
      </c>
      <c r="P603" s="10"/>
      <c r="Q603" s="10"/>
    </row>
    <row r="604" spans="1:17" hidden="1" x14ac:dyDescent="0.2">
      <c r="A604" s="10">
        <f t="shared" si="15"/>
        <v>458</v>
      </c>
      <c r="B604" s="10" t="s">
        <v>1151</v>
      </c>
      <c r="C604" s="10" t="s">
        <v>856</v>
      </c>
      <c r="D604" s="10" t="s">
        <v>817</v>
      </c>
      <c r="E604" s="10" t="s">
        <v>856</v>
      </c>
      <c r="F604" s="10">
        <f>'gl list'!$D$107</f>
        <v>0</v>
      </c>
      <c r="G604" s="10" t="s">
        <v>855</v>
      </c>
      <c r="H604" s="10" t="b">
        <v>0</v>
      </c>
      <c r="I604" s="10">
        <f t="shared" si="14"/>
        <v>31</v>
      </c>
      <c r="K604" s="10"/>
      <c r="L604" s="10">
        <f>IF(OR(ISNUMBER(#REF!),ISBLANK(#REF!)),0,1)</f>
        <v>1</v>
      </c>
      <c r="M604" s="10"/>
      <c r="N604" s="10"/>
      <c r="O604" s="10">
        <f>IF(NOT(ISBLANK(#REF!)),1,0)</f>
        <v>1</v>
      </c>
      <c r="P604" s="10"/>
      <c r="Q604" s="10"/>
    </row>
    <row r="605" spans="1:17" hidden="1" x14ac:dyDescent="0.2">
      <c r="A605" s="10">
        <f t="shared" si="15"/>
        <v>459</v>
      </c>
      <c r="B605" s="10" t="s">
        <v>1151</v>
      </c>
      <c r="C605" s="10" t="s">
        <v>857</v>
      </c>
      <c r="D605" s="10" t="s">
        <v>817</v>
      </c>
      <c r="E605" s="10" t="s">
        <v>857</v>
      </c>
      <c r="F605" s="10">
        <f>'gl list'!$D$107</f>
        <v>0</v>
      </c>
      <c r="G605" s="10" t="s">
        <v>855</v>
      </c>
      <c r="H605" s="10" t="b">
        <v>0</v>
      </c>
      <c r="I605" s="10">
        <f t="shared" si="14"/>
        <v>31</v>
      </c>
      <c r="K605" s="10"/>
      <c r="L605" s="10">
        <f>IF(OR(ISNUMBER(#REF!),ISBLANK(#REF!)),0,1)</f>
        <v>1</v>
      </c>
      <c r="M605" s="10"/>
      <c r="N605" s="10"/>
      <c r="O605" s="10">
        <f>IF(NOT(ISBLANK(#REF!)),1,0)</f>
        <v>1</v>
      </c>
      <c r="P605" s="10"/>
      <c r="Q605" s="10"/>
    </row>
    <row r="606" spans="1:17" hidden="1" x14ac:dyDescent="0.2">
      <c r="A606" s="10">
        <f t="shared" si="15"/>
        <v>460</v>
      </c>
      <c r="B606" s="10" t="s">
        <v>1151</v>
      </c>
      <c r="C606" s="10" t="s">
        <v>859</v>
      </c>
      <c r="D606" s="10" t="s">
        <v>817</v>
      </c>
      <c r="E606" s="10" t="s">
        <v>859</v>
      </c>
      <c r="F606" s="10">
        <f>'gl list'!$D$107</f>
        <v>0</v>
      </c>
      <c r="G606" s="10" t="s">
        <v>858</v>
      </c>
      <c r="H606" s="10" t="b">
        <v>0</v>
      </c>
      <c r="I606" s="10">
        <f t="shared" si="14"/>
        <v>31</v>
      </c>
      <c r="K606" s="10"/>
      <c r="L606" s="10">
        <f>IF(OR(ISNUMBER(#REF!),ISBLANK(#REF!)),0,1)</f>
        <v>1</v>
      </c>
      <c r="M606" s="10"/>
      <c r="N606" s="10"/>
      <c r="O606" s="10">
        <f>IF(NOT(ISBLANK(#REF!)),1,0)</f>
        <v>1</v>
      </c>
      <c r="P606" s="10"/>
      <c r="Q606" s="10"/>
    </row>
    <row r="607" spans="1:17" hidden="1" x14ac:dyDescent="0.2">
      <c r="A607" s="10">
        <f t="shared" si="15"/>
        <v>461</v>
      </c>
      <c r="B607" s="10" t="s">
        <v>1151</v>
      </c>
      <c r="C607" s="10" t="s">
        <v>860</v>
      </c>
      <c r="D607" s="10" t="s">
        <v>817</v>
      </c>
      <c r="E607" s="10" t="s">
        <v>860</v>
      </c>
      <c r="F607" s="10">
        <f>'gl list'!$D$107</f>
        <v>0</v>
      </c>
      <c r="G607" s="10" t="s">
        <v>858</v>
      </c>
      <c r="H607" s="10" t="b">
        <v>0</v>
      </c>
      <c r="I607" s="10">
        <f t="shared" si="14"/>
        <v>31</v>
      </c>
      <c r="K607" s="10"/>
      <c r="L607" s="10">
        <f>IF(OR(ISNUMBER(#REF!),ISBLANK(#REF!)),0,1)</f>
        <v>1</v>
      </c>
      <c r="M607" s="10"/>
      <c r="N607" s="10"/>
      <c r="O607" s="10">
        <f>IF(NOT(ISBLANK(#REF!)),1,0)</f>
        <v>1</v>
      </c>
      <c r="P607" s="10"/>
      <c r="Q607" s="10"/>
    </row>
    <row r="608" spans="1:17" hidden="1" x14ac:dyDescent="0.2">
      <c r="A608" s="10">
        <f t="shared" si="15"/>
        <v>462</v>
      </c>
      <c r="B608" s="10" t="s">
        <v>1151</v>
      </c>
      <c r="C608" s="10" t="s">
        <v>861</v>
      </c>
      <c r="D608" s="10" t="s">
        <v>817</v>
      </c>
      <c r="E608" s="10" t="s">
        <v>861</v>
      </c>
      <c r="F608" s="10">
        <f>'gl list'!$D$107</f>
        <v>0</v>
      </c>
      <c r="G608" s="10" t="s">
        <v>858</v>
      </c>
      <c r="H608" s="10" t="b">
        <v>0</v>
      </c>
      <c r="I608" s="10">
        <f t="shared" si="14"/>
        <v>31</v>
      </c>
      <c r="K608" s="10"/>
      <c r="L608" s="10">
        <f>IF(OR(ISNUMBER(#REF!),ISBLANK(#REF!)),0,1)</f>
        <v>1</v>
      </c>
      <c r="M608" s="10"/>
      <c r="N608" s="10"/>
      <c r="O608" s="10">
        <f>IF(NOT(ISBLANK(#REF!)),1,0)</f>
        <v>1</v>
      </c>
      <c r="P608" s="10"/>
      <c r="Q608" s="10"/>
    </row>
    <row r="609" spans="1:17" hidden="1" x14ac:dyDescent="0.2">
      <c r="A609" s="10">
        <f t="shared" si="15"/>
        <v>463</v>
      </c>
      <c r="B609" s="10" t="s">
        <v>1151</v>
      </c>
      <c r="C609" s="10" t="s">
        <v>862</v>
      </c>
      <c r="D609" s="10" t="s">
        <v>817</v>
      </c>
      <c r="E609" s="10" t="s">
        <v>862</v>
      </c>
      <c r="F609" s="10">
        <f>'gl list'!$D$107</f>
        <v>0</v>
      </c>
      <c r="G609" s="10" t="s">
        <v>858</v>
      </c>
      <c r="H609" s="10" t="b">
        <v>0</v>
      </c>
      <c r="I609" s="10">
        <f t="shared" si="14"/>
        <v>31</v>
      </c>
      <c r="K609" s="10"/>
      <c r="L609" s="10">
        <f>IF(OR(ISNUMBER(#REF!),ISBLANK(#REF!)),0,1)</f>
        <v>1</v>
      </c>
      <c r="M609" s="10"/>
      <c r="N609" s="10"/>
      <c r="O609" s="10">
        <f>IF(NOT(ISBLANK(#REF!)),1,0)</f>
        <v>1</v>
      </c>
      <c r="P609" s="10"/>
      <c r="Q609" s="10"/>
    </row>
    <row r="610" spans="1:17" hidden="1" x14ac:dyDescent="0.2">
      <c r="A610" s="10">
        <f t="shared" si="15"/>
        <v>464</v>
      </c>
      <c r="B610" s="10" t="s">
        <v>1151</v>
      </c>
      <c r="C610" s="10" t="s">
        <v>864</v>
      </c>
      <c r="D610" s="10" t="s">
        <v>817</v>
      </c>
      <c r="E610" s="10" t="s">
        <v>864</v>
      </c>
      <c r="F610" s="10">
        <f>'gl list'!$D$107</f>
        <v>0</v>
      </c>
      <c r="G610" s="10" t="s">
        <v>863</v>
      </c>
      <c r="H610" s="10" t="b">
        <v>0</v>
      </c>
      <c r="I610" s="10">
        <f t="shared" si="14"/>
        <v>31</v>
      </c>
      <c r="K610" s="10"/>
      <c r="L610" s="10">
        <f>IF(OR(ISNUMBER(#REF!),ISBLANK(#REF!)),0,1)</f>
        <v>1</v>
      </c>
      <c r="M610" s="10"/>
      <c r="N610" s="10"/>
      <c r="O610" s="10">
        <f>IF(NOT(ISBLANK(#REF!)),1,0)</f>
        <v>1</v>
      </c>
      <c r="P610" s="10"/>
      <c r="Q610" s="10"/>
    </row>
    <row r="611" spans="1:17" x14ac:dyDescent="0.2">
      <c r="A611" s="10">
        <f t="shared" si="15"/>
        <v>465</v>
      </c>
      <c r="B611" s="10" t="s">
        <v>1151</v>
      </c>
      <c r="C611" s="10" t="s">
        <v>865</v>
      </c>
      <c r="D611" s="10" t="s">
        <v>817</v>
      </c>
      <c r="E611" s="10" t="s">
        <v>865</v>
      </c>
      <c r="F611" s="10">
        <f>'gl list'!$D$107</f>
        <v>0</v>
      </c>
      <c r="G611" s="10" t="s">
        <v>863</v>
      </c>
      <c r="H611" s="10" t="b">
        <v>1</v>
      </c>
      <c r="I611" s="10">
        <f t="shared" si="14"/>
        <v>32</v>
      </c>
      <c r="K611" s="10"/>
      <c r="L611" s="10">
        <f>IF(OR(ISNUMBER(#REF!),ISBLANK(#REF!)),0,1)</f>
        <v>1</v>
      </c>
      <c r="M611" s="10"/>
      <c r="N611" s="10"/>
      <c r="O611" s="10">
        <f>IF(NOT(ISBLANK(#REF!)),1,0)</f>
        <v>1</v>
      </c>
      <c r="P611" s="10"/>
      <c r="Q611" s="10"/>
    </row>
    <row r="612" spans="1:17" hidden="1" x14ac:dyDescent="0.2">
      <c r="A612" s="10">
        <f t="shared" si="15"/>
        <v>466</v>
      </c>
      <c r="B612" s="10" t="s">
        <v>1151</v>
      </c>
      <c r="C612" s="10" t="s">
        <v>866</v>
      </c>
      <c r="D612" s="10" t="s">
        <v>817</v>
      </c>
      <c r="E612" s="10" t="s">
        <v>866</v>
      </c>
      <c r="F612" s="10">
        <f>'gl list'!$D$107</f>
        <v>0</v>
      </c>
      <c r="G612" s="10" t="s">
        <v>863</v>
      </c>
      <c r="H612" s="10" t="b">
        <v>0</v>
      </c>
      <c r="I612" s="10">
        <f t="shared" si="14"/>
        <v>32</v>
      </c>
      <c r="K612" s="10"/>
      <c r="L612" s="10">
        <f>IF(OR(ISNUMBER(#REF!),ISBLANK(#REF!)),0,1)</f>
        <v>1</v>
      </c>
      <c r="M612" s="10"/>
      <c r="N612" s="10"/>
      <c r="O612" s="10">
        <f>IF(NOT(ISBLANK(#REF!)),1,0)</f>
        <v>1</v>
      </c>
      <c r="P612" s="10"/>
      <c r="Q612" s="10"/>
    </row>
    <row r="613" spans="1:17" hidden="1" x14ac:dyDescent="0.2">
      <c r="A613" s="10">
        <f t="shared" si="15"/>
        <v>467</v>
      </c>
      <c r="B613" s="10" t="s">
        <v>1151</v>
      </c>
      <c r="C613" s="10" t="s">
        <v>867</v>
      </c>
      <c r="D613" s="10" t="s">
        <v>817</v>
      </c>
      <c r="E613" s="10" t="s">
        <v>867</v>
      </c>
      <c r="F613" s="10">
        <f>'gl list'!$D$107</f>
        <v>0</v>
      </c>
      <c r="G613" s="10" t="s">
        <v>863</v>
      </c>
      <c r="H613" s="10" t="b">
        <v>0</v>
      </c>
      <c r="I613" s="10">
        <f t="shared" si="14"/>
        <v>32</v>
      </c>
      <c r="K613" s="10"/>
      <c r="L613" s="10">
        <f>IF(OR(ISNUMBER(#REF!),ISBLANK(#REF!)),0,1)</f>
        <v>1</v>
      </c>
      <c r="M613" s="10"/>
      <c r="N613" s="10"/>
      <c r="O613" s="10">
        <f>IF(NOT(ISBLANK(#REF!)),1,0)</f>
        <v>1</v>
      </c>
      <c r="P613" s="10"/>
      <c r="Q613" s="10"/>
    </row>
    <row r="614" spans="1:17" x14ac:dyDescent="0.2">
      <c r="A614" s="10">
        <f t="shared" si="15"/>
        <v>468</v>
      </c>
      <c r="B614" s="10" t="s">
        <v>79</v>
      </c>
      <c r="C614" s="10" t="s">
        <v>869</v>
      </c>
      <c r="D614" s="10" t="s">
        <v>817</v>
      </c>
      <c r="E614" s="10" t="s">
        <v>869</v>
      </c>
      <c r="F614" s="10">
        <f>'gl list'!$D$107</f>
        <v>0</v>
      </c>
      <c r="G614" s="10" t="s">
        <v>868</v>
      </c>
      <c r="H614" s="10" t="b">
        <v>1</v>
      </c>
      <c r="I614" s="10">
        <f t="shared" si="14"/>
        <v>33</v>
      </c>
      <c r="K614" s="10"/>
      <c r="L614" s="10">
        <f>IF(OR(ISNUMBER(#REF!),ISBLANK(#REF!)),0,1)</f>
        <v>1</v>
      </c>
      <c r="M614" s="10"/>
      <c r="N614" s="10"/>
      <c r="O614" s="10">
        <f>IF(NOT(ISBLANK(#REF!)),1,0)</f>
        <v>1</v>
      </c>
      <c r="P614" s="10"/>
      <c r="Q614" s="10"/>
    </row>
    <row r="615" spans="1:17" hidden="1" x14ac:dyDescent="0.2">
      <c r="A615" s="10">
        <f t="shared" si="15"/>
        <v>469</v>
      </c>
      <c r="B615" s="10" t="s">
        <v>79</v>
      </c>
      <c r="C615" s="10" t="s">
        <v>870</v>
      </c>
      <c r="D615" s="10" t="s">
        <v>817</v>
      </c>
      <c r="E615" s="10" t="s">
        <v>870</v>
      </c>
      <c r="F615" s="10">
        <f>'gl list'!$D$107</f>
        <v>0</v>
      </c>
      <c r="G615" s="10" t="s">
        <v>868</v>
      </c>
      <c r="H615" s="10" t="b">
        <v>0</v>
      </c>
      <c r="I615" s="10">
        <f t="shared" si="14"/>
        <v>33</v>
      </c>
      <c r="K615" s="10"/>
      <c r="L615" s="10">
        <f>IF(OR(ISNUMBER(#REF!),ISBLANK(#REF!)),0,1)</f>
        <v>1</v>
      </c>
      <c r="M615" s="10"/>
      <c r="N615" s="10"/>
      <c r="O615" s="10">
        <f>IF(NOT(ISBLANK(#REF!)),1,0)</f>
        <v>1</v>
      </c>
      <c r="P615" s="10"/>
      <c r="Q615" s="10"/>
    </row>
    <row r="616" spans="1:17" s="18" customFormat="1" hidden="1" x14ac:dyDescent="0.2">
      <c r="A616" s="10">
        <f t="shared" si="15"/>
        <v>470</v>
      </c>
      <c r="B616" s="10"/>
      <c r="C616" s="10"/>
      <c r="D616" s="10" t="s">
        <v>817</v>
      </c>
      <c r="E616" s="10" t="s">
        <v>872</v>
      </c>
      <c r="F616" s="10">
        <f>'gl list'!$D$107</f>
        <v>0</v>
      </c>
      <c r="G616" s="10" t="s">
        <v>871</v>
      </c>
      <c r="H616" s="10" t="b">
        <v>0</v>
      </c>
      <c r="I616" s="10">
        <f t="shared" si="14"/>
        <v>33</v>
      </c>
      <c r="J616" s="10"/>
      <c r="K616" s="10"/>
      <c r="L616" s="10">
        <f>IF(OR(ISNUMBER(#REF!),ISBLANK(#REF!)),0,1)</f>
        <v>1</v>
      </c>
      <c r="M616" s="10"/>
      <c r="N616" s="10"/>
      <c r="O616" s="10">
        <f>IF(NOT(ISBLANK(#REF!)),1,0)</f>
        <v>1</v>
      </c>
      <c r="P616" s="10"/>
      <c r="Q616" s="10"/>
    </row>
    <row r="617" spans="1:17" hidden="1" x14ac:dyDescent="0.2">
      <c r="A617" s="10">
        <f t="shared" si="15"/>
        <v>471</v>
      </c>
      <c r="B617" s="10" t="s">
        <v>1151</v>
      </c>
      <c r="C617" s="10" t="s">
        <v>1153</v>
      </c>
      <c r="D617" s="10" t="s">
        <v>817</v>
      </c>
      <c r="E617" s="10" t="s">
        <v>873</v>
      </c>
      <c r="F617" s="10">
        <f>'gl list'!$D$107</f>
        <v>0</v>
      </c>
      <c r="G617" s="10" t="s">
        <v>871</v>
      </c>
      <c r="H617" s="10" t="b">
        <v>0</v>
      </c>
      <c r="I617" s="10">
        <f t="shared" si="14"/>
        <v>33</v>
      </c>
      <c r="K617" s="10"/>
      <c r="L617" s="10">
        <f>IF(OR(ISNUMBER(#REF!),ISBLANK(#REF!)),0,1)</f>
        <v>1</v>
      </c>
      <c r="M617" s="10"/>
      <c r="N617" s="10"/>
      <c r="O617" s="10">
        <f>IF(NOT(ISBLANK(#REF!)),1,0)</f>
        <v>1</v>
      </c>
      <c r="P617" s="10"/>
      <c r="Q617" s="10"/>
    </row>
    <row r="618" spans="1:17" hidden="1" x14ac:dyDescent="0.2">
      <c r="A618" s="10">
        <f t="shared" si="15"/>
        <v>472</v>
      </c>
      <c r="B618" s="10" t="s">
        <v>79</v>
      </c>
      <c r="C618" s="10" t="s">
        <v>874</v>
      </c>
      <c r="D618" s="10" t="s">
        <v>817</v>
      </c>
      <c r="E618" s="10" t="s">
        <v>874</v>
      </c>
      <c r="F618" s="10">
        <f>'gl list'!$D$107</f>
        <v>0</v>
      </c>
      <c r="G618" s="10" t="s">
        <v>871</v>
      </c>
      <c r="H618" s="10" t="b">
        <v>0</v>
      </c>
      <c r="I618" s="10">
        <f t="shared" si="14"/>
        <v>33</v>
      </c>
      <c r="K618" s="10"/>
      <c r="L618" s="10">
        <f>IF(OR(ISNUMBER(#REF!),ISBLANK(#REF!)),0,1)</f>
        <v>1</v>
      </c>
      <c r="M618" s="10"/>
      <c r="N618" s="10"/>
      <c r="O618" s="10">
        <f>IF(NOT(ISBLANK(#REF!)),1,0)</f>
        <v>1</v>
      </c>
      <c r="P618" s="10"/>
      <c r="Q618" s="10"/>
    </row>
    <row r="619" spans="1:17" hidden="1" x14ac:dyDescent="0.2">
      <c r="A619" s="10">
        <f t="shared" si="15"/>
        <v>473</v>
      </c>
      <c r="B619" s="10" t="s">
        <v>79</v>
      </c>
      <c r="C619" s="10" t="s">
        <v>875</v>
      </c>
      <c r="D619" s="10" t="s">
        <v>817</v>
      </c>
      <c r="E619" s="10" t="s">
        <v>875</v>
      </c>
      <c r="F619" s="10">
        <f>'gl list'!$D$107</f>
        <v>0</v>
      </c>
      <c r="G619" s="10" t="s">
        <v>871</v>
      </c>
      <c r="H619" s="10" t="b">
        <v>0</v>
      </c>
      <c r="I619" s="10">
        <f t="shared" si="14"/>
        <v>33</v>
      </c>
      <c r="K619" s="10"/>
      <c r="L619" s="10">
        <f>IF(OR(ISNUMBER(#REF!),ISBLANK(#REF!)),0,1)</f>
        <v>1</v>
      </c>
      <c r="M619" s="10"/>
      <c r="N619" s="10"/>
      <c r="O619" s="10">
        <f>IF(NOT(ISBLANK(#REF!)),1,0)</f>
        <v>1</v>
      </c>
      <c r="P619" s="10"/>
      <c r="Q619" s="10"/>
    </row>
    <row r="620" spans="1:17" hidden="1" x14ac:dyDescent="0.2">
      <c r="A620" s="10">
        <f t="shared" si="15"/>
        <v>474</v>
      </c>
      <c r="B620" s="10" t="s">
        <v>79</v>
      </c>
      <c r="C620" s="10" t="s">
        <v>876</v>
      </c>
      <c r="D620" s="10" t="s">
        <v>817</v>
      </c>
      <c r="E620" s="10" t="s">
        <v>876</v>
      </c>
      <c r="F620" s="10">
        <f>'gl list'!$D$107</f>
        <v>0</v>
      </c>
      <c r="G620" s="10" t="s">
        <v>871</v>
      </c>
      <c r="H620" s="10" t="b">
        <v>0</v>
      </c>
      <c r="I620" s="10">
        <f t="shared" si="14"/>
        <v>33</v>
      </c>
      <c r="K620" s="10"/>
      <c r="L620" s="10">
        <f>IF(OR(ISNUMBER(#REF!),ISBLANK(#REF!)),0,1)</f>
        <v>1</v>
      </c>
      <c r="M620" s="10"/>
      <c r="N620" s="10"/>
      <c r="O620" s="10">
        <f>IF(NOT(ISBLANK(#REF!)),1,0)</f>
        <v>1</v>
      </c>
      <c r="P620" s="10"/>
      <c r="Q620" s="10"/>
    </row>
    <row r="621" spans="1:17" hidden="1" x14ac:dyDescent="0.2">
      <c r="A621" s="10">
        <f t="shared" si="15"/>
        <v>475</v>
      </c>
      <c r="B621" s="10" t="s">
        <v>79</v>
      </c>
      <c r="C621" s="10" t="s">
        <v>877</v>
      </c>
      <c r="D621" s="10" t="s">
        <v>817</v>
      </c>
      <c r="E621" s="10" t="s">
        <v>877</v>
      </c>
      <c r="F621" s="10">
        <f>'gl list'!$D$107</f>
        <v>0</v>
      </c>
      <c r="G621" s="10" t="s">
        <v>871</v>
      </c>
      <c r="H621" s="10" t="b">
        <v>0</v>
      </c>
      <c r="I621" s="10">
        <f t="shared" si="14"/>
        <v>33</v>
      </c>
      <c r="K621" s="10"/>
      <c r="L621" s="10">
        <f>IF(OR(ISNUMBER(#REF!),ISBLANK(#REF!)),0,1)</f>
        <v>1</v>
      </c>
      <c r="M621" s="10"/>
      <c r="N621" s="10"/>
      <c r="O621" s="10">
        <f>IF(NOT(ISBLANK(#REF!)),1,0)</f>
        <v>1</v>
      </c>
      <c r="P621" s="10"/>
      <c r="Q621" s="10"/>
    </row>
    <row r="622" spans="1:17" hidden="1" x14ac:dyDescent="0.2">
      <c r="A622" s="10">
        <f t="shared" si="15"/>
        <v>476</v>
      </c>
      <c r="B622" s="10" t="s">
        <v>79</v>
      </c>
      <c r="C622" s="10" t="s">
        <v>878</v>
      </c>
      <c r="D622" s="10" t="s">
        <v>817</v>
      </c>
      <c r="E622" s="10" t="s">
        <v>878</v>
      </c>
      <c r="F622" s="10">
        <f>'gl list'!$D$107</f>
        <v>0</v>
      </c>
      <c r="G622" s="10" t="s">
        <v>871</v>
      </c>
      <c r="H622" s="10" t="b">
        <v>0</v>
      </c>
      <c r="I622" s="10">
        <f t="shared" si="14"/>
        <v>33</v>
      </c>
      <c r="K622" s="10"/>
      <c r="L622" s="10">
        <f>IF(OR(ISNUMBER(#REF!),ISBLANK(#REF!)),0,1)</f>
        <v>1</v>
      </c>
      <c r="M622" s="10"/>
      <c r="N622" s="10"/>
      <c r="O622" s="10">
        <f>IF(NOT(ISBLANK(#REF!)),1,0)</f>
        <v>1</v>
      </c>
      <c r="P622" s="10"/>
      <c r="Q622" s="10"/>
    </row>
    <row r="623" spans="1:17" s="18" customFormat="1" hidden="1" x14ac:dyDescent="0.2">
      <c r="A623" s="10">
        <f t="shared" si="15"/>
        <v>477</v>
      </c>
      <c r="B623" s="10"/>
      <c r="C623" s="10"/>
      <c r="D623" s="10" t="s">
        <v>817</v>
      </c>
      <c r="E623" s="10" t="s">
        <v>880</v>
      </c>
      <c r="F623" s="10">
        <f>'gl list'!$D$107</f>
        <v>0</v>
      </c>
      <c r="G623" s="10" t="s">
        <v>879</v>
      </c>
      <c r="H623" s="10" t="b">
        <v>0</v>
      </c>
      <c r="I623" s="10">
        <f t="shared" si="14"/>
        <v>33</v>
      </c>
      <c r="J623" s="10"/>
      <c r="K623" s="10"/>
      <c r="L623" s="10">
        <f>IF(OR(ISNUMBER(#REF!),ISBLANK(#REF!)),0,1)</f>
        <v>1</v>
      </c>
      <c r="M623" s="10"/>
      <c r="N623" s="10"/>
      <c r="O623" s="10">
        <f>IF(NOT(ISBLANK(#REF!)),1,0)</f>
        <v>1</v>
      </c>
      <c r="P623" s="10"/>
      <c r="Q623" s="10"/>
    </row>
    <row r="624" spans="1:17" hidden="1" x14ac:dyDescent="0.2">
      <c r="A624" s="10">
        <f t="shared" si="15"/>
        <v>478</v>
      </c>
      <c r="B624" s="10" t="s">
        <v>79</v>
      </c>
      <c r="C624" s="10" t="s">
        <v>881</v>
      </c>
      <c r="D624" s="10" t="s">
        <v>817</v>
      </c>
      <c r="E624" s="10" t="s">
        <v>881</v>
      </c>
      <c r="F624" s="10">
        <f>'gl list'!$D$107</f>
        <v>0</v>
      </c>
      <c r="G624" s="10" t="s">
        <v>879</v>
      </c>
      <c r="H624" s="10" t="b">
        <v>0</v>
      </c>
      <c r="I624" s="10">
        <f t="shared" si="14"/>
        <v>33</v>
      </c>
      <c r="K624" s="10"/>
      <c r="L624" s="10">
        <f>IF(OR(ISNUMBER(#REF!),ISBLANK(#REF!)),0,1)</f>
        <v>1</v>
      </c>
      <c r="M624" s="10"/>
      <c r="N624" s="10"/>
      <c r="O624" s="10">
        <f>IF(NOT(ISBLANK(#REF!)),1,0)</f>
        <v>1</v>
      </c>
      <c r="P624" s="10"/>
      <c r="Q624" s="10"/>
    </row>
    <row r="625" spans="1:17" hidden="1" x14ac:dyDescent="0.2">
      <c r="A625" s="10">
        <f t="shared" si="15"/>
        <v>479</v>
      </c>
      <c r="B625" s="10" t="s">
        <v>79</v>
      </c>
      <c r="C625" s="10" t="s">
        <v>882</v>
      </c>
      <c r="D625" s="10" t="s">
        <v>817</v>
      </c>
      <c r="E625" s="10" t="s">
        <v>882</v>
      </c>
      <c r="F625" s="10">
        <f>'gl list'!$D$107</f>
        <v>0</v>
      </c>
      <c r="G625" s="10" t="s">
        <v>879</v>
      </c>
      <c r="H625" s="10" t="b">
        <v>0</v>
      </c>
      <c r="I625" s="10">
        <f t="shared" si="14"/>
        <v>33</v>
      </c>
      <c r="K625" s="10"/>
      <c r="L625" s="10">
        <f>IF(OR(ISNUMBER(#REF!),ISBLANK(#REF!)),0,1)</f>
        <v>1</v>
      </c>
      <c r="M625" s="10"/>
      <c r="N625" s="10"/>
      <c r="O625" s="10">
        <f>IF(NOT(ISBLANK(#REF!)),1,0)</f>
        <v>1</v>
      </c>
      <c r="P625" s="10"/>
      <c r="Q625" s="10"/>
    </row>
    <row r="626" spans="1:17" s="25" customFormat="1" hidden="1" x14ac:dyDescent="0.2">
      <c r="A626" s="10">
        <f t="shared" si="15"/>
        <v>480</v>
      </c>
      <c r="B626" s="10"/>
      <c r="C626" s="10"/>
      <c r="D626" s="10" t="s">
        <v>817</v>
      </c>
      <c r="E626" s="10" t="s">
        <v>883</v>
      </c>
      <c r="F626" s="10">
        <f>'gl list'!$D$107</f>
        <v>0</v>
      </c>
      <c r="G626" s="10" t="s">
        <v>879</v>
      </c>
      <c r="H626" s="10" t="b">
        <v>0</v>
      </c>
      <c r="I626" s="10">
        <f t="shared" si="14"/>
        <v>33</v>
      </c>
      <c r="J626" s="10"/>
      <c r="K626" s="10"/>
      <c r="L626" s="10">
        <f>IF(OR(ISNUMBER(#REF!),ISBLANK(#REF!)),0,1)</f>
        <v>1</v>
      </c>
      <c r="M626" s="10"/>
      <c r="N626" s="10"/>
      <c r="O626" s="10">
        <f>IF(NOT(ISBLANK(#REF!)),1,0)</f>
        <v>1</v>
      </c>
      <c r="P626" s="10"/>
      <c r="Q626" s="10"/>
    </row>
    <row r="627" spans="1:17" hidden="1" x14ac:dyDescent="0.2">
      <c r="A627" s="10">
        <f t="shared" si="15"/>
        <v>481</v>
      </c>
      <c r="B627" s="10" t="s">
        <v>79</v>
      </c>
      <c r="C627" s="10" t="s">
        <v>885</v>
      </c>
      <c r="D627" s="10" t="s">
        <v>817</v>
      </c>
      <c r="E627" s="10" t="s">
        <v>885</v>
      </c>
      <c r="F627" s="10">
        <f>'gl list'!$D$107</f>
        <v>0</v>
      </c>
      <c r="G627" s="10" t="s">
        <v>884</v>
      </c>
      <c r="H627" s="10" t="b">
        <v>0</v>
      </c>
      <c r="I627" s="10">
        <f t="shared" si="14"/>
        <v>33</v>
      </c>
      <c r="K627" s="10"/>
      <c r="L627" s="10">
        <f>IF(OR(ISNUMBER(#REF!),ISBLANK(#REF!)),0,1)</f>
        <v>1</v>
      </c>
      <c r="M627" s="10"/>
      <c r="N627" s="10"/>
      <c r="O627" s="10">
        <f>IF(NOT(ISBLANK(#REF!)),1,0)</f>
        <v>1</v>
      </c>
      <c r="P627" s="10"/>
      <c r="Q627" s="10"/>
    </row>
    <row r="628" spans="1:17" hidden="1" x14ac:dyDescent="0.2">
      <c r="A628" s="10">
        <f t="shared" si="15"/>
        <v>482</v>
      </c>
      <c r="B628" s="10" t="s">
        <v>79</v>
      </c>
      <c r="C628" s="10" t="s">
        <v>886</v>
      </c>
      <c r="D628" s="10" t="s">
        <v>817</v>
      </c>
      <c r="E628" s="10" t="s">
        <v>886</v>
      </c>
      <c r="F628" s="10">
        <f>'gl list'!$D$107</f>
        <v>0</v>
      </c>
      <c r="G628" s="10" t="s">
        <v>884</v>
      </c>
      <c r="H628" s="10" t="b">
        <v>0</v>
      </c>
      <c r="I628" s="10">
        <f t="shared" si="14"/>
        <v>33</v>
      </c>
      <c r="K628" s="10"/>
      <c r="L628" s="10">
        <f>IF(OR(ISNUMBER(#REF!),ISBLANK(#REF!)),0,1)</f>
        <v>1</v>
      </c>
      <c r="M628" s="10"/>
      <c r="N628" s="10"/>
      <c r="O628" s="10">
        <f>IF(NOT(ISBLANK(#REF!)),1,0)</f>
        <v>1</v>
      </c>
      <c r="P628" s="10"/>
      <c r="Q628" s="10"/>
    </row>
    <row r="629" spans="1:17" hidden="1" x14ac:dyDescent="0.2">
      <c r="A629" s="10">
        <f t="shared" si="15"/>
        <v>483</v>
      </c>
      <c r="B629" s="10" t="s">
        <v>79</v>
      </c>
      <c r="C629" s="10" t="s">
        <v>887</v>
      </c>
      <c r="D629" s="10" t="s">
        <v>817</v>
      </c>
      <c r="E629" s="10" t="s">
        <v>887</v>
      </c>
      <c r="F629" s="10">
        <f>'gl list'!$D$107</f>
        <v>0</v>
      </c>
      <c r="G629" s="10" t="s">
        <v>884</v>
      </c>
      <c r="H629" s="10" t="b">
        <v>0</v>
      </c>
      <c r="I629" s="10">
        <f t="shared" si="14"/>
        <v>33</v>
      </c>
      <c r="K629" s="10"/>
      <c r="L629" s="10">
        <f>IF(OR(ISNUMBER(#REF!),ISBLANK(#REF!)),0,1)</f>
        <v>1</v>
      </c>
      <c r="M629" s="10"/>
      <c r="N629" s="10"/>
      <c r="O629" s="10">
        <f>IF(NOT(ISBLANK(#REF!)),1,0)</f>
        <v>1</v>
      </c>
      <c r="P629" s="10"/>
      <c r="Q629" s="10"/>
    </row>
    <row r="630" spans="1:17" hidden="1" x14ac:dyDescent="0.2">
      <c r="A630" s="10">
        <f t="shared" si="15"/>
        <v>484</v>
      </c>
      <c r="B630" s="10" t="s">
        <v>79</v>
      </c>
      <c r="C630" s="10" t="s">
        <v>888</v>
      </c>
      <c r="D630" s="10" t="s">
        <v>817</v>
      </c>
      <c r="E630" s="10" t="s">
        <v>888</v>
      </c>
      <c r="F630" s="10">
        <f>'gl list'!$D$107</f>
        <v>0</v>
      </c>
      <c r="G630" s="10" t="s">
        <v>884</v>
      </c>
      <c r="H630" s="10" t="b">
        <v>0</v>
      </c>
      <c r="I630" s="10">
        <f t="shared" si="14"/>
        <v>33</v>
      </c>
      <c r="K630" s="10"/>
      <c r="L630" s="10">
        <f>IF(OR(ISNUMBER(#REF!),ISBLANK(#REF!)),0,1)</f>
        <v>1</v>
      </c>
      <c r="M630" s="10"/>
      <c r="N630" s="10"/>
      <c r="O630" s="10">
        <f>IF(NOT(ISBLANK(#REF!)),1,0)</f>
        <v>1</v>
      </c>
      <c r="P630" s="10"/>
      <c r="Q630" s="10"/>
    </row>
    <row r="631" spans="1:17" hidden="1" x14ac:dyDescent="0.2">
      <c r="A631" s="10">
        <f t="shared" si="15"/>
        <v>485</v>
      </c>
      <c r="B631" s="10" t="s">
        <v>1141</v>
      </c>
      <c r="C631" s="10" t="s">
        <v>890</v>
      </c>
      <c r="D631" s="10" t="s">
        <v>817</v>
      </c>
      <c r="E631" s="10" t="s">
        <v>890</v>
      </c>
      <c r="F631" s="10">
        <f>'gl list'!$D$107</f>
        <v>0</v>
      </c>
      <c r="G631" s="10" t="s">
        <v>889</v>
      </c>
      <c r="H631" s="10" t="b">
        <v>0</v>
      </c>
      <c r="I631" s="10">
        <f t="shared" si="14"/>
        <v>33</v>
      </c>
      <c r="K631" s="10"/>
      <c r="L631" s="10">
        <f>IF(OR(ISNUMBER(#REF!),ISBLANK(#REF!)),0,1)</f>
        <v>1</v>
      </c>
      <c r="M631" s="10"/>
      <c r="N631" s="10"/>
      <c r="O631" s="10">
        <f>IF(NOT(ISBLANK(#REF!)),1,0)</f>
        <v>1</v>
      </c>
      <c r="P631" s="10"/>
      <c r="Q631" s="10"/>
    </row>
    <row r="632" spans="1:17" hidden="1" x14ac:dyDescent="0.2">
      <c r="A632" s="10">
        <f t="shared" si="15"/>
        <v>486</v>
      </c>
      <c r="B632" s="10" t="s">
        <v>1143</v>
      </c>
      <c r="C632" s="10" t="s">
        <v>891</v>
      </c>
      <c r="D632" s="10" t="s">
        <v>817</v>
      </c>
      <c r="E632" s="10" t="s">
        <v>891</v>
      </c>
      <c r="F632" s="10">
        <f>'gl list'!$D$107</f>
        <v>0</v>
      </c>
      <c r="G632" s="10" t="s">
        <v>889</v>
      </c>
      <c r="H632" s="10" t="b">
        <v>0</v>
      </c>
      <c r="I632" s="10">
        <f t="shared" si="14"/>
        <v>33</v>
      </c>
      <c r="K632" s="10"/>
      <c r="L632" s="10">
        <f>IF(OR(ISNUMBER(#REF!),ISBLANK(#REF!)),0,1)</f>
        <v>1</v>
      </c>
      <c r="M632" s="10"/>
      <c r="N632" s="10"/>
      <c r="O632" s="10">
        <f>IF(NOT(ISBLANK(#REF!)),1,0)</f>
        <v>1</v>
      </c>
      <c r="P632" s="10"/>
      <c r="Q632" s="10"/>
    </row>
    <row r="633" spans="1:17" hidden="1" x14ac:dyDescent="0.2">
      <c r="A633" s="10">
        <f t="shared" si="15"/>
        <v>487</v>
      </c>
      <c r="B633" s="10" t="s">
        <v>1141</v>
      </c>
      <c r="C633" s="10" t="s">
        <v>893</v>
      </c>
      <c r="D633" s="10" t="s">
        <v>817</v>
      </c>
      <c r="E633" s="10" t="s">
        <v>893</v>
      </c>
      <c r="F633" s="10">
        <f>'gl list'!$D$107</f>
        <v>0</v>
      </c>
      <c r="G633" s="10" t="s">
        <v>892</v>
      </c>
      <c r="H633" s="10" t="b">
        <v>0</v>
      </c>
      <c r="I633" s="10">
        <f t="shared" si="14"/>
        <v>33</v>
      </c>
      <c r="K633" s="10"/>
      <c r="L633" s="10">
        <f>IF(OR(ISNUMBER(#REF!),ISBLANK(#REF!)),0,1)</f>
        <v>1</v>
      </c>
      <c r="M633" s="10"/>
      <c r="N633" s="10"/>
      <c r="O633" s="10">
        <f>IF(NOT(ISBLANK(#REF!)),1,0)</f>
        <v>1</v>
      </c>
      <c r="P633" s="10"/>
      <c r="Q633" s="10"/>
    </row>
    <row r="634" spans="1:17" hidden="1" x14ac:dyDescent="0.2">
      <c r="A634" s="10">
        <f t="shared" si="15"/>
        <v>488</v>
      </c>
      <c r="B634" s="10" t="s">
        <v>1141</v>
      </c>
      <c r="C634" s="10" t="s">
        <v>894</v>
      </c>
      <c r="D634" s="10" t="s">
        <v>817</v>
      </c>
      <c r="E634" s="10" t="s">
        <v>894</v>
      </c>
      <c r="F634" s="10">
        <f>'gl list'!$D$107</f>
        <v>0</v>
      </c>
      <c r="G634" s="10" t="s">
        <v>892</v>
      </c>
      <c r="H634" s="10" t="b">
        <v>0</v>
      </c>
      <c r="I634" s="10">
        <f t="shared" si="14"/>
        <v>33</v>
      </c>
      <c r="K634" s="10"/>
      <c r="L634" s="10">
        <f>IF(OR(ISNUMBER(#REF!),ISBLANK(#REF!)),0,1)</f>
        <v>1</v>
      </c>
      <c r="M634" s="10"/>
      <c r="N634" s="10"/>
      <c r="O634" s="10">
        <f>IF(NOT(ISBLANK(#REF!)),1,0)</f>
        <v>1</v>
      </c>
      <c r="P634" s="10"/>
      <c r="Q634" s="10"/>
    </row>
    <row r="635" spans="1:17" hidden="1" x14ac:dyDescent="0.2">
      <c r="A635" s="10">
        <f t="shared" si="15"/>
        <v>489</v>
      </c>
      <c r="B635" s="10" t="s">
        <v>1123</v>
      </c>
      <c r="C635" s="10" t="s">
        <v>895</v>
      </c>
      <c r="D635" s="10" t="s">
        <v>817</v>
      </c>
      <c r="E635" s="10" t="s">
        <v>895</v>
      </c>
      <c r="F635" s="10">
        <f>'gl list'!$D$107</f>
        <v>0</v>
      </c>
      <c r="G635" s="10" t="s">
        <v>892</v>
      </c>
      <c r="H635" s="10" t="b">
        <v>0</v>
      </c>
      <c r="I635" s="10">
        <f t="shared" si="14"/>
        <v>33</v>
      </c>
      <c r="K635" s="10"/>
      <c r="L635" s="10">
        <f>IF(OR(ISNUMBER(#REF!),ISBLANK(#REF!)),0,1)</f>
        <v>1</v>
      </c>
      <c r="M635" s="10"/>
      <c r="N635" s="10"/>
      <c r="O635" s="10">
        <f>IF(NOT(ISBLANK(#REF!)),1,0)</f>
        <v>1</v>
      </c>
      <c r="P635" s="10"/>
      <c r="Q635" s="10"/>
    </row>
    <row r="636" spans="1:17" hidden="1" x14ac:dyDescent="0.2">
      <c r="A636" s="10">
        <f t="shared" si="15"/>
        <v>490</v>
      </c>
      <c r="B636" s="10" t="s">
        <v>1141</v>
      </c>
      <c r="C636" s="10" t="s">
        <v>896</v>
      </c>
      <c r="D636" s="10" t="s">
        <v>817</v>
      </c>
      <c r="E636" s="10" t="s">
        <v>896</v>
      </c>
      <c r="F636" s="10">
        <f>'gl list'!$D$107</f>
        <v>0</v>
      </c>
      <c r="G636" s="10" t="s">
        <v>892</v>
      </c>
      <c r="H636" s="10" t="b">
        <v>0</v>
      </c>
      <c r="I636" s="10">
        <f t="shared" si="14"/>
        <v>33</v>
      </c>
      <c r="K636" s="10"/>
      <c r="L636" s="10">
        <f>IF(OR(ISNUMBER(#REF!),ISBLANK(#REF!)),0,1)</f>
        <v>1</v>
      </c>
      <c r="M636" s="10"/>
      <c r="N636" s="10"/>
      <c r="O636" s="10">
        <f>IF(NOT(ISBLANK(#REF!)),1,0)</f>
        <v>1</v>
      </c>
      <c r="P636" s="10"/>
      <c r="Q636" s="10"/>
    </row>
    <row r="637" spans="1:17" hidden="1" x14ac:dyDescent="0.2">
      <c r="A637" s="10">
        <f t="shared" si="15"/>
        <v>491</v>
      </c>
      <c r="B637" s="10" t="s">
        <v>1141</v>
      </c>
      <c r="C637" s="10" t="s">
        <v>897</v>
      </c>
      <c r="D637" s="10" t="s">
        <v>817</v>
      </c>
      <c r="E637" s="10" t="s">
        <v>897</v>
      </c>
      <c r="F637" s="10">
        <f>'gl list'!$D$107</f>
        <v>0</v>
      </c>
      <c r="G637" s="10" t="s">
        <v>892</v>
      </c>
      <c r="H637" s="10" t="b">
        <v>0</v>
      </c>
      <c r="I637" s="10">
        <f t="shared" si="14"/>
        <v>33</v>
      </c>
      <c r="K637" s="10"/>
      <c r="L637" s="10">
        <f>IF(OR(ISNUMBER(#REF!),ISBLANK(#REF!)),0,1)</f>
        <v>1</v>
      </c>
      <c r="M637" s="10"/>
      <c r="N637" s="10"/>
      <c r="O637" s="10">
        <f>IF(NOT(ISBLANK(#REF!)),1,0)</f>
        <v>1</v>
      </c>
      <c r="P637" s="10"/>
      <c r="Q637" s="10"/>
    </row>
    <row r="638" spans="1:17" hidden="1" x14ac:dyDescent="0.2">
      <c r="A638" s="10">
        <f t="shared" si="15"/>
        <v>492</v>
      </c>
      <c r="B638" s="10" t="s">
        <v>1141</v>
      </c>
      <c r="C638" s="10" t="s">
        <v>899</v>
      </c>
      <c r="D638" s="10" t="s">
        <v>817</v>
      </c>
      <c r="E638" s="10" t="s">
        <v>899</v>
      </c>
      <c r="F638" s="10">
        <f>'gl list'!$D$107</f>
        <v>0</v>
      </c>
      <c r="G638" s="10" t="s">
        <v>898</v>
      </c>
      <c r="H638" s="10" t="b">
        <v>0</v>
      </c>
      <c r="I638" s="10">
        <f t="shared" si="14"/>
        <v>33</v>
      </c>
      <c r="K638" s="10"/>
      <c r="L638" s="10">
        <f>IF(OR(ISNUMBER(#REF!),ISBLANK(#REF!)),0,1)</f>
        <v>1</v>
      </c>
      <c r="M638" s="10"/>
      <c r="N638" s="10"/>
      <c r="O638" s="10">
        <f>IF(NOT(ISBLANK(#REF!)),1,0)</f>
        <v>1</v>
      </c>
      <c r="P638" s="10"/>
      <c r="Q638" s="10"/>
    </row>
    <row r="639" spans="1:17" hidden="1" x14ac:dyDescent="0.2">
      <c r="A639" s="10">
        <f t="shared" si="15"/>
        <v>493</v>
      </c>
      <c r="B639" s="10" t="s">
        <v>1141</v>
      </c>
      <c r="C639" s="10" t="s">
        <v>900</v>
      </c>
      <c r="D639" s="10" t="s">
        <v>817</v>
      </c>
      <c r="E639" s="10" t="s">
        <v>900</v>
      </c>
      <c r="F639" s="10">
        <f>'gl list'!$D$107</f>
        <v>0</v>
      </c>
      <c r="G639" s="10" t="s">
        <v>898</v>
      </c>
      <c r="H639" s="10" t="b">
        <v>0</v>
      </c>
      <c r="I639" s="10">
        <f t="shared" si="14"/>
        <v>33</v>
      </c>
      <c r="K639" s="10"/>
      <c r="L639" s="10">
        <f>IF(OR(ISNUMBER(#REF!),ISBLANK(#REF!)),0,1)</f>
        <v>1</v>
      </c>
      <c r="M639" s="10"/>
      <c r="N639" s="10"/>
      <c r="O639" s="10">
        <f>IF(NOT(ISBLANK(#REF!)),1,0)</f>
        <v>1</v>
      </c>
      <c r="P639" s="10"/>
      <c r="Q639" s="10"/>
    </row>
    <row r="640" spans="1:17" hidden="1" x14ac:dyDescent="0.2">
      <c r="A640" s="10">
        <f t="shared" si="15"/>
        <v>494</v>
      </c>
      <c r="B640" s="10" t="s">
        <v>1141</v>
      </c>
      <c r="C640" s="10" t="s">
        <v>901</v>
      </c>
      <c r="D640" s="10" t="s">
        <v>817</v>
      </c>
      <c r="E640" s="10" t="s">
        <v>901</v>
      </c>
      <c r="F640" s="10">
        <f>'gl list'!$D$107</f>
        <v>0</v>
      </c>
      <c r="G640" s="10" t="s">
        <v>898</v>
      </c>
      <c r="H640" s="10" t="b">
        <v>0</v>
      </c>
      <c r="I640" s="10">
        <f t="shared" si="14"/>
        <v>33</v>
      </c>
      <c r="K640" s="10"/>
      <c r="L640" s="10">
        <f>IF(OR(ISNUMBER(#REF!),ISBLANK(#REF!)),0,1)</f>
        <v>1</v>
      </c>
      <c r="M640" s="10"/>
      <c r="N640" s="10"/>
      <c r="O640" s="10">
        <f>IF(NOT(ISBLANK(#REF!)),1,0)</f>
        <v>1</v>
      </c>
      <c r="P640" s="10"/>
      <c r="Q640" s="10"/>
    </row>
    <row r="641" spans="1:17" hidden="1" x14ac:dyDescent="0.2">
      <c r="A641" s="10">
        <f t="shared" si="15"/>
        <v>495</v>
      </c>
      <c r="B641" s="10" t="s">
        <v>451</v>
      </c>
      <c r="C641" s="10" t="s">
        <v>902</v>
      </c>
      <c r="D641" s="10" t="s">
        <v>817</v>
      </c>
      <c r="E641" s="10" t="s">
        <v>902</v>
      </c>
      <c r="F641" s="10">
        <f>'gl list'!$D$107</f>
        <v>0</v>
      </c>
      <c r="G641" s="10" t="s">
        <v>898</v>
      </c>
      <c r="H641" s="10" t="b">
        <v>0</v>
      </c>
      <c r="I641" s="10">
        <f t="shared" si="14"/>
        <v>33</v>
      </c>
      <c r="K641" s="10"/>
      <c r="L641" s="10">
        <f>IF(OR(ISNUMBER(#REF!),ISBLANK(#REF!)),0,1)</f>
        <v>1</v>
      </c>
      <c r="M641" s="10"/>
      <c r="N641" s="10"/>
      <c r="O641" s="10">
        <f>IF(NOT(ISBLANK(#REF!)),1,0)</f>
        <v>1</v>
      </c>
      <c r="P641" s="10"/>
      <c r="Q641" s="10"/>
    </row>
    <row r="642" spans="1:17" hidden="1" x14ac:dyDescent="0.2">
      <c r="A642" s="10">
        <f t="shared" si="15"/>
        <v>496</v>
      </c>
      <c r="B642" s="10" t="s">
        <v>1141</v>
      </c>
      <c r="C642" s="10" t="s">
        <v>903</v>
      </c>
      <c r="D642" s="10" t="s">
        <v>817</v>
      </c>
      <c r="E642" s="10" t="s">
        <v>903</v>
      </c>
      <c r="F642" s="10">
        <f>'gl list'!$D$107</f>
        <v>0</v>
      </c>
      <c r="G642" s="10" t="s">
        <v>898</v>
      </c>
      <c r="H642" s="10" t="b">
        <v>0</v>
      </c>
      <c r="I642" s="10">
        <f t="shared" si="14"/>
        <v>33</v>
      </c>
      <c r="K642" s="10"/>
      <c r="L642" s="10">
        <f>IF(OR(ISNUMBER(#REF!),ISBLANK(#REF!)),0,1)</f>
        <v>1</v>
      </c>
      <c r="M642" s="10"/>
      <c r="N642" s="10"/>
      <c r="O642" s="10">
        <f>IF(NOT(ISBLANK(#REF!)),1,0)</f>
        <v>1</v>
      </c>
      <c r="P642" s="10"/>
      <c r="Q642" s="10"/>
    </row>
    <row r="643" spans="1:17" hidden="1" x14ac:dyDescent="0.2">
      <c r="A643" s="10">
        <f t="shared" si="15"/>
        <v>497</v>
      </c>
      <c r="B643" s="10" t="s">
        <v>1141</v>
      </c>
      <c r="C643" s="10" t="s">
        <v>905</v>
      </c>
      <c r="D643" s="10" t="s">
        <v>817</v>
      </c>
      <c r="E643" s="10" t="s">
        <v>905</v>
      </c>
      <c r="F643" s="10">
        <f>'gl list'!$D$107</f>
        <v>0</v>
      </c>
      <c r="G643" s="10" t="s">
        <v>904</v>
      </c>
      <c r="H643" s="10" t="b">
        <v>0</v>
      </c>
      <c r="I643" s="10">
        <f t="shared" si="14"/>
        <v>33</v>
      </c>
      <c r="K643" s="10"/>
      <c r="L643" s="10">
        <f>IF(OR(ISNUMBER(#REF!),ISBLANK(#REF!)),0,1)</f>
        <v>1</v>
      </c>
      <c r="M643" s="10"/>
      <c r="N643" s="10"/>
      <c r="O643" s="10">
        <f>IF(NOT(ISBLANK(#REF!)),1,0)</f>
        <v>1</v>
      </c>
      <c r="P643" s="10"/>
      <c r="Q643" s="10"/>
    </row>
    <row r="644" spans="1:17" hidden="1" x14ac:dyDescent="0.2">
      <c r="A644" s="10">
        <f t="shared" si="15"/>
        <v>498</v>
      </c>
      <c r="B644" s="10" t="s">
        <v>1141</v>
      </c>
      <c r="C644" s="10" t="s">
        <v>906</v>
      </c>
      <c r="D644" s="10" t="s">
        <v>817</v>
      </c>
      <c r="E644" s="10" t="s">
        <v>906</v>
      </c>
      <c r="F644" s="10">
        <f>'gl list'!$D$107</f>
        <v>0</v>
      </c>
      <c r="G644" s="10" t="s">
        <v>904</v>
      </c>
      <c r="H644" s="10" t="b">
        <v>0</v>
      </c>
      <c r="I644" s="10">
        <f t="shared" si="14"/>
        <v>33</v>
      </c>
      <c r="K644" s="10"/>
      <c r="L644" s="10">
        <f>IF(OR(ISNUMBER(#REF!),ISBLANK(#REF!)),0,1)</f>
        <v>1</v>
      </c>
      <c r="M644" s="10"/>
      <c r="N644" s="10"/>
      <c r="O644" s="10">
        <f>IF(NOT(ISBLANK(#REF!)),1,0)</f>
        <v>1</v>
      </c>
      <c r="P644" s="10"/>
      <c r="Q644" s="10"/>
    </row>
    <row r="645" spans="1:17" hidden="1" x14ac:dyDescent="0.2">
      <c r="A645" s="10">
        <f t="shared" si="15"/>
        <v>499</v>
      </c>
      <c r="B645" s="10" t="s">
        <v>1141</v>
      </c>
      <c r="C645" s="10" t="s">
        <v>907</v>
      </c>
      <c r="D645" s="10" t="s">
        <v>817</v>
      </c>
      <c r="E645" s="10" t="s">
        <v>907</v>
      </c>
      <c r="F645" s="10">
        <f>'gl list'!$D$107</f>
        <v>0</v>
      </c>
      <c r="G645" s="10" t="s">
        <v>904</v>
      </c>
      <c r="H645" s="10" t="b">
        <v>0</v>
      </c>
      <c r="I645" s="10">
        <f t="shared" si="14"/>
        <v>33</v>
      </c>
      <c r="K645" s="10"/>
      <c r="L645" s="10">
        <f>IF(OR(ISNUMBER(#REF!),ISBLANK(#REF!)),0,1)</f>
        <v>1</v>
      </c>
      <c r="M645" s="10"/>
      <c r="N645" s="10"/>
      <c r="O645" s="10">
        <f>IF(NOT(ISBLANK(#REF!)),1,0)</f>
        <v>1</v>
      </c>
      <c r="P645" s="10"/>
      <c r="Q645" s="10"/>
    </row>
    <row r="646" spans="1:17" hidden="1" x14ac:dyDescent="0.2">
      <c r="A646" s="10">
        <f t="shared" si="15"/>
        <v>500</v>
      </c>
      <c r="B646" s="10" t="s">
        <v>1141</v>
      </c>
      <c r="C646" s="10" t="s">
        <v>908</v>
      </c>
      <c r="D646" s="10" t="s">
        <v>817</v>
      </c>
      <c r="E646" s="10" t="s">
        <v>908</v>
      </c>
      <c r="F646" s="10">
        <f>'gl list'!$D$107</f>
        <v>0</v>
      </c>
      <c r="G646" s="10" t="s">
        <v>904</v>
      </c>
      <c r="H646" s="10" t="b">
        <v>0</v>
      </c>
      <c r="I646" s="10">
        <f t="shared" si="14"/>
        <v>33</v>
      </c>
      <c r="K646" s="10"/>
      <c r="L646" s="10">
        <f>IF(OR(ISNUMBER(#REF!),ISBLANK(#REF!)),0,1)</f>
        <v>1</v>
      </c>
      <c r="M646" s="10"/>
      <c r="N646" s="10"/>
      <c r="O646" s="10">
        <f>IF(NOT(ISBLANK(#REF!)),1,0)</f>
        <v>1</v>
      </c>
      <c r="P646" s="10"/>
      <c r="Q646" s="10"/>
    </row>
    <row r="647" spans="1:17" hidden="1" x14ac:dyDescent="0.2">
      <c r="A647" s="10">
        <f t="shared" si="15"/>
        <v>501</v>
      </c>
      <c r="B647" s="10" t="s">
        <v>1141</v>
      </c>
      <c r="C647" s="10" t="s">
        <v>909</v>
      </c>
      <c r="D647" s="10" t="s">
        <v>817</v>
      </c>
      <c r="E647" s="10" t="s">
        <v>909</v>
      </c>
      <c r="F647" s="10">
        <f>'gl list'!$D$107</f>
        <v>0</v>
      </c>
      <c r="G647" s="10" t="s">
        <v>904</v>
      </c>
      <c r="H647" s="10" t="b">
        <v>0</v>
      </c>
      <c r="I647" s="10">
        <f t="shared" si="14"/>
        <v>33</v>
      </c>
      <c r="K647" s="10"/>
      <c r="L647" s="10">
        <f>IF(OR(ISNUMBER(#REF!),ISBLANK(#REF!)),0,1)</f>
        <v>1</v>
      </c>
      <c r="M647" s="10"/>
      <c r="N647" s="10"/>
      <c r="O647" s="10">
        <f>IF(NOT(ISBLANK(#REF!)),1,0)</f>
        <v>1</v>
      </c>
      <c r="P647" s="10"/>
      <c r="Q647" s="10"/>
    </row>
    <row r="648" spans="1:17" hidden="1" x14ac:dyDescent="0.2">
      <c r="A648" s="10">
        <f t="shared" si="15"/>
        <v>502</v>
      </c>
      <c r="B648" s="10" t="s">
        <v>1123</v>
      </c>
      <c r="C648" s="10" t="s">
        <v>911</v>
      </c>
      <c r="D648" s="10" t="s">
        <v>817</v>
      </c>
      <c r="E648" s="10" t="s">
        <v>911</v>
      </c>
      <c r="F648" s="10">
        <f>'gl list'!$D$107</f>
        <v>0</v>
      </c>
      <c r="G648" s="10" t="s">
        <v>910</v>
      </c>
      <c r="H648" s="10" t="b">
        <v>0</v>
      </c>
      <c r="I648" s="10">
        <f t="shared" si="14"/>
        <v>33</v>
      </c>
      <c r="K648" s="10"/>
      <c r="L648" s="10">
        <f>IF(OR(ISNUMBER(#REF!),ISBLANK(#REF!)),0,1)</f>
        <v>1</v>
      </c>
      <c r="M648" s="10"/>
      <c r="N648" s="10"/>
      <c r="O648" s="10">
        <f>IF(NOT(ISBLANK(#REF!)),1,0)</f>
        <v>1</v>
      </c>
      <c r="P648" s="10"/>
      <c r="Q648" s="10"/>
    </row>
    <row r="649" spans="1:17" hidden="1" x14ac:dyDescent="0.2">
      <c r="A649" s="10">
        <f t="shared" si="15"/>
        <v>503</v>
      </c>
      <c r="B649" s="10" t="s">
        <v>1123</v>
      </c>
      <c r="C649" s="10" t="s">
        <v>912</v>
      </c>
      <c r="D649" s="10" t="s">
        <v>817</v>
      </c>
      <c r="E649" s="10" t="s">
        <v>912</v>
      </c>
      <c r="F649" s="10">
        <f>'gl list'!$D$107</f>
        <v>0</v>
      </c>
      <c r="G649" s="10" t="s">
        <v>910</v>
      </c>
      <c r="H649" s="10" t="b">
        <v>0</v>
      </c>
      <c r="I649" s="10">
        <f t="shared" si="14"/>
        <v>33</v>
      </c>
      <c r="K649" s="10"/>
      <c r="L649" s="10">
        <f>IF(OR(ISNUMBER(#REF!),ISBLANK(#REF!)),0,1)</f>
        <v>1</v>
      </c>
      <c r="M649" s="10"/>
      <c r="N649" s="10"/>
      <c r="O649" s="10">
        <f>IF(NOT(ISBLANK(#REF!)),1,0)</f>
        <v>1</v>
      </c>
      <c r="P649" s="10"/>
      <c r="Q649" s="10"/>
    </row>
    <row r="650" spans="1:17" hidden="1" x14ac:dyDescent="0.2">
      <c r="A650" s="10">
        <f t="shared" si="15"/>
        <v>504</v>
      </c>
      <c r="B650" s="10" t="s">
        <v>1123</v>
      </c>
      <c r="C650" s="10" t="s">
        <v>914</v>
      </c>
      <c r="D650" s="10" t="s">
        <v>817</v>
      </c>
      <c r="E650" s="10" t="s">
        <v>914</v>
      </c>
      <c r="F650" s="10">
        <f>'gl list'!$D$107</f>
        <v>0</v>
      </c>
      <c r="G650" s="10" t="s">
        <v>913</v>
      </c>
      <c r="H650" s="10" t="b">
        <v>0</v>
      </c>
      <c r="I650" s="10">
        <f t="shared" si="14"/>
        <v>33</v>
      </c>
      <c r="K650" s="10"/>
      <c r="L650" s="10">
        <f>IF(OR(ISNUMBER(#REF!),ISBLANK(#REF!)),0,1)</f>
        <v>1</v>
      </c>
      <c r="M650" s="10"/>
      <c r="N650" s="10"/>
      <c r="O650" s="10">
        <f>IF(NOT(ISBLANK(#REF!)),1,0)</f>
        <v>1</v>
      </c>
      <c r="P650" s="10"/>
      <c r="Q650" s="10"/>
    </row>
    <row r="651" spans="1:17" hidden="1" x14ac:dyDescent="0.2">
      <c r="A651" s="10">
        <f t="shared" si="15"/>
        <v>505</v>
      </c>
      <c r="B651" s="10" t="s">
        <v>1123</v>
      </c>
      <c r="C651" s="10" t="s">
        <v>915</v>
      </c>
      <c r="D651" s="10" t="s">
        <v>817</v>
      </c>
      <c r="E651" s="10" t="s">
        <v>915</v>
      </c>
      <c r="F651" s="10">
        <f>'gl list'!$D$107</f>
        <v>0</v>
      </c>
      <c r="G651" s="10" t="s">
        <v>913</v>
      </c>
      <c r="H651" s="10" t="b">
        <v>0</v>
      </c>
      <c r="I651" s="10">
        <f t="shared" si="14"/>
        <v>33</v>
      </c>
      <c r="K651" s="10"/>
      <c r="L651" s="10">
        <f>IF(OR(ISNUMBER(#REF!),ISBLANK(#REF!)),0,1)</f>
        <v>1</v>
      </c>
      <c r="M651" s="10"/>
      <c r="N651" s="10"/>
      <c r="O651" s="10">
        <f>IF(NOT(ISBLANK(#REF!)),1,0)</f>
        <v>1</v>
      </c>
      <c r="P651" s="10"/>
      <c r="Q651" s="10"/>
    </row>
    <row r="652" spans="1:17" hidden="1" x14ac:dyDescent="0.2">
      <c r="A652" s="10">
        <f t="shared" si="15"/>
        <v>506</v>
      </c>
      <c r="B652" s="10" t="s">
        <v>1123</v>
      </c>
      <c r="C652" s="10" t="s">
        <v>916</v>
      </c>
      <c r="D652" s="10" t="s">
        <v>817</v>
      </c>
      <c r="E652" s="10" t="s">
        <v>916</v>
      </c>
      <c r="F652" s="10">
        <f>'gl list'!$D$107</f>
        <v>0</v>
      </c>
      <c r="G652" s="10" t="s">
        <v>913</v>
      </c>
      <c r="H652" s="10" t="b">
        <v>0</v>
      </c>
      <c r="I652" s="10">
        <f t="shared" si="14"/>
        <v>33</v>
      </c>
      <c r="K652" s="10"/>
      <c r="L652" s="10">
        <f>IF(OR(ISNUMBER(#REF!),ISBLANK(#REF!)),0,1)</f>
        <v>1</v>
      </c>
      <c r="M652" s="10"/>
      <c r="N652" s="10"/>
      <c r="O652" s="10">
        <f>IF(NOT(ISBLANK(#REF!)),1,0)</f>
        <v>1</v>
      </c>
      <c r="P652" s="10"/>
      <c r="Q652" s="10"/>
    </row>
    <row r="653" spans="1:17" hidden="1" x14ac:dyDescent="0.2">
      <c r="A653" s="10">
        <f t="shared" si="15"/>
        <v>507</v>
      </c>
      <c r="B653" s="10" t="s">
        <v>1125</v>
      </c>
      <c r="C653" s="10" t="s">
        <v>918</v>
      </c>
      <c r="D653" s="10" t="s">
        <v>817</v>
      </c>
      <c r="E653" s="10" t="s">
        <v>918</v>
      </c>
      <c r="F653" s="10">
        <f>'gl list'!$D$107</f>
        <v>0</v>
      </c>
      <c r="G653" s="10" t="s">
        <v>917</v>
      </c>
      <c r="H653" s="10" t="b">
        <v>0</v>
      </c>
      <c r="I653" s="10">
        <f t="shared" si="14"/>
        <v>33</v>
      </c>
      <c r="K653" s="10"/>
      <c r="L653" s="10">
        <f>IF(OR(ISNUMBER(#REF!),ISBLANK(#REF!)),0,1)</f>
        <v>1</v>
      </c>
      <c r="M653" s="10"/>
      <c r="N653" s="10"/>
      <c r="O653" s="10">
        <f>IF(NOT(ISBLANK(#REF!)),1,0)</f>
        <v>1</v>
      </c>
      <c r="P653" s="10"/>
      <c r="Q653" s="10"/>
    </row>
    <row r="654" spans="1:17" hidden="1" x14ac:dyDescent="0.2">
      <c r="A654" s="10">
        <f t="shared" si="15"/>
        <v>508</v>
      </c>
      <c r="B654" s="10" t="s">
        <v>1125</v>
      </c>
      <c r="C654" s="10" t="s">
        <v>919</v>
      </c>
      <c r="D654" s="10" t="s">
        <v>817</v>
      </c>
      <c r="E654" s="10" t="s">
        <v>919</v>
      </c>
      <c r="F654" s="10">
        <f>'gl list'!$D$107</f>
        <v>0</v>
      </c>
      <c r="G654" s="10" t="s">
        <v>917</v>
      </c>
      <c r="H654" s="10" t="b">
        <v>0</v>
      </c>
      <c r="I654" s="10">
        <f t="shared" si="14"/>
        <v>33</v>
      </c>
      <c r="K654" s="10"/>
      <c r="L654" s="10">
        <f>IF(OR(ISNUMBER(#REF!),ISBLANK(#REF!)),0,1)</f>
        <v>1</v>
      </c>
      <c r="M654" s="10"/>
      <c r="N654" s="10"/>
      <c r="O654" s="10">
        <f>IF(NOT(ISBLANK(#REF!)),1,0)</f>
        <v>1</v>
      </c>
      <c r="P654" s="10"/>
      <c r="Q654" s="10"/>
    </row>
    <row r="655" spans="1:17" hidden="1" x14ac:dyDescent="0.2">
      <c r="A655" s="10">
        <f t="shared" si="15"/>
        <v>509</v>
      </c>
      <c r="B655" s="10" t="s">
        <v>1125</v>
      </c>
      <c r="C655" s="10" t="s">
        <v>920</v>
      </c>
      <c r="D655" s="10" t="s">
        <v>817</v>
      </c>
      <c r="E655" s="10" t="s">
        <v>920</v>
      </c>
      <c r="F655" s="10">
        <f>'gl list'!$D$107</f>
        <v>0</v>
      </c>
      <c r="G655" s="10" t="s">
        <v>917</v>
      </c>
      <c r="H655" s="10" t="b">
        <v>0</v>
      </c>
      <c r="I655" s="10">
        <f t="shared" si="14"/>
        <v>33</v>
      </c>
      <c r="K655" s="10"/>
      <c r="L655" s="10">
        <f>IF(OR(ISNUMBER(#REF!),ISBLANK(#REF!)),0,1)</f>
        <v>1</v>
      </c>
      <c r="M655" s="10"/>
      <c r="N655" s="10"/>
      <c r="O655" s="10">
        <f>IF(NOT(ISBLANK(#REF!)),1,0)</f>
        <v>1</v>
      </c>
      <c r="P655" s="10"/>
      <c r="Q655" s="10"/>
    </row>
    <row r="656" spans="1:17" hidden="1" x14ac:dyDescent="0.2">
      <c r="A656" s="10">
        <f t="shared" si="15"/>
        <v>510</v>
      </c>
      <c r="B656" s="10" t="s">
        <v>1125</v>
      </c>
      <c r="C656" s="10" t="s">
        <v>921</v>
      </c>
      <c r="D656" s="10" t="s">
        <v>817</v>
      </c>
      <c r="E656" s="10" t="s">
        <v>921</v>
      </c>
      <c r="F656" s="10">
        <f>'gl list'!$D$107</f>
        <v>0</v>
      </c>
      <c r="G656" s="10" t="s">
        <v>917</v>
      </c>
      <c r="H656" s="10" t="b">
        <v>0</v>
      </c>
      <c r="I656" s="10">
        <f t="shared" si="14"/>
        <v>33</v>
      </c>
      <c r="K656" s="10"/>
      <c r="L656" s="10">
        <f>IF(OR(ISNUMBER(#REF!),ISBLANK(#REF!)),0,1)</f>
        <v>1</v>
      </c>
      <c r="M656" s="10"/>
      <c r="N656" s="10"/>
      <c r="O656" s="10">
        <f>IF(NOT(ISBLANK(#REF!)),1,0)</f>
        <v>1</v>
      </c>
      <c r="P656" s="10"/>
      <c r="Q656" s="10"/>
    </row>
    <row r="657" spans="1:17" x14ac:dyDescent="0.2">
      <c r="A657" s="10">
        <f t="shared" si="15"/>
        <v>511</v>
      </c>
      <c r="B657" s="10" t="s">
        <v>1125</v>
      </c>
      <c r="C657" s="10" t="s">
        <v>922</v>
      </c>
      <c r="D657" s="10" t="s">
        <v>817</v>
      </c>
      <c r="E657" s="10" t="s">
        <v>922</v>
      </c>
      <c r="F657" s="10">
        <f>'gl list'!$D$107</f>
        <v>0</v>
      </c>
      <c r="G657" s="10" t="s">
        <v>917</v>
      </c>
      <c r="H657" s="10" t="b">
        <v>1</v>
      </c>
      <c r="I657" s="10">
        <f t="shared" si="14"/>
        <v>34</v>
      </c>
      <c r="K657" s="10"/>
      <c r="L657" s="10">
        <f>IF(OR(ISNUMBER(#REF!),ISBLANK(#REF!)),0,1)</f>
        <v>1</v>
      </c>
      <c r="M657" s="10"/>
      <c r="N657" s="10"/>
      <c r="O657" s="10">
        <f>IF(NOT(ISBLANK(#REF!)),1,0)</f>
        <v>1</v>
      </c>
      <c r="P657" s="10"/>
      <c r="Q657" s="10"/>
    </row>
    <row r="658" spans="1:17" hidden="1" x14ac:dyDescent="0.2">
      <c r="A658" s="10">
        <f t="shared" si="15"/>
        <v>512</v>
      </c>
      <c r="B658" s="10" t="s">
        <v>1125</v>
      </c>
      <c r="C658" s="10" t="s">
        <v>923</v>
      </c>
      <c r="D658" s="10" t="s">
        <v>817</v>
      </c>
      <c r="E658" s="10" t="s">
        <v>923</v>
      </c>
      <c r="F658" s="10">
        <f>'gl list'!$D$107</f>
        <v>0</v>
      </c>
      <c r="G658" s="10" t="s">
        <v>917</v>
      </c>
      <c r="H658" s="10" t="b">
        <v>0</v>
      </c>
      <c r="I658" s="10">
        <f t="shared" si="14"/>
        <v>34</v>
      </c>
      <c r="K658" s="10"/>
      <c r="L658" s="10">
        <f>IF(OR(ISNUMBER(#REF!),ISBLANK(#REF!)),0,1)</f>
        <v>1</v>
      </c>
      <c r="M658" s="10"/>
      <c r="N658" s="10"/>
      <c r="O658" s="10">
        <f>IF(NOT(ISBLANK(#REF!)),1,0)</f>
        <v>1</v>
      </c>
      <c r="P658" s="10"/>
      <c r="Q658" s="10"/>
    </row>
    <row r="659" spans="1:17" hidden="1" x14ac:dyDescent="0.2">
      <c r="A659" s="10">
        <f t="shared" si="15"/>
        <v>513</v>
      </c>
      <c r="B659" s="10" t="s">
        <v>1127</v>
      </c>
      <c r="C659" s="10" t="s">
        <v>925</v>
      </c>
      <c r="D659" s="10" t="s">
        <v>817</v>
      </c>
      <c r="E659" s="10" t="s">
        <v>925</v>
      </c>
      <c r="F659" s="10">
        <f>'gl list'!$D$107</f>
        <v>0</v>
      </c>
      <c r="G659" s="10" t="s">
        <v>924</v>
      </c>
      <c r="H659" s="10" t="b">
        <v>0</v>
      </c>
      <c r="I659" s="10">
        <f t="shared" si="14"/>
        <v>34</v>
      </c>
      <c r="K659" s="10"/>
      <c r="L659" s="10">
        <f>IF(OR(ISNUMBER(#REF!),ISBLANK(#REF!)),0,1)</f>
        <v>1</v>
      </c>
      <c r="M659" s="10"/>
      <c r="N659" s="10"/>
      <c r="O659" s="10">
        <f>IF(NOT(ISBLANK(#REF!)),1,0)</f>
        <v>1</v>
      </c>
      <c r="P659" s="10"/>
      <c r="Q659" s="10"/>
    </row>
    <row r="660" spans="1:17" hidden="1" x14ac:dyDescent="0.2">
      <c r="A660" s="10">
        <f t="shared" si="15"/>
        <v>514</v>
      </c>
      <c r="B660" s="10" t="s">
        <v>1127</v>
      </c>
      <c r="C660" s="10" t="s">
        <v>926</v>
      </c>
      <c r="D660" s="10" t="s">
        <v>817</v>
      </c>
      <c r="E660" s="10" t="s">
        <v>926</v>
      </c>
      <c r="F660" s="10">
        <f>'gl list'!$D$107</f>
        <v>0</v>
      </c>
      <c r="G660" s="10" t="s">
        <v>924</v>
      </c>
      <c r="H660" s="10" t="b">
        <v>0</v>
      </c>
      <c r="I660" s="10">
        <f t="shared" ref="I660:I723" si="16">IF(H660,I659+1,I659)</f>
        <v>34</v>
      </c>
      <c r="K660" s="10"/>
      <c r="L660" s="10">
        <f>IF(OR(ISNUMBER(#REF!),ISBLANK(#REF!)),0,1)</f>
        <v>1</v>
      </c>
      <c r="M660" s="10"/>
      <c r="N660" s="10"/>
      <c r="O660" s="10">
        <f>IF(NOT(ISBLANK(#REF!)),1,0)</f>
        <v>1</v>
      </c>
      <c r="P660" s="10"/>
      <c r="Q660" s="10"/>
    </row>
    <row r="661" spans="1:17" hidden="1" x14ac:dyDescent="0.2">
      <c r="A661" s="10">
        <f t="shared" ref="A661:A724" si="17">A660+1</f>
        <v>515</v>
      </c>
      <c r="B661" s="10" t="s">
        <v>1127</v>
      </c>
      <c r="C661" s="10" t="s">
        <v>927</v>
      </c>
      <c r="D661" s="10" t="s">
        <v>817</v>
      </c>
      <c r="E661" s="10" t="s">
        <v>927</v>
      </c>
      <c r="F661" s="10">
        <f>'gl list'!$D$107</f>
        <v>0</v>
      </c>
      <c r="G661" s="10" t="s">
        <v>924</v>
      </c>
      <c r="H661" s="10" t="b">
        <v>0</v>
      </c>
      <c r="I661" s="10">
        <f t="shared" si="16"/>
        <v>34</v>
      </c>
      <c r="K661" s="10"/>
      <c r="L661" s="10">
        <f>IF(OR(ISNUMBER(#REF!),ISBLANK(#REF!)),0,1)</f>
        <v>1</v>
      </c>
      <c r="M661" s="10"/>
      <c r="N661" s="10"/>
      <c r="O661" s="10">
        <f>IF(NOT(ISBLANK(#REF!)),1,0)</f>
        <v>1</v>
      </c>
      <c r="P661" s="10"/>
      <c r="Q661" s="10"/>
    </row>
    <row r="662" spans="1:17" hidden="1" x14ac:dyDescent="0.2">
      <c r="A662" s="10">
        <f t="shared" si="17"/>
        <v>516</v>
      </c>
      <c r="B662" s="10" t="s">
        <v>1127</v>
      </c>
      <c r="C662" s="10" t="s">
        <v>928</v>
      </c>
      <c r="D662" s="10" t="s">
        <v>817</v>
      </c>
      <c r="E662" s="10" t="s">
        <v>928</v>
      </c>
      <c r="F662" s="10">
        <f>'gl list'!$D$107</f>
        <v>0</v>
      </c>
      <c r="G662" s="10" t="s">
        <v>924</v>
      </c>
      <c r="H662" s="10" t="b">
        <v>0</v>
      </c>
      <c r="I662" s="10">
        <f t="shared" si="16"/>
        <v>34</v>
      </c>
      <c r="K662" s="10"/>
      <c r="L662" s="10">
        <f>IF(OR(ISNUMBER(#REF!),ISBLANK(#REF!)),0,1)</f>
        <v>1</v>
      </c>
      <c r="M662" s="10"/>
      <c r="N662" s="10"/>
      <c r="O662" s="10">
        <f>IF(NOT(ISBLANK(#REF!)),1,0)</f>
        <v>1</v>
      </c>
      <c r="P662" s="10"/>
      <c r="Q662" s="10"/>
    </row>
    <row r="663" spans="1:17" hidden="1" x14ac:dyDescent="0.2">
      <c r="A663" s="10">
        <f t="shared" si="17"/>
        <v>517</v>
      </c>
      <c r="B663" s="10" t="s">
        <v>1127</v>
      </c>
      <c r="C663" s="10" t="s">
        <v>929</v>
      </c>
      <c r="D663" s="10" t="s">
        <v>817</v>
      </c>
      <c r="E663" s="10" t="s">
        <v>929</v>
      </c>
      <c r="F663" s="10">
        <f>'gl list'!$D$107</f>
        <v>0</v>
      </c>
      <c r="G663" s="10" t="s">
        <v>924</v>
      </c>
      <c r="H663" s="10" t="b">
        <v>0</v>
      </c>
      <c r="I663" s="10">
        <f t="shared" si="16"/>
        <v>34</v>
      </c>
      <c r="K663" s="10"/>
      <c r="L663" s="10">
        <f>IF(OR(ISNUMBER(#REF!),ISBLANK(#REF!)),0,1)</f>
        <v>1</v>
      </c>
      <c r="M663" s="10"/>
      <c r="N663" s="10"/>
      <c r="O663" s="10">
        <f>IF(NOT(ISBLANK(#REF!)),1,0)</f>
        <v>1</v>
      </c>
      <c r="P663" s="10"/>
      <c r="Q663" s="10"/>
    </row>
    <row r="664" spans="1:17" hidden="1" x14ac:dyDescent="0.2">
      <c r="A664" s="10">
        <f t="shared" si="17"/>
        <v>518</v>
      </c>
      <c r="B664" s="10" t="s">
        <v>113</v>
      </c>
      <c r="C664" s="10" t="s">
        <v>931</v>
      </c>
      <c r="D664" s="10" t="s">
        <v>817</v>
      </c>
      <c r="E664" s="10" t="s">
        <v>931</v>
      </c>
      <c r="F664" s="10">
        <f>'gl list'!$D$107</f>
        <v>0</v>
      </c>
      <c r="G664" s="10" t="s">
        <v>930</v>
      </c>
      <c r="H664" s="10" t="b">
        <v>0</v>
      </c>
      <c r="I664" s="10">
        <f t="shared" si="16"/>
        <v>34</v>
      </c>
      <c r="K664" s="10"/>
      <c r="L664" s="10">
        <f>IF(OR(ISNUMBER(#REF!),ISBLANK(#REF!)),0,1)</f>
        <v>1</v>
      </c>
      <c r="M664" s="10"/>
      <c r="N664" s="10"/>
      <c r="O664" s="10">
        <f>IF(NOT(ISBLANK(#REF!)),1,0)</f>
        <v>1</v>
      </c>
      <c r="P664" s="10"/>
      <c r="Q664" s="10"/>
    </row>
    <row r="665" spans="1:17" hidden="1" x14ac:dyDescent="0.2">
      <c r="A665" s="10">
        <f t="shared" si="17"/>
        <v>519</v>
      </c>
      <c r="B665" s="10" t="s">
        <v>1134</v>
      </c>
      <c r="C665" s="10" t="s">
        <v>932</v>
      </c>
      <c r="D665" s="10" t="s">
        <v>817</v>
      </c>
      <c r="E665" s="10" t="s">
        <v>932</v>
      </c>
      <c r="F665" s="10">
        <f>'gl list'!$D$107</f>
        <v>0</v>
      </c>
      <c r="G665" s="10" t="s">
        <v>930</v>
      </c>
      <c r="H665" s="10" t="b">
        <v>0</v>
      </c>
      <c r="I665" s="10">
        <f t="shared" si="16"/>
        <v>34</v>
      </c>
      <c r="K665" s="10"/>
      <c r="L665" s="10">
        <f>IF(OR(ISNUMBER(#REF!),ISBLANK(#REF!)),0,1)</f>
        <v>1</v>
      </c>
      <c r="M665" s="10"/>
      <c r="N665" s="10"/>
      <c r="O665" s="10">
        <f>IF(NOT(ISBLANK(#REF!)),1,0)</f>
        <v>1</v>
      </c>
      <c r="P665" s="10"/>
      <c r="Q665" s="10"/>
    </row>
    <row r="666" spans="1:17" hidden="1" x14ac:dyDescent="0.2">
      <c r="A666" s="10">
        <f t="shared" si="17"/>
        <v>520</v>
      </c>
      <c r="B666" s="10" t="s">
        <v>113</v>
      </c>
      <c r="C666" s="10" t="s">
        <v>934</v>
      </c>
      <c r="D666" s="10" t="s">
        <v>817</v>
      </c>
      <c r="E666" s="10" t="s">
        <v>934</v>
      </c>
      <c r="F666" s="10">
        <f>'gl list'!$D$107</f>
        <v>0</v>
      </c>
      <c r="G666" s="10" t="s">
        <v>933</v>
      </c>
      <c r="H666" s="10" t="b">
        <v>0</v>
      </c>
      <c r="I666" s="10">
        <f t="shared" si="16"/>
        <v>34</v>
      </c>
      <c r="K666" s="10"/>
      <c r="L666" s="10">
        <f>IF(OR(ISNUMBER(#REF!),ISBLANK(#REF!)),0,1)</f>
        <v>1</v>
      </c>
      <c r="M666" s="10"/>
      <c r="N666" s="10"/>
      <c r="O666" s="10">
        <f>IF(NOT(ISBLANK(#REF!)),1,0)</f>
        <v>1</v>
      </c>
      <c r="P666" s="10"/>
      <c r="Q666" s="10"/>
    </row>
    <row r="667" spans="1:17" hidden="1" x14ac:dyDescent="0.2">
      <c r="A667" s="10">
        <f t="shared" si="17"/>
        <v>521</v>
      </c>
      <c r="B667" s="10" t="s">
        <v>348</v>
      </c>
      <c r="C667" s="10" t="s">
        <v>2630</v>
      </c>
      <c r="D667" s="10" t="s">
        <v>817</v>
      </c>
      <c r="E667" s="10" t="s">
        <v>935</v>
      </c>
      <c r="F667" s="10">
        <f>'gl list'!$D$107</f>
        <v>0</v>
      </c>
      <c r="G667" s="10" t="s">
        <v>933</v>
      </c>
      <c r="H667" s="10" t="b">
        <v>0</v>
      </c>
      <c r="I667" s="10">
        <f t="shared" si="16"/>
        <v>34</v>
      </c>
      <c r="K667" s="10"/>
      <c r="L667" s="10">
        <f>IF(OR(ISNUMBER(#REF!),ISBLANK(#REF!)),0,1)</f>
        <v>1</v>
      </c>
      <c r="M667" s="10"/>
      <c r="N667" s="10"/>
      <c r="O667" s="10">
        <f>IF(NOT(ISBLANK(#REF!)),1,0)</f>
        <v>1</v>
      </c>
      <c r="P667" s="10"/>
      <c r="Q667" s="10"/>
    </row>
    <row r="668" spans="1:17" hidden="1" x14ac:dyDescent="0.2">
      <c r="A668" s="10">
        <f t="shared" si="17"/>
        <v>522</v>
      </c>
      <c r="B668" s="10" t="s">
        <v>61</v>
      </c>
      <c r="C668" s="10" t="s">
        <v>936</v>
      </c>
      <c r="D668" s="10" t="s">
        <v>817</v>
      </c>
      <c r="E668" s="10" t="s">
        <v>936</v>
      </c>
      <c r="F668" s="10">
        <f>'gl list'!$D$107</f>
        <v>0</v>
      </c>
      <c r="G668" s="10" t="s">
        <v>933</v>
      </c>
      <c r="H668" s="10" t="b">
        <v>0</v>
      </c>
      <c r="I668" s="10">
        <f t="shared" si="16"/>
        <v>34</v>
      </c>
      <c r="K668" s="10"/>
      <c r="L668" s="10">
        <f>IF(OR(ISNUMBER(#REF!),ISBLANK(#REF!)),0,1)</f>
        <v>1</v>
      </c>
      <c r="M668" s="10"/>
      <c r="N668" s="10"/>
      <c r="O668" s="10">
        <f>IF(NOT(ISBLANK(#REF!)),1,0)</f>
        <v>1</v>
      </c>
      <c r="P668" s="10"/>
      <c r="Q668" s="10"/>
    </row>
    <row r="669" spans="1:17" hidden="1" x14ac:dyDescent="0.2">
      <c r="A669" s="10">
        <f t="shared" si="17"/>
        <v>523</v>
      </c>
      <c r="B669" s="10">
        <f>A672</f>
        <v>526</v>
      </c>
      <c r="C669" s="10" t="s">
        <v>938</v>
      </c>
      <c r="D669" s="10" t="s">
        <v>817</v>
      </c>
      <c r="E669" s="10" t="s">
        <v>938</v>
      </c>
      <c r="F669" s="10">
        <f>'gl list'!$D$107</f>
        <v>0</v>
      </c>
      <c r="G669" s="10" t="s">
        <v>937</v>
      </c>
      <c r="H669" s="10" t="b">
        <v>0</v>
      </c>
      <c r="I669" s="10">
        <f t="shared" si="16"/>
        <v>34</v>
      </c>
      <c r="K669" s="10"/>
      <c r="L669" s="10">
        <f>IF(OR(ISNUMBER(#REF!),ISBLANK(#REF!)),0,1)</f>
        <v>1</v>
      </c>
      <c r="M669" s="10"/>
      <c r="N669" s="10"/>
      <c r="O669" s="10">
        <f>IF(NOT(ISBLANK(#REF!)),1,0)</f>
        <v>1</v>
      </c>
      <c r="P669" s="10"/>
      <c r="Q669" s="10"/>
    </row>
    <row r="670" spans="1:17" hidden="1" x14ac:dyDescent="0.2">
      <c r="A670" s="10">
        <f t="shared" si="17"/>
        <v>524</v>
      </c>
      <c r="B670" s="10" t="s">
        <v>442</v>
      </c>
      <c r="C670" s="10" t="s">
        <v>939</v>
      </c>
      <c r="D670" s="10" t="s">
        <v>817</v>
      </c>
      <c r="E670" s="10" t="s">
        <v>939</v>
      </c>
      <c r="F670" s="10">
        <f>'gl list'!$D$107</f>
        <v>0</v>
      </c>
      <c r="G670" s="10" t="s">
        <v>937</v>
      </c>
      <c r="H670" s="10" t="b">
        <v>0</v>
      </c>
      <c r="I670" s="10">
        <f t="shared" si="16"/>
        <v>34</v>
      </c>
      <c r="K670" s="10"/>
      <c r="L670" s="10">
        <f>IF(OR(ISNUMBER(#REF!),ISBLANK(#REF!)),0,1)</f>
        <v>1</v>
      </c>
      <c r="M670" s="10"/>
      <c r="N670" s="10"/>
      <c r="O670" s="10">
        <f>IF(NOT(ISBLANK(#REF!)),1,0)</f>
        <v>1</v>
      </c>
      <c r="P670" s="10"/>
      <c r="Q670" s="10"/>
    </row>
    <row r="671" spans="1:17" hidden="1" x14ac:dyDescent="0.2">
      <c r="A671" s="10">
        <f t="shared" si="17"/>
        <v>525</v>
      </c>
      <c r="B671" s="10" t="s">
        <v>1134</v>
      </c>
      <c r="C671" s="10" t="s">
        <v>1137</v>
      </c>
      <c r="D671" s="10" t="s">
        <v>817</v>
      </c>
      <c r="E671" s="10" t="s">
        <v>1136</v>
      </c>
      <c r="F671" s="10">
        <f>'gl list'!$D$107</f>
        <v>0</v>
      </c>
      <c r="G671" s="10" t="s">
        <v>937</v>
      </c>
      <c r="H671" s="10" t="b">
        <v>0</v>
      </c>
      <c r="I671" s="10">
        <f t="shared" si="16"/>
        <v>34</v>
      </c>
      <c r="K671" s="10"/>
      <c r="L671" s="10">
        <f>IF(OR(ISNUMBER(#REF!),ISBLANK(#REF!)),0,1)</f>
        <v>1</v>
      </c>
      <c r="M671" s="10"/>
      <c r="N671" s="10"/>
      <c r="O671" s="10">
        <f>IF(NOT(ISBLANK(#REF!)),1,0)</f>
        <v>1</v>
      </c>
      <c r="P671" s="10"/>
      <c r="Q671" s="10"/>
    </row>
    <row r="672" spans="1:17" hidden="1" x14ac:dyDescent="0.2">
      <c r="A672" s="10">
        <f t="shared" si="17"/>
        <v>526</v>
      </c>
      <c r="B672" s="10" t="s">
        <v>1134</v>
      </c>
      <c r="C672" s="10" t="s">
        <v>941</v>
      </c>
      <c r="D672" s="10" t="s">
        <v>817</v>
      </c>
      <c r="E672" s="10" t="s">
        <v>941</v>
      </c>
      <c r="F672" s="10">
        <f>'gl list'!$D$107</f>
        <v>0</v>
      </c>
      <c r="G672" s="10" t="s">
        <v>940</v>
      </c>
      <c r="H672" s="10" t="b">
        <v>0</v>
      </c>
      <c r="I672" s="10">
        <f t="shared" si="16"/>
        <v>34</v>
      </c>
      <c r="K672" s="10"/>
      <c r="L672" s="10">
        <f>IF(OR(ISNUMBER(#REF!),ISBLANK(#REF!)),0,1)</f>
        <v>1</v>
      </c>
      <c r="M672" s="10"/>
      <c r="N672" s="10"/>
      <c r="O672" s="10">
        <f>IF(NOT(ISBLANK(#REF!)),1,0)</f>
        <v>1</v>
      </c>
      <c r="P672" s="10"/>
      <c r="Q672" s="10"/>
    </row>
    <row r="673" spans="1:17" hidden="1" x14ac:dyDescent="0.2">
      <c r="A673" s="10">
        <f t="shared" si="17"/>
        <v>527</v>
      </c>
      <c r="B673" s="10" t="s">
        <v>442</v>
      </c>
      <c r="C673" s="10" t="s">
        <v>942</v>
      </c>
      <c r="D673" s="10" t="s">
        <v>817</v>
      </c>
      <c r="E673" s="10" t="s">
        <v>942</v>
      </c>
      <c r="F673" s="10">
        <f>'gl list'!$D$107</f>
        <v>0</v>
      </c>
      <c r="G673" s="10" t="s">
        <v>940</v>
      </c>
      <c r="H673" s="10" t="b">
        <v>0</v>
      </c>
      <c r="I673" s="10">
        <f t="shared" si="16"/>
        <v>34</v>
      </c>
      <c r="K673" s="10"/>
      <c r="L673" s="10">
        <f>IF(OR(ISNUMBER(#REF!),ISBLANK(#REF!)),0,1)</f>
        <v>1</v>
      </c>
      <c r="M673" s="10"/>
      <c r="N673" s="10"/>
      <c r="O673" s="10">
        <f>IF(NOT(ISBLANK(#REF!)),1,0)</f>
        <v>1</v>
      </c>
      <c r="P673" s="10"/>
      <c r="Q673" s="10"/>
    </row>
    <row r="674" spans="1:17" hidden="1" x14ac:dyDescent="0.2">
      <c r="A674" s="10">
        <f t="shared" si="17"/>
        <v>528</v>
      </c>
      <c r="B674" s="10" t="s">
        <v>1134</v>
      </c>
      <c r="C674" s="10" t="s">
        <v>943</v>
      </c>
      <c r="D674" s="10" t="s">
        <v>817</v>
      </c>
      <c r="E674" s="10" t="s">
        <v>943</v>
      </c>
      <c r="F674" s="10">
        <f>'gl list'!$D$107</f>
        <v>0</v>
      </c>
      <c r="G674" s="10" t="s">
        <v>940</v>
      </c>
      <c r="H674" s="10" t="b">
        <v>0</v>
      </c>
      <c r="I674" s="10">
        <f t="shared" si="16"/>
        <v>34</v>
      </c>
      <c r="K674" s="10"/>
      <c r="L674" s="10">
        <f>IF(OR(ISNUMBER(#REF!),ISBLANK(#REF!)),0,1)</f>
        <v>1</v>
      </c>
      <c r="M674" s="10"/>
      <c r="N674" s="10"/>
      <c r="O674" s="10">
        <f>IF(NOT(ISBLANK(#REF!)),1,0)</f>
        <v>1</v>
      </c>
      <c r="P674" s="10"/>
      <c r="Q674" s="10"/>
    </row>
    <row r="675" spans="1:17" hidden="1" x14ac:dyDescent="0.2">
      <c r="A675" s="10">
        <f t="shared" si="17"/>
        <v>529</v>
      </c>
      <c r="B675" s="10" t="s">
        <v>1140</v>
      </c>
      <c r="C675" s="10" t="s">
        <v>951</v>
      </c>
      <c r="D675" s="10" t="s">
        <v>817</v>
      </c>
      <c r="E675" s="10" t="s">
        <v>951</v>
      </c>
      <c r="F675" s="10">
        <f>'gl list'!$D$107</f>
        <v>0</v>
      </c>
      <c r="G675" s="10" t="s">
        <v>950</v>
      </c>
      <c r="H675" s="10" t="b">
        <v>0</v>
      </c>
      <c r="I675" s="10">
        <f t="shared" si="16"/>
        <v>34</v>
      </c>
      <c r="K675" s="10"/>
      <c r="L675" s="10">
        <f>IF(OR(ISNUMBER(#REF!),ISBLANK(#REF!)),0,1)</f>
        <v>1</v>
      </c>
      <c r="M675" s="10"/>
      <c r="N675" s="10"/>
      <c r="O675" s="10">
        <f>IF(NOT(ISBLANK(#REF!)),1,0)</f>
        <v>1</v>
      </c>
      <c r="P675" s="10"/>
      <c r="Q675" s="10"/>
    </row>
    <row r="676" spans="1:17" hidden="1" x14ac:dyDescent="0.2">
      <c r="A676" s="10">
        <f t="shared" si="17"/>
        <v>530</v>
      </c>
      <c r="B676" s="10" t="s">
        <v>1140</v>
      </c>
      <c r="C676" s="10" t="s">
        <v>952</v>
      </c>
      <c r="D676" s="10" t="s">
        <v>817</v>
      </c>
      <c r="E676" s="10" t="s">
        <v>952</v>
      </c>
      <c r="F676" s="10">
        <f>'gl list'!$D$107</f>
        <v>0</v>
      </c>
      <c r="G676" s="10" t="s">
        <v>950</v>
      </c>
      <c r="H676" s="10" t="b">
        <v>0</v>
      </c>
      <c r="I676" s="10">
        <f t="shared" si="16"/>
        <v>34</v>
      </c>
      <c r="K676" s="10"/>
      <c r="L676" s="10">
        <f>IF(OR(ISNUMBER(#REF!),ISBLANK(#REF!)),0,1)</f>
        <v>1</v>
      </c>
      <c r="M676" s="10"/>
      <c r="N676" s="10"/>
      <c r="O676" s="10">
        <f>IF(NOT(ISBLANK(#REF!)),1,0)</f>
        <v>1</v>
      </c>
      <c r="P676" s="10"/>
      <c r="Q676" s="10"/>
    </row>
    <row r="677" spans="1:17" hidden="1" x14ac:dyDescent="0.2">
      <c r="A677" s="10">
        <f t="shared" si="17"/>
        <v>531</v>
      </c>
      <c r="B677" s="10" t="s">
        <v>1140</v>
      </c>
      <c r="C677" s="10" t="s">
        <v>954</v>
      </c>
      <c r="D677" s="10" t="s">
        <v>817</v>
      </c>
      <c r="E677" s="10" t="s">
        <v>954</v>
      </c>
      <c r="F677" s="10">
        <f>'gl list'!$D$107</f>
        <v>0</v>
      </c>
      <c r="G677" s="10" t="s">
        <v>953</v>
      </c>
      <c r="H677" s="10" t="b">
        <v>0</v>
      </c>
      <c r="I677" s="10">
        <f t="shared" si="16"/>
        <v>34</v>
      </c>
      <c r="K677" s="10"/>
      <c r="L677" s="10">
        <f>IF(OR(ISNUMBER(#REF!),ISBLANK(#REF!)),0,1)</f>
        <v>1</v>
      </c>
      <c r="M677" s="10"/>
      <c r="N677" s="10"/>
      <c r="O677" s="10">
        <f>IF(NOT(ISBLANK(#REF!)),1,0)</f>
        <v>1</v>
      </c>
      <c r="P677" s="10"/>
      <c r="Q677" s="10"/>
    </row>
    <row r="678" spans="1:17" hidden="1" x14ac:dyDescent="0.2">
      <c r="A678" s="10">
        <f t="shared" si="17"/>
        <v>532</v>
      </c>
      <c r="B678" s="10" t="s">
        <v>1140</v>
      </c>
      <c r="C678" s="10" t="s">
        <v>955</v>
      </c>
      <c r="D678" s="10" t="s">
        <v>817</v>
      </c>
      <c r="E678" s="10" t="s">
        <v>955</v>
      </c>
      <c r="F678" s="10">
        <f>'gl list'!$D$107</f>
        <v>0</v>
      </c>
      <c r="G678" s="10" t="s">
        <v>953</v>
      </c>
      <c r="H678" s="10" t="b">
        <v>0</v>
      </c>
      <c r="I678" s="10">
        <f t="shared" si="16"/>
        <v>34</v>
      </c>
      <c r="K678" s="10"/>
      <c r="L678" s="10">
        <f>IF(OR(ISNUMBER(#REF!),ISBLANK(#REF!)),0,1)</f>
        <v>1</v>
      </c>
      <c r="M678" s="10"/>
      <c r="N678" s="10"/>
      <c r="O678" s="10">
        <f>IF(NOT(ISBLANK(#REF!)),1,0)</f>
        <v>1</v>
      </c>
      <c r="P678" s="10"/>
      <c r="Q678" s="10"/>
    </row>
    <row r="679" spans="1:17" hidden="1" x14ac:dyDescent="0.2">
      <c r="A679" s="10">
        <f t="shared" si="17"/>
        <v>533</v>
      </c>
      <c r="B679" s="10" t="s">
        <v>1140</v>
      </c>
      <c r="C679" s="10" t="s">
        <v>956</v>
      </c>
      <c r="D679" s="10" t="s">
        <v>817</v>
      </c>
      <c r="E679" s="10" t="s">
        <v>956</v>
      </c>
      <c r="F679" s="10">
        <f>'gl list'!$D$107</f>
        <v>0</v>
      </c>
      <c r="G679" s="10" t="s">
        <v>953</v>
      </c>
      <c r="H679" s="10" t="b">
        <v>0</v>
      </c>
      <c r="I679" s="10">
        <f t="shared" si="16"/>
        <v>34</v>
      </c>
      <c r="K679" s="10"/>
      <c r="L679" s="10">
        <f>IF(OR(ISNUMBER(#REF!),ISBLANK(#REF!)),0,1)</f>
        <v>1</v>
      </c>
      <c r="M679" s="10"/>
      <c r="N679" s="10"/>
      <c r="O679" s="10">
        <f>IF(NOT(ISBLANK(#REF!)),1,0)</f>
        <v>1</v>
      </c>
      <c r="P679" s="10"/>
      <c r="Q679" s="10"/>
    </row>
    <row r="680" spans="1:17" hidden="1" x14ac:dyDescent="0.2">
      <c r="A680" s="10">
        <f t="shared" si="17"/>
        <v>534</v>
      </c>
      <c r="B680" s="10" t="s">
        <v>1140</v>
      </c>
      <c r="C680" s="10" t="s">
        <v>958</v>
      </c>
      <c r="D680" s="10" t="s">
        <v>817</v>
      </c>
      <c r="E680" s="10" t="s">
        <v>958</v>
      </c>
      <c r="F680" s="10">
        <f>'gl list'!$D$107</f>
        <v>0</v>
      </c>
      <c r="G680" s="10" t="s">
        <v>957</v>
      </c>
      <c r="H680" s="10" t="b">
        <v>0</v>
      </c>
      <c r="I680" s="10">
        <f t="shared" si="16"/>
        <v>34</v>
      </c>
      <c r="K680" s="10"/>
      <c r="L680" s="10">
        <f>IF(OR(ISNUMBER(#REF!),ISBLANK(#REF!)),0,1)</f>
        <v>1</v>
      </c>
      <c r="M680" s="10"/>
      <c r="N680" s="10"/>
      <c r="O680" s="10">
        <f>IF(NOT(ISBLANK(#REF!)),1,0)</f>
        <v>1</v>
      </c>
      <c r="P680" s="10"/>
      <c r="Q680" s="10"/>
    </row>
    <row r="681" spans="1:17" x14ac:dyDescent="0.2">
      <c r="A681" s="10">
        <f t="shared" si="17"/>
        <v>535</v>
      </c>
      <c r="B681" s="10" t="s">
        <v>1140</v>
      </c>
      <c r="C681" s="10" t="s">
        <v>959</v>
      </c>
      <c r="D681" s="10" t="s">
        <v>817</v>
      </c>
      <c r="E681" s="10" t="s">
        <v>959</v>
      </c>
      <c r="F681" s="10">
        <f>'gl list'!$D$107</f>
        <v>0</v>
      </c>
      <c r="G681" s="10" t="s">
        <v>957</v>
      </c>
      <c r="H681" s="10" t="b">
        <v>1</v>
      </c>
      <c r="I681" s="10">
        <f t="shared" si="16"/>
        <v>35</v>
      </c>
      <c r="K681" s="10"/>
      <c r="L681" s="10">
        <f>IF(OR(ISNUMBER(#REF!),ISBLANK(#REF!)),0,1)</f>
        <v>1</v>
      </c>
      <c r="M681" s="10"/>
      <c r="N681" s="10"/>
      <c r="O681" s="10">
        <f>IF(NOT(ISBLANK(#REF!)),1,0)</f>
        <v>1</v>
      </c>
      <c r="P681" s="10"/>
      <c r="Q681" s="10"/>
    </row>
    <row r="682" spans="1:17" hidden="1" x14ac:dyDescent="0.2">
      <c r="A682" s="10">
        <f t="shared" si="17"/>
        <v>536</v>
      </c>
      <c r="B682" s="10" t="s">
        <v>61</v>
      </c>
      <c r="C682" s="10" t="s">
        <v>960</v>
      </c>
      <c r="D682" s="10" t="s">
        <v>817</v>
      </c>
      <c r="E682" s="10" t="s">
        <v>960</v>
      </c>
      <c r="F682" s="10">
        <f>'gl list'!$D$107</f>
        <v>0</v>
      </c>
      <c r="G682" s="10" t="s">
        <v>957</v>
      </c>
      <c r="H682" s="10" t="b">
        <v>0</v>
      </c>
      <c r="I682" s="10">
        <f t="shared" si="16"/>
        <v>35</v>
      </c>
      <c r="K682" s="10"/>
      <c r="L682" s="10">
        <f>IF(OR(ISNUMBER(#REF!),ISBLANK(#REF!)),0,1)</f>
        <v>1</v>
      </c>
      <c r="M682" s="10"/>
      <c r="N682" s="10"/>
      <c r="O682" s="10">
        <f>IF(NOT(ISBLANK(#REF!)),1,0)</f>
        <v>1</v>
      </c>
      <c r="P682" s="10"/>
      <c r="Q682" s="10"/>
    </row>
    <row r="683" spans="1:17" hidden="1" x14ac:dyDescent="0.2">
      <c r="A683" s="10">
        <f t="shared" si="17"/>
        <v>537</v>
      </c>
      <c r="B683" s="10" t="s">
        <v>1140</v>
      </c>
      <c r="C683" s="10" t="s">
        <v>962</v>
      </c>
      <c r="D683" s="10" t="s">
        <v>817</v>
      </c>
      <c r="E683" s="10" t="s">
        <v>962</v>
      </c>
      <c r="F683" s="10">
        <f>'gl list'!$D$107</f>
        <v>0</v>
      </c>
      <c r="G683" s="10" t="s">
        <v>961</v>
      </c>
      <c r="H683" s="10" t="b">
        <v>0</v>
      </c>
      <c r="I683" s="10">
        <f t="shared" si="16"/>
        <v>35</v>
      </c>
      <c r="K683" s="10"/>
      <c r="L683" s="10">
        <f>IF(OR(ISNUMBER(#REF!),ISBLANK(#REF!)),0,1)</f>
        <v>1</v>
      </c>
      <c r="M683" s="10"/>
      <c r="N683" s="10"/>
      <c r="O683" s="10">
        <f>IF(NOT(ISBLANK(#REF!)),1,0)</f>
        <v>1</v>
      </c>
      <c r="P683" s="10"/>
      <c r="Q683" s="10"/>
    </row>
    <row r="684" spans="1:17" hidden="1" x14ac:dyDescent="0.2">
      <c r="A684" s="10">
        <f t="shared" si="17"/>
        <v>538</v>
      </c>
      <c r="B684" s="10" t="s">
        <v>1140</v>
      </c>
      <c r="C684" s="10" t="s">
        <v>963</v>
      </c>
      <c r="D684" s="10" t="s">
        <v>817</v>
      </c>
      <c r="E684" s="10" t="s">
        <v>963</v>
      </c>
      <c r="F684" s="10">
        <f>'gl list'!$D$107</f>
        <v>0</v>
      </c>
      <c r="G684" s="10" t="s">
        <v>961</v>
      </c>
      <c r="H684" s="10" t="b">
        <v>0</v>
      </c>
      <c r="I684" s="10">
        <f t="shared" si="16"/>
        <v>35</v>
      </c>
      <c r="K684" s="10"/>
      <c r="L684" s="10">
        <f>IF(OR(ISNUMBER(#REF!),ISBLANK(#REF!)),0,1)</f>
        <v>1</v>
      </c>
      <c r="M684" s="10"/>
      <c r="N684" s="10"/>
      <c r="O684" s="10">
        <f>IF(NOT(ISBLANK(#REF!)),1,0)</f>
        <v>1</v>
      </c>
      <c r="P684" s="10"/>
      <c r="Q684" s="10"/>
    </row>
    <row r="685" spans="1:17" hidden="1" x14ac:dyDescent="0.2">
      <c r="A685" s="10">
        <f t="shared" si="17"/>
        <v>539</v>
      </c>
      <c r="B685" s="10" t="s">
        <v>806</v>
      </c>
      <c r="C685" s="10" t="s">
        <v>964</v>
      </c>
      <c r="D685" s="10" t="s">
        <v>817</v>
      </c>
      <c r="E685" s="10" t="s">
        <v>964</v>
      </c>
      <c r="F685" s="10">
        <f>'gl list'!$D$107</f>
        <v>0</v>
      </c>
      <c r="G685" s="10" t="s">
        <v>961</v>
      </c>
      <c r="H685" s="10" t="b">
        <v>0</v>
      </c>
      <c r="I685" s="10">
        <f t="shared" si="16"/>
        <v>35</v>
      </c>
      <c r="K685" s="10"/>
      <c r="L685" s="10">
        <f>IF(OR(ISNUMBER(#REF!),ISBLANK(#REF!)),0,1)</f>
        <v>1</v>
      </c>
      <c r="M685" s="10"/>
      <c r="N685" s="10"/>
      <c r="O685" s="10">
        <f>IF(NOT(ISBLANK(#REF!)),1,0)</f>
        <v>1</v>
      </c>
      <c r="P685" s="10"/>
      <c r="Q685" s="10"/>
    </row>
    <row r="686" spans="1:17" hidden="1" x14ac:dyDescent="0.2">
      <c r="A686" s="10">
        <f t="shared" si="17"/>
        <v>540</v>
      </c>
      <c r="B686" s="10" t="s">
        <v>228</v>
      </c>
      <c r="C686" s="10" t="s">
        <v>966</v>
      </c>
      <c r="D686" s="10" t="s">
        <v>817</v>
      </c>
      <c r="E686" s="10" t="s">
        <v>966</v>
      </c>
      <c r="F686" s="10">
        <f>'gl list'!$D$107</f>
        <v>0</v>
      </c>
      <c r="G686" s="10" t="s">
        <v>965</v>
      </c>
      <c r="H686" s="10" t="b">
        <v>0</v>
      </c>
      <c r="I686" s="10">
        <f t="shared" si="16"/>
        <v>35</v>
      </c>
      <c r="K686" s="10"/>
      <c r="L686" s="10">
        <f>IF(OR(ISNUMBER(#REF!),ISBLANK(#REF!)),0,1)</f>
        <v>1</v>
      </c>
      <c r="M686" s="10"/>
      <c r="N686" s="10"/>
      <c r="O686" s="10">
        <f>IF(NOT(ISBLANK(#REF!)),1,0)</f>
        <v>1</v>
      </c>
      <c r="P686" s="10"/>
      <c r="Q686" s="10"/>
    </row>
    <row r="687" spans="1:17" hidden="1" x14ac:dyDescent="0.2">
      <c r="A687" s="10">
        <f t="shared" si="17"/>
        <v>541</v>
      </c>
      <c r="B687" s="10" t="s">
        <v>228</v>
      </c>
      <c r="C687" s="10" t="s">
        <v>967</v>
      </c>
      <c r="D687" s="10" t="s">
        <v>817</v>
      </c>
      <c r="E687" s="10" t="s">
        <v>967</v>
      </c>
      <c r="F687" s="10">
        <f>'gl list'!$D$107</f>
        <v>0</v>
      </c>
      <c r="G687" s="10" t="s">
        <v>965</v>
      </c>
      <c r="H687" s="10" t="b">
        <v>0</v>
      </c>
      <c r="I687" s="10">
        <f t="shared" si="16"/>
        <v>35</v>
      </c>
      <c r="K687" s="10"/>
      <c r="L687" s="10">
        <f>IF(OR(ISNUMBER(#REF!),ISBLANK(#REF!)),0,1)</f>
        <v>1</v>
      </c>
      <c r="M687" s="10"/>
      <c r="N687" s="10"/>
      <c r="O687" s="10">
        <f>IF(NOT(ISBLANK(#REF!)),1,0)</f>
        <v>1</v>
      </c>
      <c r="P687" s="10"/>
      <c r="Q687" s="10"/>
    </row>
    <row r="688" spans="1:17" hidden="1" x14ac:dyDescent="0.2">
      <c r="A688" s="10">
        <f t="shared" si="17"/>
        <v>542</v>
      </c>
      <c r="B688" s="10">
        <f>A215</f>
        <v>69</v>
      </c>
      <c r="C688" s="10" t="s">
        <v>1131</v>
      </c>
      <c r="D688" s="10" t="s">
        <v>817</v>
      </c>
      <c r="E688" s="10" t="s">
        <v>968</v>
      </c>
      <c r="F688" s="10">
        <f>'gl list'!$D$107</f>
        <v>0</v>
      </c>
      <c r="G688" s="10" t="s">
        <v>972</v>
      </c>
      <c r="H688" s="10" t="b">
        <v>0</v>
      </c>
      <c r="I688" s="10">
        <f t="shared" si="16"/>
        <v>35</v>
      </c>
      <c r="K688" s="10"/>
      <c r="L688" s="10">
        <f>IF(OR(ISNUMBER(#REF!),ISBLANK(#REF!)),0,1)</f>
        <v>1</v>
      </c>
      <c r="M688" s="10"/>
      <c r="N688" s="10"/>
      <c r="O688" s="10">
        <f>IF(NOT(ISBLANK(#REF!)),1,0)</f>
        <v>1</v>
      </c>
      <c r="P688" s="10"/>
      <c r="Q688" s="10"/>
    </row>
    <row r="689" spans="1:17" hidden="1" x14ac:dyDescent="0.2">
      <c r="A689" s="10">
        <f t="shared" si="17"/>
        <v>543</v>
      </c>
      <c r="B689" s="10" t="s">
        <v>442</v>
      </c>
      <c r="C689" s="10" t="s">
        <v>1132</v>
      </c>
      <c r="D689" s="10" t="s">
        <v>817</v>
      </c>
      <c r="E689" s="10" t="s">
        <v>968</v>
      </c>
      <c r="F689" s="10">
        <f>'gl list'!$D$107</f>
        <v>0</v>
      </c>
      <c r="G689" s="10" t="s">
        <v>972</v>
      </c>
      <c r="H689" s="10" t="b">
        <v>0</v>
      </c>
      <c r="I689" s="10">
        <f t="shared" si="16"/>
        <v>35</v>
      </c>
      <c r="K689" s="10"/>
      <c r="L689" s="10">
        <f>IF(OR(ISNUMBER(#REF!),ISBLANK(#REF!)),0,1)</f>
        <v>1</v>
      </c>
      <c r="M689" s="10"/>
      <c r="N689" s="10"/>
      <c r="O689" s="10">
        <f>IF(NOT(ISBLANK(#REF!)),1,0)</f>
        <v>1</v>
      </c>
      <c r="P689" s="10"/>
      <c r="Q689" s="10"/>
    </row>
    <row r="690" spans="1:17" hidden="1" x14ac:dyDescent="0.2">
      <c r="A690" s="10">
        <f t="shared" si="17"/>
        <v>544</v>
      </c>
      <c r="B690" s="10" t="s">
        <v>442</v>
      </c>
      <c r="C690" s="10" t="s">
        <v>969</v>
      </c>
      <c r="D690" s="10" t="s">
        <v>817</v>
      </c>
      <c r="E690" s="10" t="s">
        <v>969</v>
      </c>
      <c r="F690" s="10">
        <f>'gl list'!$D$107</f>
        <v>0</v>
      </c>
      <c r="G690" s="10" t="s">
        <v>972</v>
      </c>
      <c r="H690" s="10" t="b">
        <v>0</v>
      </c>
      <c r="I690" s="10">
        <f t="shared" si="16"/>
        <v>35</v>
      </c>
      <c r="K690" s="10"/>
      <c r="L690" s="10">
        <f>IF(OR(ISNUMBER(#REF!),ISBLANK(#REF!)),0,1)</f>
        <v>1</v>
      </c>
      <c r="M690" s="10"/>
      <c r="N690" s="10"/>
      <c r="O690" s="10">
        <f>IF(NOT(ISBLANK(#REF!)),1,0)</f>
        <v>1</v>
      </c>
      <c r="P690" s="10"/>
      <c r="Q690" s="10"/>
    </row>
    <row r="691" spans="1:17" hidden="1" x14ac:dyDescent="0.2">
      <c r="A691" s="10">
        <f t="shared" si="17"/>
        <v>545</v>
      </c>
      <c r="B691" s="10" t="s">
        <v>442</v>
      </c>
      <c r="C691" s="10" t="s">
        <v>970</v>
      </c>
      <c r="D691" s="10" t="s">
        <v>817</v>
      </c>
      <c r="E691" s="10" t="s">
        <v>970</v>
      </c>
      <c r="F691" s="10">
        <f>'gl list'!$D$107</f>
        <v>0</v>
      </c>
      <c r="G691" s="10" t="s">
        <v>972</v>
      </c>
      <c r="H691" s="10" t="b">
        <v>0</v>
      </c>
      <c r="I691" s="10">
        <f t="shared" si="16"/>
        <v>35</v>
      </c>
      <c r="K691" s="10"/>
      <c r="L691" s="10">
        <f>IF(OR(ISNUMBER(#REF!),ISBLANK(#REF!)),0,1)</f>
        <v>1</v>
      </c>
      <c r="M691" s="10"/>
      <c r="N691" s="10"/>
      <c r="O691" s="10">
        <f>IF(NOT(ISBLANK(#REF!)),1,0)</f>
        <v>1</v>
      </c>
      <c r="P691" s="10"/>
      <c r="Q691" s="10"/>
    </row>
    <row r="692" spans="1:17" hidden="1" x14ac:dyDescent="0.2">
      <c r="A692" s="10">
        <f t="shared" si="17"/>
        <v>546</v>
      </c>
      <c r="B692" s="10" t="s">
        <v>442</v>
      </c>
      <c r="C692" s="10" t="s">
        <v>971</v>
      </c>
      <c r="D692" s="10" t="s">
        <v>817</v>
      </c>
      <c r="E692" s="10" t="s">
        <v>971</v>
      </c>
      <c r="F692" s="10">
        <f>'gl list'!$D$107</f>
        <v>0</v>
      </c>
      <c r="G692" s="10" t="s">
        <v>972</v>
      </c>
      <c r="H692" s="10" t="b">
        <v>0</v>
      </c>
      <c r="I692" s="10">
        <f t="shared" si="16"/>
        <v>35</v>
      </c>
      <c r="K692" s="10"/>
      <c r="L692" s="10">
        <f>IF(OR(ISNUMBER(#REF!),ISBLANK(#REF!)),0,1)</f>
        <v>1</v>
      </c>
      <c r="M692" s="10"/>
      <c r="N692" s="10"/>
      <c r="O692" s="10">
        <f>IF(NOT(ISBLANK(#REF!)),1,0)</f>
        <v>1</v>
      </c>
      <c r="P692" s="10"/>
      <c r="Q692" s="10"/>
    </row>
    <row r="693" spans="1:17" x14ac:dyDescent="0.2">
      <c r="A693" s="10">
        <f t="shared" si="17"/>
        <v>547</v>
      </c>
      <c r="B693" s="10" t="s">
        <v>228</v>
      </c>
      <c r="C693" s="10" t="s">
        <v>974</v>
      </c>
      <c r="D693" s="10" t="s">
        <v>817</v>
      </c>
      <c r="E693" s="10" t="s">
        <v>974</v>
      </c>
      <c r="F693" s="10">
        <f>'gl list'!$D$107</f>
        <v>0</v>
      </c>
      <c r="G693" s="10" t="s">
        <v>973</v>
      </c>
      <c r="H693" s="10" t="b">
        <v>1</v>
      </c>
      <c r="I693" s="10">
        <f t="shared" si="16"/>
        <v>36</v>
      </c>
      <c r="K693" s="10"/>
      <c r="L693" s="10">
        <f>IF(OR(ISNUMBER(#REF!),ISBLANK(#REF!)),0,1)</f>
        <v>1</v>
      </c>
      <c r="M693" s="10"/>
      <c r="N693" s="10"/>
      <c r="O693" s="10">
        <f>IF(NOT(ISBLANK(#REF!)),1,0)</f>
        <v>1</v>
      </c>
      <c r="P693" s="10"/>
      <c r="Q693" s="10"/>
    </row>
    <row r="694" spans="1:17" hidden="1" x14ac:dyDescent="0.2">
      <c r="A694" s="10">
        <f t="shared" si="17"/>
        <v>548</v>
      </c>
      <c r="B694" s="10" t="s">
        <v>32</v>
      </c>
      <c r="C694" s="10" t="s">
        <v>975</v>
      </c>
      <c r="D694" s="10" t="s">
        <v>817</v>
      </c>
      <c r="E694" s="10" t="s">
        <v>975</v>
      </c>
      <c r="F694" s="10">
        <f>'gl list'!$D$107</f>
        <v>0</v>
      </c>
      <c r="G694" s="10" t="s">
        <v>973</v>
      </c>
      <c r="H694" s="10" t="b">
        <v>0</v>
      </c>
      <c r="I694" s="10">
        <f t="shared" si="16"/>
        <v>36</v>
      </c>
      <c r="K694" s="10"/>
      <c r="L694" s="10">
        <f>IF(OR(ISNUMBER(#REF!),ISBLANK(#REF!)),0,1)</f>
        <v>1</v>
      </c>
      <c r="M694" s="10"/>
      <c r="N694" s="10"/>
      <c r="O694" s="10">
        <f>IF(NOT(ISBLANK(#REF!)),1,0)</f>
        <v>1</v>
      </c>
      <c r="P694" s="10"/>
      <c r="Q694" s="10"/>
    </row>
    <row r="695" spans="1:17" hidden="1" x14ac:dyDescent="0.2">
      <c r="A695" s="10">
        <f t="shared" si="17"/>
        <v>549</v>
      </c>
      <c r="B695" s="10">
        <f>A241</f>
        <v>95</v>
      </c>
      <c r="C695" s="10" t="s">
        <v>976</v>
      </c>
      <c r="D695" s="10" t="s">
        <v>817</v>
      </c>
      <c r="E695" s="10" t="s">
        <v>976</v>
      </c>
      <c r="F695" s="10">
        <f>'gl list'!$D$107</f>
        <v>0</v>
      </c>
      <c r="G695" s="10" t="s">
        <v>973</v>
      </c>
      <c r="H695" s="10" t="b">
        <v>0</v>
      </c>
      <c r="I695" s="10">
        <f t="shared" si="16"/>
        <v>36</v>
      </c>
      <c r="K695" s="10"/>
      <c r="L695" s="10">
        <f>IF(OR(ISNUMBER(#REF!),ISBLANK(#REF!)),0,1)</f>
        <v>1</v>
      </c>
      <c r="M695" s="10"/>
      <c r="N695" s="10"/>
      <c r="O695" s="10">
        <f>IF(NOT(ISBLANK(#REF!)),1,0)</f>
        <v>1</v>
      </c>
      <c r="P695" s="10"/>
      <c r="Q695" s="10"/>
    </row>
    <row r="696" spans="1:17" hidden="1" x14ac:dyDescent="0.2">
      <c r="A696" s="10">
        <f t="shared" si="17"/>
        <v>550</v>
      </c>
      <c r="B696" s="10" t="s">
        <v>228</v>
      </c>
      <c r="C696" s="10" t="s">
        <v>978</v>
      </c>
      <c r="D696" s="10" t="s">
        <v>817</v>
      </c>
      <c r="E696" s="10" t="s">
        <v>978</v>
      </c>
      <c r="F696" s="10">
        <f>'gl list'!$D$107</f>
        <v>0</v>
      </c>
      <c r="G696" s="10" t="s">
        <v>977</v>
      </c>
      <c r="H696" s="10" t="b">
        <v>0</v>
      </c>
      <c r="I696" s="10">
        <f t="shared" si="16"/>
        <v>36</v>
      </c>
      <c r="K696" s="10"/>
      <c r="L696" s="10">
        <f>IF(OR(ISNUMBER(#REF!),ISBLANK(#REF!)),0,1)</f>
        <v>1</v>
      </c>
      <c r="M696" s="10"/>
      <c r="N696" s="10"/>
      <c r="O696" s="10">
        <f>IF(NOT(ISBLANK(#REF!)),1,0)</f>
        <v>1</v>
      </c>
      <c r="P696" s="10"/>
      <c r="Q696" s="10"/>
    </row>
    <row r="697" spans="1:17" hidden="1" x14ac:dyDescent="0.2">
      <c r="A697" s="10">
        <f t="shared" si="17"/>
        <v>551</v>
      </c>
      <c r="B697" s="10" t="s">
        <v>228</v>
      </c>
      <c r="C697" s="10" t="s">
        <v>979</v>
      </c>
      <c r="D697" s="10" t="s">
        <v>817</v>
      </c>
      <c r="E697" s="10" t="s">
        <v>979</v>
      </c>
      <c r="F697" s="10">
        <f>'gl list'!$D$107</f>
        <v>0</v>
      </c>
      <c r="G697" s="10" t="s">
        <v>977</v>
      </c>
      <c r="H697" s="10" t="b">
        <v>0</v>
      </c>
      <c r="I697" s="10">
        <f t="shared" si="16"/>
        <v>36</v>
      </c>
      <c r="K697" s="10"/>
      <c r="L697" s="10">
        <f>IF(OR(ISNUMBER(#REF!),ISBLANK(#REF!)),0,1)</f>
        <v>1</v>
      </c>
      <c r="M697" s="10"/>
      <c r="N697" s="10"/>
      <c r="O697" s="10">
        <f>IF(NOT(ISBLANK(#REF!)),1,0)</f>
        <v>1</v>
      </c>
      <c r="P697" s="10"/>
      <c r="Q697" s="10"/>
    </row>
    <row r="698" spans="1:17" hidden="1" x14ac:dyDescent="0.2">
      <c r="A698" s="10">
        <f t="shared" si="17"/>
        <v>552</v>
      </c>
      <c r="B698" s="10" t="s">
        <v>107</v>
      </c>
      <c r="C698" s="10" t="s">
        <v>981</v>
      </c>
      <c r="D698" s="10" t="s">
        <v>817</v>
      </c>
      <c r="E698" s="10" t="s">
        <v>981</v>
      </c>
      <c r="F698" s="10">
        <f>'gl list'!$D$107</f>
        <v>0</v>
      </c>
      <c r="G698" s="10" t="s">
        <v>980</v>
      </c>
      <c r="H698" s="10" t="b">
        <v>0</v>
      </c>
      <c r="I698" s="10">
        <f t="shared" si="16"/>
        <v>36</v>
      </c>
      <c r="K698" s="10"/>
      <c r="L698" s="10">
        <f>IF(OR(ISNUMBER(#REF!),ISBLANK(#REF!)),0,1)</f>
        <v>1</v>
      </c>
      <c r="M698" s="10"/>
      <c r="N698" s="10"/>
      <c r="O698" s="10">
        <f>IF(NOT(ISBLANK(#REF!)),1,0)</f>
        <v>1</v>
      </c>
      <c r="P698" s="10"/>
      <c r="Q698" s="10"/>
    </row>
    <row r="699" spans="1:17" hidden="1" x14ac:dyDescent="0.2">
      <c r="A699" s="10">
        <f t="shared" si="17"/>
        <v>553</v>
      </c>
      <c r="B699" s="10" t="s">
        <v>107</v>
      </c>
      <c r="C699" s="10" t="s">
        <v>983</v>
      </c>
      <c r="D699" s="10" t="s">
        <v>817</v>
      </c>
      <c r="E699" s="10" t="s">
        <v>983</v>
      </c>
      <c r="F699" s="10">
        <f>'gl list'!$D$107</f>
        <v>0</v>
      </c>
      <c r="G699" s="10" t="s">
        <v>982</v>
      </c>
      <c r="H699" s="10" t="b">
        <v>0</v>
      </c>
      <c r="I699" s="10">
        <f t="shared" si="16"/>
        <v>36</v>
      </c>
      <c r="K699" s="10"/>
      <c r="L699" s="10">
        <f>IF(OR(ISNUMBER(#REF!),ISBLANK(#REF!)),0,1)</f>
        <v>1</v>
      </c>
      <c r="M699" s="10"/>
      <c r="N699" s="10"/>
      <c r="O699" s="10">
        <f>IF(NOT(ISBLANK(#REF!)),1,0)</f>
        <v>1</v>
      </c>
      <c r="P699" s="10"/>
      <c r="Q699" s="10"/>
    </row>
    <row r="700" spans="1:17" hidden="1" x14ac:dyDescent="0.2">
      <c r="A700" s="10">
        <f t="shared" si="17"/>
        <v>554</v>
      </c>
      <c r="B700" s="10" t="s">
        <v>107</v>
      </c>
      <c r="C700" s="10" t="s">
        <v>985</v>
      </c>
      <c r="D700" s="10" t="s">
        <v>817</v>
      </c>
      <c r="E700" s="10" t="s">
        <v>985</v>
      </c>
      <c r="F700" s="10">
        <f>'gl list'!$D$107</f>
        <v>0</v>
      </c>
      <c r="G700" s="10" t="s">
        <v>984</v>
      </c>
      <c r="H700" s="10" t="b">
        <v>0</v>
      </c>
      <c r="I700" s="10">
        <f t="shared" si="16"/>
        <v>36</v>
      </c>
      <c r="K700" s="10"/>
      <c r="L700" s="10">
        <f>IF(OR(ISNUMBER(#REF!),ISBLANK(#REF!)),0,1)</f>
        <v>1</v>
      </c>
      <c r="M700" s="10"/>
      <c r="N700" s="10"/>
      <c r="O700" s="10">
        <f>IF(NOT(ISBLANK(#REF!)),1,0)</f>
        <v>1</v>
      </c>
      <c r="P700" s="10"/>
      <c r="Q700" s="10"/>
    </row>
    <row r="701" spans="1:17" hidden="1" x14ac:dyDescent="0.2">
      <c r="A701" s="10">
        <f t="shared" si="17"/>
        <v>555</v>
      </c>
      <c r="B701" s="10" t="s">
        <v>107</v>
      </c>
      <c r="C701" s="10" t="s">
        <v>986</v>
      </c>
      <c r="D701" s="10" t="s">
        <v>817</v>
      </c>
      <c r="E701" s="10" t="s">
        <v>986</v>
      </c>
      <c r="F701" s="10">
        <f>'gl list'!$D$107</f>
        <v>0</v>
      </c>
      <c r="G701" s="10" t="s">
        <v>984</v>
      </c>
      <c r="H701" s="10" t="b">
        <v>0</v>
      </c>
      <c r="I701" s="10">
        <f t="shared" si="16"/>
        <v>36</v>
      </c>
      <c r="K701" s="10"/>
      <c r="L701" s="10">
        <f>IF(OR(ISNUMBER(#REF!),ISBLANK(#REF!)),0,1)</f>
        <v>1</v>
      </c>
      <c r="M701" s="10"/>
      <c r="N701" s="10"/>
      <c r="O701" s="10">
        <f>IF(NOT(ISBLANK(#REF!)),1,0)</f>
        <v>1</v>
      </c>
      <c r="P701" s="10"/>
      <c r="Q701" s="10"/>
    </row>
    <row r="702" spans="1:17" hidden="1" x14ac:dyDescent="0.2">
      <c r="A702" s="10">
        <f t="shared" si="17"/>
        <v>556</v>
      </c>
      <c r="B702" s="10" t="s">
        <v>107</v>
      </c>
      <c r="C702" s="10" t="s">
        <v>988</v>
      </c>
      <c r="D702" s="10" t="s">
        <v>817</v>
      </c>
      <c r="E702" s="10" t="s">
        <v>988</v>
      </c>
      <c r="F702" s="10">
        <f>'gl list'!$D$107</f>
        <v>0</v>
      </c>
      <c r="G702" s="10" t="s">
        <v>987</v>
      </c>
      <c r="H702" s="10" t="b">
        <v>0</v>
      </c>
      <c r="I702" s="10">
        <f t="shared" si="16"/>
        <v>36</v>
      </c>
      <c r="K702" s="10"/>
      <c r="L702" s="10">
        <f>IF(OR(ISNUMBER(#REF!),ISBLANK(#REF!)),0,1)</f>
        <v>1</v>
      </c>
      <c r="M702" s="10"/>
      <c r="N702" s="10"/>
      <c r="O702" s="10">
        <f>IF(NOT(ISBLANK(#REF!)),1,0)</f>
        <v>1</v>
      </c>
      <c r="P702" s="10"/>
      <c r="Q702" s="10"/>
    </row>
    <row r="703" spans="1:17" hidden="1" x14ac:dyDescent="0.2">
      <c r="A703" s="10">
        <f t="shared" si="17"/>
        <v>557</v>
      </c>
      <c r="B703" s="10" t="s">
        <v>2111</v>
      </c>
      <c r="C703" s="10" t="s">
        <v>991</v>
      </c>
      <c r="D703" s="10" t="s">
        <v>817</v>
      </c>
      <c r="E703" s="10" t="s">
        <v>991</v>
      </c>
      <c r="F703" s="10">
        <f>'gl list'!$D$107</f>
        <v>0</v>
      </c>
      <c r="G703" s="10" t="s">
        <v>989</v>
      </c>
      <c r="H703" s="10" t="b">
        <v>0</v>
      </c>
      <c r="I703" s="10">
        <f t="shared" si="16"/>
        <v>36</v>
      </c>
      <c r="K703" s="10"/>
      <c r="L703" s="10">
        <f>IF(OR(ISNUMBER(#REF!),ISBLANK(#REF!)),0,1)</f>
        <v>1</v>
      </c>
      <c r="M703" s="10"/>
      <c r="N703" s="10"/>
      <c r="O703" s="10">
        <f>IF(NOT(ISBLANK(#REF!)),1,0)</f>
        <v>1</v>
      </c>
      <c r="P703" s="10"/>
      <c r="Q703" s="10"/>
    </row>
    <row r="704" spans="1:17" x14ac:dyDescent="0.2">
      <c r="A704" s="10">
        <f t="shared" si="17"/>
        <v>558</v>
      </c>
      <c r="B704" s="10">
        <f>A149</f>
        <v>4</v>
      </c>
      <c r="C704" s="10" t="s">
        <v>992</v>
      </c>
      <c r="D704" s="10" t="s">
        <v>817</v>
      </c>
      <c r="E704" s="10" t="s">
        <v>992</v>
      </c>
      <c r="F704" s="10">
        <f>'gl list'!$D$107</f>
        <v>0</v>
      </c>
      <c r="G704" s="10" t="s">
        <v>990</v>
      </c>
      <c r="H704" s="10" t="b">
        <v>1</v>
      </c>
      <c r="I704" s="10">
        <f t="shared" si="16"/>
        <v>37</v>
      </c>
      <c r="K704" s="10"/>
      <c r="L704" s="10">
        <f>IF(OR(ISNUMBER(#REF!),ISBLANK(#REF!)),0,1)</f>
        <v>1</v>
      </c>
      <c r="M704" s="10"/>
      <c r="N704" s="10"/>
      <c r="O704" s="10">
        <f>IF(NOT(ISBLANK(#REF!)),1,0)</f>
        <v>1</v>
      </c>
      <c r="P704" s="10"/>
      <c r="Q704" s="10"/>
    </row>
    <row r="705" spans="1:17" hidden="1" x14ac:dyDescent="0.2">
      <c r="A705" s="10">
        <f t="shared" si="17"/>
        <v>559</v>
      </c>
      <c r="B705" s="10" t="s">
        <v>2111</v>
      </c>
      <c r="C705" s="10" t="s">
        <v>993</v>
      </c>
      <c r="D705" s="10" t="s">
        <v>817</v>
      </c>
      <c r="E705" s="10" t="s">
        <v>993</v>
      </c>
      <c r="F705" s="10">
        <f>'gl list'!$D$107</f>
        <v>0</v>
      </c>
      <c r="G705" s="10" t="s">
        <v>990</v>
      </c>
      <c r="H705" s="10" t="b">
        <v>0</v>
      </c>
      <c r="I705" s="10">
        <f t="shared" si="16"/>
        <v>37</v>
      </c>
      <c r="K705" s="10"/>
      <c r="L705" s="10">
        <f>IF(OR(ISNUMBER(#REF!),ISBLANK(#REF!)),0,1)</f>
        <v>1</v>
      </c>
      <c r="M705" s="10"/>
      <c r="N705" s="10"/>
      <c r="O705" s="10">
        <f>IF(NOT(ISBLANK(#REF!)),1,0)</f>
        <v>1</v>
      </c>
      <c r="P705" s="10"/>
      <c r="Q705" s="10"/>
    </row>
    <row r="706" spans="1:17" hidden="1" x14ac:dyDescent="0.2">
      <c r="A706" s="10">
        <f t="shared" si="17"/>
        <v>560</v>
      </c>
      <c r="B706" s="10" t="s">
        <v>2111</v>
      </c>
      <c r="C706" s="10" t="s">
        <v>994</v>
      </c>
      <c r="D706" s="10" t="s">
        <v>817</v>
      </c>
      <c r="E706" s="10" t="s">
        <v>994</v>
      </c>
      <c r="F706" s="10">
        <f>'gl list'!$D$107</f>
        <v>0</v>
      </c>
      <c r="G706" s="10" t="s">
        <v>990</v>
      </c>
      <c r="H706" s="10" t="b">
        <v>0</v>
      </c>
      <c r="I706" s="10">
        <f t="shared" si="16"/>
        <v>37</v>
      </c>
      <c r="K706" s="10"/>
      <c r="L706" s="10">
        <f>IF(OR(ISNUMBER(#REF!),ISBLANK(#REF!)),0,1)</f>
        <v>1</v>
      </c>
      <c r="M706" s="10"/>
      <c r="N706" s="10"/>
      <c r="O706" s="10">
        <f>IF(NOT(ISBLANK(#REF!)),1,0)</f>
        <v>1</v>
      </c>
      <c r="P706" s="10"/>
      <c r="Q706" s="10"/>
    </row>
    <row r="707" spans="1:17" hidden="1" x14ac:dyDescent="0.2">
      <c r="A707" s="10">
        <f t="shared" si="17"/>
        <v>561</v>
      </c>
      <c r="B707" s="10" t="s">
        <v>2111</v>
      </c>
      <c r="C707" s="10" t="s">
        <v>996</v>
      </c>
      <c r="D707" s="10" t="s">
        <v>817</v>
      </c>
      <c r="E707" s="10" t="s">
        <v>996</v>
      </c>
      <c r="F707" s="10">
        <f>'gl list'!$D$107</f>
        <v>0</v>
      </c>
      <c r="G707" s="10" t="s">
        <v>995</v>
      </c>
      <c r="H707" s="10" t="b">
        <v>0</v>
      </c>
      <c r="I707" s="10">
        <f t="shared" si="16"/>
        <v>37</v>
      </c>
      <c r="K707" s="10"/>
      <c r="L707" s="10">
        <f>IF(OR(ISNUMBER(#REF!),ISBLANK(#REF!)),0,1)</f>
        <v>1</v>
      </c>
      <c r="M707" s="10"/>
      <c r="N707" s="10"/>
      <c r="O707" s="10">
        <f>IF(NOT(ISBLANK(#REF!)),1,0)</f>
        <v>1</v>
      </c>
      <c r="P707" s="10"/>
      <c r="Q707" s="10"/>
    </row>
    <row r="708" spans="1:17" hidden="1" x14ac:dyDescent="0.2">
      <c r="A708" s="10">
        <f t="shared" si="17"/>
        <v>562</v>
      </c>
      <c r="B708" s="10" t="s">
        <v>2111</v>
      </c>
      <c r="C708" s="10" t="s">
        <v>997</v>
      </c>
      <c r="D708" s="10" t="s">
        <v>817</v>
      </c>
      <c r="E708" s="10" t="s">
        <v>997</v>
      </c>
      <c r="F708" s="10">
        <f>'gl list'!$D$107</f>
        <v>0</v>
      </c>
      <c r="G708" s="10" t="s">
        <v>995</v>
      </c>
      <c r="H708" s="10" t="b">
        <v>0</v>
      </c>
      <c r="I708" s="10">
        <f t="shared" si="16"/>
        <v>37</v>
      </c>
      <c r="K708" s="10"/>
      <c r="L708" s="10">
        <f>IF(OR(ISNUMBER(#REF!),ISBLANK(#REF!)),0,1)</f>
        <v>1</v>
      </c>
      <c r="M708" s="10"/>
      <c r="N708" s="10"/>
      <c r="O708" s="10">
        <f>IF(NOT(ISBLANK(#REF!)),1,0)</f>
        <v>1</v>
      </c>
      <c r="P708" s="10"/>
      <c r="Q708" s="10"/>
    </row>
    <row r="709" spans="1:17" hidden="1" x14ac:dyDescent="0.2">
      <c r="A709" s="10">
        <f t="shared" si="17"/>
        <v>563</v>
      </c>
      <c r="B709" s="10" t="s">
        <v>2111</v>
      </c>
      <c r="C709" s="10" t="s">
        <v>999</v>
      </c>
      <c r="D709" s="10" t="s">
        <v>817</v>
      </c>
      <c r="E709" s="10" t="s">
        <v>999</v>
      </c>
      <c r="F709" s="10">
        <f>'gl list'!$D$107</f>
        <v>0</v>
      </c>
      <c r="G709" s="10" t="s">
        <v>998</v>
      </c>
      <c r="H709" s="10" t="b">
        <v>0</v>
      </c>
      <c r="I709" s="10">
        <f t="shared" si="16"/>
        <v>37</v>
      </c>
      <c r="K709" s="10"/>
      <c r="L709" s="10">
        <f>IF(OR(ISNUMBER(#REF!),ISBLANK(#REF!)),0,1)</f>
        <v>1</v>
      </c>
      <c r="M709" s="10"/>
      <c r="N709" s="10"/>
      <c r="O709" s="10">
        <f>IF(NOT(ISBLANK(#REF!)),1,0)</f>
        <v>1</v>
      </c>
      <c r="P709" s="10"/>
      <c r="Q709" s="10"/>
    </row>
    <row r="710" spans="1:17" hidden="1" x14ac:dyDescent="0.2">
      <c r="A710" s="10">
        <f t="shared" si="17"/>
        <v>564</v>
      </c>
      <c r="B710" s="10" t="s">
        <v>2111</v>
      </c>
      <c r="C710" s="10" t="s">
        <v>1000</v>
      </c>
      <c r="D710" s="10" t="s">
        <v>817</v>
      </c>
      <c r="E710" s="10" t="s">
        <v>1000</v>
      </c>
      <c r="F710" s="10">
        <f>'gl list'!$D$107</f>
        <v>0</v>
      </c>
      <c r="G710" s="10" t="s">
        <v>998</v>
      </c>
      <c r="H710" s="10" t="b">
        <v>0</v>
      </c>
      <c r="I710" s="10">
        <f t="shared" si="16"/>
        <v>37</v>
      </c>
      <c r="K710" s="10"/>
      <c r="L710" s="10">
        <f>IF(OR(ISNUMBER(#REF!),ISBLANK(#REF!)),0,1)</f>
        <v>1</v>
      </c>
      <c r="M710" s="10"/>
      <c r="N710" s="10"/>
      <c r="O710" s="10">
        <f>IF(NOT(ISBLANK(#REF!)),1,0)</f>
        <v>1</v>
      </c>
      <c r="P710" s="10"/>
      <c r="Q710" s="10"/>
    </row>
    <row r="711" spans="1:17" hidden="1" x14ac:dyDescent="0.2">
      <c r="A711" s="10">
        <f t="shared" si="17"/>
        <v>565</v>
      </c>
      <c r="B711" s="10" t="s">
        <v>2603</v>
      </c>
      <c r="C711" s="10" t="s">
        <v>1002</v>
      </c>
      <c r="D711" s="10" t="s">
        <v>817</v>
      </c>
      <c r="E711" s="10" t="s">
        <v>1002</v>
      </c>
      <c r="F711" s="10">
        <f>'gl list'!$D$107</f>
        <v>0</v>
      </c>
      <c r="G711" s="10" t="s">
        <v>1001</v>
      </c>
      <c r="H711" s="10" t="b">
        <v>0</v>
      </c>
      <c r="I711" s="10">
        <f t="shared" si="16"/>
        <v>37</v>
      </c>
      <c r="K711" s="10"/>
      <c r="L711" s="10">
        <f>IF(OR(ISNUMBER(#REF!),ISBLANK(#REF!)),0,1)</f>
        <v>1</v>
      </c>
      <c r="M711" s="10"/>
      <c r="N711" s="10"/>
      <c r="O711" s="10">
        <f>IF(NOT(ISBLANK(#REF!)),1,0)</f>
        <v>1</v>
      </c>
      <c r="P711" s="10"/>
      <c r="Q711" s="10"/>
    </row>
    <row r="712" spans="1:17" hidden="1" x14ac:dyDescent="0.2">
      <c r="A712" s="10">
        <f t="shared" si="17"/>
        <v>566</v>
      </c>
      <c r="B712" s="10">
        <f>A219</f>
        <v>73</v>
      </c>
      <c r="C712" s="10" t="s">
        <v>1003</v>
      </c>
      <c r="D712" s="10" t="s">
        <v>817</v>
      </c>
      <c r="E712" s="10" t="s">
        <v>1003</v>
      </c>
      <c r="F712" s="10">
        <f>'gl list'!$D$107</f>
        <v>0</v>
      </c>
      <c r="G712" s="10" t="s">
        <v>1001</v>
      </c>
      <c r="H712" s="10" t="b">
        <v>0</v>
      </c>
      <c r="I712" s="10">
        <f t="shared" si="16"/>
        <v>37</v>
      </c>
      <c r="K712" s="10"/>
      <c r="L712" s="10">
        <f>IF(OR(ISNUMBER(#REF!),ISBLANK(#REF!)),0,1)</f>
        <v>1</v>
      </c>
      <c r="M712" s="10"/>
      <c r="N712" s="10"/>
      <c r="O712" s="10">
        <f>IF(NOT(ISBLANK(#REF!)),1,0)</f>
        <v>1</v>
      </c>
      <c r="P712" s="10"/>
      <c r="Q712" s="10"/>
    </row>
    <row r="713" spans="1:17" hidden="1" x14ac:dyDescent="0.2">
      <c r="A713" s="10">
        <f t="shared" si="17"/>
        <v>567</v>
      </c>
      <c r="B713" s="10" t="s">
        <v>48</v>
      </c>
      <c r="C713" s="10" t="s">
        <v>1005</v>
      </c>
      <c r="D713" s="10" t="s">
        <v>817</v>
      </c>
      <c r="E713" s="10" t="s">
        <v>1005</v>
      </c>
      <c r="F713" s="10">
        <f>'gl list'!$D$107</f>
        <v>0</v>
      </c>
      <c r="G713" s="10" t="s">
        <v>1004</v>
      </c>
      <c r="H713" s="10" t="b">
        <v>0</v>
      </c>
      <c r="I713" s="10">
        <f t="shared" si="16"/>
        <v>37</v>
      </c>
      <c r="K713" s="10"/>
      <c r="L713" s="10">
        <f>IF(OR(ISNUMBER(#REF!),ISBLANK(#REF!)),0,1)</f>
        <v>1</v>
      </c>
      <c r="M713" s="10"/>
      <c r="N713" s="10"/>
      <c r="O713" s="10">
        <f>IF(NOT(ISBLANK(#REF!)),1,0)</f>
        <v>1</v>
      </c>
      <c r="P713" s="10"/>
      <c r="Q713" s="10"/>
    </row>
    <row r="714" spans="1:17" hidden="1" x14ac:dyDescent="0.2">
      <c r="A714" s="10">
        <f t="shared" si="17"/>
        <v>568</v>
      </c>
      <c r="B714" s="10">
        <f>A220</f>
        <v>74</v>
      </c>
      <c r="C714" s="10" t="s">
        <v>1006</v>
      </c>
      <c r="D714" s="10" t="s">
        <v>817</v>
      </c>
      <c r="E714" s="10" t="s">
        <v>1006</v>
      </c>
      <c r="F714" s="10">
        <f>'gl list'!$D$107</f>
        <v>0</v>
      </c>
      <c r="G714" s="10" t="s">
        <v>1004</v>
      </c>
      <c r="H714" s="10" t="b">
        <v>0</v>
      </c>
      <c r="I714" s="10">
        <f t="shared" si="16"/>
        <v>37</v>
      </c>
      <c r="K714" s="10"/>
      <c r="L714" s="10">
        <f>IF(OR(ISNUMBER(#REF!),ISBLANK(#REF!)),0,1)</f>
        <v>1</v>
      </c>
      <c r="M714" s="10"/>
      <c r="N714" s="10"/>
      <c r="O714" s="10">
        <f>IF(NOT(ISBLANK(#REF!)),1,0)</f>
        <v>1</v>
      </c>
      <c r="P714" s="10"/>
      <c r="Q714" s="10"/>
    </row>
    <row r="715" spans="1:17" hidden="1" x14ac:dyDescent="0.2">
      <c r="A715" s="10">
        <f t="shared" si="17"/>
        <v>569</v>
      </c>
      <c r="B715" s="10" t="s">
        <v>51</v>
      </c>
      <c r="C715" s="10" t="s">
        <v>1008</v>
      </c>
      <c r="D715" s="10" t="s">
        <v>817</v>
      </c>
      <c r="E715" s="10" t="s">
        <v>1008</v>
      </c>
      <c r="F715" s="10">
        <f>'gl list'!$D$107</f>
        <v>0</v>
      </c>
      <c r="G715" s="10" t="s">
        <v>1007</v>
      </c>
      <c r="H715" s="10" t="b">
        <v>0</v>
      </c>
      <c r="I715" s="10">
        <f t="shared" si="16"/>
        <v>37</v>
      </c>
      <c r="K715" s="10"/>
      <c r="L715" s="10">
        <f>IF(OR(ISNUMBER(#REF!),ISBLANK(#REF!)),0,1)</f>
        <v>1</v>
      </c>
      <c r="M715" s="10"/>
      <c r="N715" s="10"/>
      <c r="O715" s="10">
        <f>IF(NOT(ISBLANK(#REF!)),1,0)</f>
        <v>1</v>
      </c>
      <c r="P715" s="10"/>
      <c r="Q715" s="10"/>
    </row>
    <row r="716" spans="1:17" hidden="1" x14ac:dyDescent="0.2">
      <c r="A716" s="10">
        <f t="shared" si="17"/>
        <v>570</v>
      </c>
      <c r="B716" s="10" t="s">
        <v>48</v>
      </c>
      <c r="C716" s="10" t="s">
        <v>1009</v>
      </c>
      <c r="D716" s="10" t="s">
        <v>817</v>
      </c>
      <c r="E716" s="10" t="s">
        <v>1009</v>
      </c>
      <c r="F716" s="10">
        <f>'gl list'!$D$107</f>
        <v>0</v>
      </c>
      <c r="G716" s="10" t="s">
        <v>1007</v>
      </c>
      <c r="H716" s="10" t="b">
        <v>0</v>
      </c>
      <c r="I716" s="10">
        <f t="shared" si="16"/>
        <v>37</v>
      </c>
      <c r="K716" s="10"/>
      <c r="L716" s="10">
        <f>IF(OR(ISNUMBER(#REF!),ISBLANK(#REF!)),0,1)</f>
        <v>1</v>
      </c>
      <c r="M716" s="10"/>
      <c r="N716" s="10"/>
      <c r="O716" s="10">
        <f>IF(NOT(ISBLANK(#REF!)),1,0)</f>
        <v>1</v>
      </c>
      <c r="P716" s="10"/>
      <c r="Q716" s="10"/>
    </row>
    <row r="717" spans="1:17" s="18" customFormat="1" hidden="1" x14ac:dyDescent="0.2">
      <c r="A717" s="10">
        <f t="shared" si="17"/>
        <v>571</v>
      </c>
      <c r="B717" s="10"/>
      <c r="C717" s="10"/>
      <c r="D717" s="10" t="s">
        <v>817</v>
      </c>
      <c r="E717" s="10" t="s">
        <v>1010</v>
      </c>
      <c r="F717" s="10">
        <f>'gl list'!$D$107</f>
        <v>0</v>
      </c>
      <c r="G717" s="10" t="s">
        <v>1007</v>
      </c>
      <c r="H717" s="10" t="b">
        <v>0</v>
      </c>
      <c r="I717" s="10">
        <f t="shared" si="16"/>
        <v>37</v>
      </c>
      <c r="J717" s="10"/>
      <c r="K717" s="10"/>
      <c r="L717" s="10">
        <f>IF(OR(ISNUMBER(#REF!),ISBLANK(#REF!)),0,1)</f>
        <v>1</v>
      </c>
      <c r="M717" s="10"/>
      <c r="N717" s="10"/>
      <c r="O717" s="10">
        <f>IF(NOT(ISBLANK(#REF!)),1,0)</f>
        <v>1</v>
      </c>
      <c r="P717" s="10"/>
      <c r="Q717" s="10"/>
    </row>
    <row r="718" spans="1:17" hidden="1" x14ac:dyDescent="0.2">
      <c r="A718" s="10">
        <f t="shared" si="17"/>
        <v>572</v>
      </c>
      <c r="B718" s="10">
        <f>A460</f>
        <v>314</v>
      </c>
      <c r="C718" s="10" t="s">
        <v>1012</v>
      </c>
      <c r="D718" s="10" t="s">
        <v>817</v>
      </c>
      <c r="E718" s="10" t="s">
        <v>1012</v>
      </c>
      <c r="F718" s="10">
        <f>'gl list'!$D$107</f>
        <v>0</v>
      </c>
      <c r="G718" s="10" t="s">
        <v>1011</v>
      </c>
      <c r="H718" s="10" t="b">
        <v>0</v>
      </c>
      <c r="I718" s="10">
        <f t="shared" si="16"/>
        <v>37</v>
      </c>
      <c r="K718" s="10"/>
      <c r="L718" s="10">
        <f>IF(OR(ISNUMBER(#REF!),ISBLANK(#REF!)),0,1)</f>
        <v>1</v>
      </c>
      <c r="M718" s="10"/>
      <c r="N718" s="10"/>
      <c r="O718" s="10">
        <f>IF(NOT(ISBLANK(#REF!)),1,0)</f>
        <v>1</v>
      </c>
      <c r="P718" s="10"/>
      <c r="Q718" s="10"/>
    </row>
    <row r="719" spans="1:17" hidden="1" x14ac:dyDescent="0.2">
      <c r="A719" s="10">
        <f t="shared" si="17"/>
        <v>573</v>
      </c>
      <c r="B719" s="10" t="s">
        <v>48</v>
      </c>
      <c r="C719" s="10" t="s">
        <v>1013</v>
      </c>
      <c r="D719" s="10" t="s">
        <v>817</v>
      </c>
      <c r="E719" s="10" t="s">
        <v>1013</v>
      </c>
      <c r="F719" s="10">
        <f>'gl list'!$D$107</f>
        <v>0</v>
      </c>
      <c r="G719" s="10" t="s">
        <v>1011</v>
      </c>
      <c r="H719" s="10" t="b">
        <v>0</v>
      </c>
      <c r="I719" s="10">
        <f t="shared" si="16"/>
        <v>37</v>
      </c>
      <c r="K719" s="10"/>
      <c r="L719" s="10">
        <f>IF(OR(ISNUMBER(#REF!),ISBLANK(#REF!)),0,1)</f>
        <v>1</v>
      </c>
      <c r="M719" s="10"/>
      <c r="N719" s="10"/>
      <c r="O719" s="10">
        <f>IF(NOT(ISBLANK(#REF!)),1,0)</f>
        <v>1</v>
      </c>
      <c r="P719" s="10"/>
      <c r="Q719" s="10"/>
    </row>
    <row r="720" spans="1:17" hidden="1" x14ac:dyDescent="0.2">
      <c r="A720" s="10">
        <f t="shared" si="17"/>
        <v>574</v>
      </c>
      <c r="B720" s="10" t="s">
        <v>2603</v>
      </c>
      <c r="C720" s="10" t="s">
        <v>1014</v>
      </c>
      <c r="D720" s="10" t="s">
        <v>817</v>
      </c>
      <c r="E720" s="10" t="s">
        <v>1014</v>
      </c>
      <c r="F720" s="10">
        <f>'gl list'!$D$107</f>
        <v>0</v>
      </c>
      <c r="G720" s="10" t="s">
        <v>1011</v>
      </c>
      <c r="H720" s="10" t="b">
        <v>0</v>
      </c>
      <c r="I720" s="10">
        <f t="shared" si="16"/>
        <v>37</v>
      </c>
      <c r="K720" s="10"/>
      <c r="L720" s="10">
        <f>IF(OR(ISNUMBER(#REF!),ISBLANK(#REF!)),0,1)</f>
        <v>1</v>
      </c>
      <c r="M720" s="10"/>
      <c r="N720" s="10"/>
      <c r="O720" s="10">
        <f>IF(NOT(ISBLANK(#REF!)),1,0)</f>
        <v>1</v>
      </c>
      <c r="P720" s="10"/>
      <c r="Q720" s="10"/>
    </row>
    <row r="721" spans="1:17" hidden="1" x14ac:dyDescent="0.2">
      <c r="A721" s="10">
        <f t="shared" si="17"/>
        <v>575</v>
      </c>
      <c r="B721" s="10">
        <f>A724</f>
        <v>578</v>
      </c>
      <c r="C721" s="10" t="s">
        <v>1016</v>
      </c>
      <c r="D721" s="10" t="s">
        <v>817</v>
      </c>
      <c r="E721" s="10" t="s">
        <v>1016</v>
      </c>
      <c r="F721" s="10">
        <f>'gl list'!$D$107</f>
        <v>0</v>
      </c>
      <c r="G721" s="10" t="s">
        <v>1015</v>
      </c>
      <c r="H721" s="10" t="b">
        <v>0</v>
      </c>
      <c r="I721" s="10">
        <f t="shared" si="16"/>
        <v>37</v>
      </c>
      <c r="K721" s="10"/>
      <c r="L721" s="10">
        <f>IF(OR(ISNUMBER(#REF!),ISBLANK(#REF!)),0,1)</f>
        <v>1</v>
      </c>
      <c r="M721" s="10"/>
      <c r="N721" s="10"/>
      <c r="O721" s="10">
        <f>IF(NOT(ISBLANK(#REF!)),1,0)</f>
        <v>1</v>
      </c>
      <c r="P721" s="10"/>
      <c r="Q721" s="10"/>
    </row>
    <row r="722" spans="1:17" hidden="1" x14ac:dyDescent="0.2">
      <c r="A722" s="10">
        <f t="shared" si="17"/>
        <v>576</v>
      </c>
      <c r="B722" s="10" t="s">
        <v>451</v>
      </c>
      <c r="C722" s="10" t="s">
        <v>1017</v>
      </c>
      <c r="D722" s="10" t="s">
        <v>817</v>
      </c>
      <c r="E722" s="10" t="s">
        <v>1017</v>
      </c>
      <c r="F722" s="10">
        <f>'gl list'!$D$107</f>
        <v>0</v>
      </c>
      <c r="G722" s="10" t="s">
        <v>1015</v>
      </c>
      <c r="H722" s="10" t="b">
        <v>0</v>
      </c>
      <c r="I722" s="10">
        <f t="shared" si="16"/>
        <v>37</v>
      </c>
      <c r="K722" s="10"/>
      <c r="L722" s="10">
        <f>IF(OR(ISNUMBER(#REF!),ISBLANK(#REF!)),0,1)</f>
        <v>1</v>
      </c>
      <c r="M722" s="10"/>
      <c r="N722" s="10"/>
      <c r="O722" s="10">
        <f>IF(NOT(ISBLANK(#REF!)),1,0)</f>
        <v>1</v>
      </c>
      <c r="P722" s="10"/>
      <c r="Q722" s="10"/>
    </row>
    <row r="723" spans="1:17" hidden="1" x14ac:dyDescent="0.2">
      <c r="A723" s="10">
        <f t="shared" si="17"/>
        <v>577</v>
      </c>
      <c r="B723" s="10" t="s">
        <v>451</v>
      </c>
      <c r="C723" s="10" t="s">
        <v>1019</v>
      </c>
      <c r="D723" s="10" t="s">
        <v>817</v>
      </c>
      <c r="E723" s="10" t="s">
        <v>1019</v>
      </c>
      <c r="F723" s="10">
        <f>'gl list'!$D$107</f>
        <v>0</v>
      </c>
      <c r="G723" s="10" t="s">
        <v>1018</v>
      </c>
      <c r="H723" s="10" t="b">
        <v>0</v>
      </c>
      <c r="I723" s="10">
        <f t="shared" si="16"/>
        <v>37</v>
      </c>
      <c r="K723" s="10"/>
      <c r="L723" s="10">
        <f>IF(OR(ISNUMBER(#REF!),ISBLANK(#REF!)),0,1)</f>
        <v>1</v>
      </c>
      <c r="M723" s="10"/>
      <c r="N723" s="10"/>
      <c r="O723" s="10">
        <f>IF(NOT(ISBLANK(#REF!)),1,0)</f>
        <v>1</v>
      </c>
      <c r="P723" s="10"/>
      <c r="Q723" s="10"/>
    </row>
    <row r="724" spans="1:17" hidden="1" x14ac:dyDescent="0.2">
      <c r="A724" s="10">
        <f t="shared" si="17"/>
        <v>578</v>
      </c>
      <c r="B724" s="10" t="s">
        <v>451</v>
      </c>
      <c r="C724" s="10" t="s">
        <v>1020</v>
      </c>
      <c r="D724" s="10" t="s">
        <v>817</v>
      </c>
      <c r="E724" s="10" t="s">
        <v>1020</v>
      </c>
      <c r="F724" s="10">
        <f>'gl list'!$D$107</f>
        <v>0</v>
      </c>
      <c r="G724" s="10" t="s">
        <v>1018</v>
      </c>
      <c r="H724" s="10" t="b">
        <v>0</v>
      </c>
      <c r="I724" s="10">
        <f t="shared" ref="I724:I787" si="18">IF(H724,I723+1,I723)</f>
        <v>37</v>
      </c>
      <c r="K724" s="10"/>
      <c r="L724" s="10">
        <f>IF(OR(ISNUMBER(#REF!),ISBLANK(#REF!)),0,1)</f>
        <v>1</v>
      </c>
      <c r="M724" s="10"/>
      <c r="N724" s="10"/>
      <c r="O724" s="10">
        <f>IF(NOT(ISBLANK(#REF!)),1,0)</f>
        <v>1</v>
      </c>
      <c r="P724" s="10"/>
      <c r="Q724" s="10"/>
    </row>
    <row r="725" spans="1:17" hidden="1" x14ac:dyDescent="0.2">
      <c r="A725" s="10">
        <f t="shared" ref="A725:A788" si="19">A724+1</f>
        <v>579</v>
      </c>
      <c r="B725" s="10" t="s">
        <v>451</v>
      </c>
      <c r="C725" s="10" t="s">
        <v>1021</v>
      </c>
      <c r="D725" s="10" t="s">
        <v>817</v>
      </c>
      <c r="E725" s="10" t="s">
        <v>1021</v>
      </c>
      <c r="F725" s="10">
        <f>'gl list'!$D$107</f>
        <v>0</v>
      </c>
      <c r="G725" s="10" t="s">
        <v>1018</v>
      </c>
      <c r="H725" s="10" t="b">
        <v>0</v>
      </c>
      <c r="I725" s="10">
        <f t="shared" si="18"/>
        <v>37</v>
      </c>
      <c r="K725" s="10"/>
      <c r="L725" s="10">
        <f>IF(OR(ISNUMBER(#REF!),ISBLANK(#REF!)),0,1)</f>
        <v>1</v>
      </c>
      <c r="M725" s="10"/>
      <c r="N725" s="10"/>
      <c r="O725" s="10">
        <f>IF(NOT(ISBLANK(#REF!)),1,0)</f>
        <v>1</v>
      </c>
      <c r="P725" s="10"/>
      <c r="Q725" s="10"/>
    </row>
    <row r="726" spans="1:17" hidden="1" x14ac:dyDescent="0.2">
      <c r="A726" s="10">
        <f t="shared" si="19"/>
        <v>580</v>
      </c>
      <c r="B726" s="10" t="s">
        <v>451</v>
      </c>
      <c r="C726" s="10" t="s">
        <v>1023</v>
      </c>
      <c r="D726" s="10" t="s">
        <v>817</v>
      </c>
      <c r="E726" s="10" t="s">
        <v>1023</v>
      </c>
      <c r="F726" s="10">
        <f>'gl list'!$D$107</f>
        <v>0</v>
      </c>
      <c r="G726" s="10" t="s">
        <v>1022</v>
      </c>
      <c r="H726" s="10" t="b">
        <v>0</v>
      </c>
      <c r="I726" s="10">
        <f t="shared" si="18"/>
        <v>37</v>
      </c>
      <c r="K726" s="10"/>
      <c r="L726" s="10">
        <f>IF(OR(ISNUMBER(#REF!),ISBLANK(#REF!)),0,1)</f>
        <v>1</v>
      </c>
      <c r="M726" s="10"/>
      <c r="N726" s="10"/>
      <c r="O726" s="10">
        <f>IF(NOT(ISBLANK(#REF!)),1,0)</f>
        <v>1</v>
      </c>
      <c r="P726" s="10"/>
      <c r="Q726" s="10"/>
    </row>
    <row r="727" spans="1:17" hidden="1" x14ac:dyDescent="0.2">
      <c r="A727" s="10">
        <f t="shared" si="19"/>
        <v>581</v>
      </c>
      <c r="B727" s="10" t="s">
        <v>451</v>
      </c>
      <c r="C727" s="10" t="s">
        <v>1024</v>
      </c>
      <c r="D727" s="10" t="s">
        <v>817</v>
      </c>
      <c r="E727" s="10" t="s">
        <v>1024</v>
      </c>
      <c r="F727" s="10">
        <f>'gl list'!$D$107</f>
        <v>0</v>
      </c>
      <c r="G727" s="10" t="s">
        <v>1022</v>
      </c>
      <c r="H727" s="10" t="b">
        <v>0</v>
      </c>
      <c r="I727" s="10">
        <f t="shared" si="18"/>
        <v>37</v>
      </c>
      <c r="K727" s="10"/>
      <c r="L727" s="10">
        <f>IF(OR(ISNUMBER(#REF!),ISBLANK(#REF!)),0,1)</f>
        <v>1</v>
      </c>
      <c r="M727" s="10"/>
      <c r="N727" s="10"/>
      <c r="O727" s="10">
        <f>IF(NOT(ISBLANK(#REF!)),1,0)</f>
        <v>1</v>
      </c>
      <c r="P727" s="10"/>
      <c r="Q727" s="10"/>
    </row>
    <row r="728" spans="1:17" hidden="1" x14ac:dyDescent="0.2">
      <c r="A728" s="10">
        <f t="shared" si="19"/>
        <v>582</v>
      </c>
      <c r="B728" s="10" t="s">
        <v>451</v>
      </c>
      <c r="C728" s="10" t="s">
        <v>1025</v>
      </c>
      <c r="D728" s="10" t="s">
        <v>817</v>
      </c>
      <c r="E728" s="10" t="s">
        <v>1025</v>
      </c>
      <c r="F728" s="10">
        <f>'gl list'!$D$107</f>
        <v>0</v>
      </c>
      <c r="G728" s="10" t="s">
        <v>1022</v>
      </c>
      <c r="H728" s="10" t="b">
        <v>0</v>
      </c>
      <c r="I728" s="10">
        <f t="shared" si="18"/>
        <v>37</v>
      </c>
      <c r="K728" s="10"/>
      <c r="L728" s="10">
        <f>IF(OR(ISNUMBER(#REF!),ISBLANK(#REF!)),0,1)</f>
        <v>1</v>
      </c>
      <c r="M728" s="10"/>
      <c r="N728" s="10"/>
      <c r="O728" s="10">
        <f>IF(NOT(ISBLANK(#REF!)),1,0)</f>
        <v>1</v>
      </c>
      <c r="P728" s="10"/>
      <c r="Q728" s="10"/>
    </row>
    <row r="729" spans="1:17" hidden="1" x14ac:dyDescent="0.2">
      <c r="A729" s="10">
        <f t="shared" si="19"/>
        <v>583</v>
      </c>
      <c r="B729" s="10" t="s">
        <v>451</v>
      </c>
      <c r="C729" s="10" t="s">
        <v>1026</v>
      </c>
      <c r="D729" s="10" t="s">
        <v>817</v>
      </c>
      <c r="E729" s="10" t="s">
        <v>1026</v>
      </c>
      <c r="F729" s="10">
        <f>'gl list'!$D$107</f>
        <v>0</v>
      </c>
      <c r="G729" s="10" t="s">
        <v>1022</v>
      </c>
      <c r="H729" s="10" t="b">
        <v>0</v>
      </c>
      <c r="I729" s="10">
        <f t="shared" si="18"/>
        <v>37</v>
      </c>
      <c r="K729" s="10"/>
      <c r="L729" s="10">
        <f>IF(OR(ISNUMBER(#REF!),ISBLANK(#REF!)),0,1)</f>
        <v>1</v>
      </c>
      <c r="M729" s="10"/>
      <c r="N729" s="10"/>
      <c r="O729" s="10">
        <f>IF(NOT(ISBLANK(#REF!)),1,0)</f>
        <v>1</v>
      </c>
      <c r="P729" s="10"/>
      <c r="Q729" s="10"/>
    </row>
    <row r="730" spans="1:17" hidden="1" x14ac:dyDescent="0.2">
      <c r="A730" s="10">
        <f t="shared" si="19"/>
        <v>584</v>
      </c>
      <c r="B730" s="10" t="s">
        <v>451</v>
      </c>
      <c r="C730" s="10" t="s">
        <v>1027</v>
      </c>
      <c r="D730" s="10" t="s">
        <v>817</v>
      </c>
      <c r="E730" s="10" t="s">
        <v>1027</v>
      </c>
      <c r="F730" s="10">
        <f>'gl list'!$D$107</f>
        <v>0</v>
      </c>
      <c r="G730" s="10" t="s">
        <v>1022</v>
      </c>
      <c r="H730" s="10" t="b">
        <v>0</v>
      </c>
      <c r="I730" s="10">
        <f t="shared" si="18"/>
        <v>37</v>
      </c>
      <c r="K730" s="10"/>
      <c r="L730" s="10">
        <f>IF(OR(ISNUMBER(#REF!),ISBLANK(#REF!)),0,1)</f>
        <v>1</v>
      </c>
      <c r="M730" s="10"/>
      <c r="N730" s="10"/>
      <c r="O730" s="10">
        <f>IF(NOT(ISBLANK(#REF!)),1,0)</f>
        <v>1</v>
      </c>
      <c r="P730" s="10"/>
      <c r="Q730" s="10"/>
    </row>
    <row r="731" spans="1:17" hidden="1" x14ac:dyDescent="0.2">
      <c r="A731" s="10">
        <f t="shared" si="19"/>
        <v>585</v>
      </c>
      <c r="B731" s="10" t="s">
        <v>451</v>
      </c>
      <c r="C731" s="10" t="s">
        <v>1028</v>
      </c>
      <c r="D731" s="10" t="s">
        <v>817</v>
      </c>
      <c r="E731" s="10" t="s">
        <v>1028</v>
      </c>
      <c r="F731" s="10">
        <f>'gl list'!$D$107</f>
        <v>0</v>
      </c>
      <c r="G731" s="10" t="s">
        <v>1022</v>
      </c>
      <c r="H731" s="10" t="b">
        <v>0</v>
      </c>
      <c r="I731" s="10">
        <f t="shared" si="18"/>
        <v>37</v>
      </c>
      <c r="K731" s="10"/>
      <c r="L731" s="10">
        <f>IF(OR(ISNUMBER(#REF!),ISBLANK(#REF!)),0,1)</f>
        <v>1</v>
      </c>
      <c r="M731" s="10"/>
      <c r="N731" s="10"/>
      <c r="O731" s="10">
        <f>IF(NOT(ISBLANK(#REF!)),1,0)</f>
        <v>1</v>
      </c>
      <c r="P731" s="10"/>
      <c r="Q731" s="10"/>
    </row>
    <row r="732" spans="1:17" hidden="1" x14ac:dyDescent="0.2">
      <c r="A732" s="10">
        <f t="shared" si="19"/>
        <v>586</v>
      </c>
      <c r="B732" s="10" t="s">
        <v>451</v>
      </c>
      <c r="C732" s="10" t="s">
        <v>1030</v>
      </c>
      <c r="D732" s="10" t="s">
        <v>817</v>
      </c>
      <c r="E732" s="10" t="s">
        <v>1030</v>
      </c>
      <c r="F732" s="10">
        <f>'gl list'!$D$107</f>
        <v>0</v>
      </c>
      <c r="G732" s="10" t="s">
        <v>1029</v>
      </c>
      <c r="H732" s="10" t="b">
        <v>0</v>
      </c>
      <c r="I732" s="10">
        <f t="shared" si="18"/>
        <v>37</v>
      </c>
      <c r="K732" s="10"/>
      <c r="L732" s="10">
        <f>IF(OR(ISNUMBER(#REF!),ISBLANK(#REF!)),0,1)</f>
        <v>1</v>
      </c>
      <c r="M732" s="10"/>
      <c r="N732" s="10"/>
      <c r="O732" s="10">
        <f>IF(NOT(ISBLANK(#REF!)),1,0)</f>
        <v>1</v>
      </c>
      <c r="P732" s="10"/>
      <c r="Q732" s="10"/>
    </row>
    <row r="733" spans="1:17" hidden="1" x14ac:dyDescent="0.2">
      <c r="A733" s="10">
        <f t="shared" si="19"/>
        <v>587</v>
      </c>
      <c r="B733" s="10" t="s">
        <v>451</v>
      </c>
      <c r="C733" s="10" t="s">
        <v>1031</v>
      </c>
      <c r="D733" s="10" t="s">
        <v>817</v>
      </c>
      <c r="E733" s="10" t="s">
        <v>1031</v>
      </c>
      <c r="F733" s="10">
        <f>'gl list'!$D$107</f>
        <v>0</v>
      </c>
      <c r="G733" s="10" t="s">
        <v>1029</v>
      </c>
      <c r="H733" s="10" t="b">
        <v>0</v>
      </c>
      <c r="I733" s="10">
        <f t="shared" si="18"/>
        <v>37</v>
      </c>
      <c r="K733" s="10"/>
      <c r="L733" s="10">
        <f>IF(OR(ISNUMBER(#REF!),ISBLANK(#REF!)),0,1)</f>
        <v>1</v>
      </c>
      <c r="M733" s="10"/>
      <c r="N733" s="10"/>
      <c r="O733" s="10">
        <f>IF(NOT(ISBLANK(#REF!)),1,0)</f>
        <v>1</v>
      </c>
      <c r="P733" s="10"/>
      <c r="Q733" s="10"/>
    </row>
    <row r="734" spans="1:17" hidden="1" x14ac:dyDescent="0.2">
      <c r="A734" s="10">
        <f t="shared" si="19"/>
        <v>588</v>
      </c>
      <c r="B734" s="10" t="s">
        <v>451</v>
      </c>
      <c r="C734" s="10" t="s">
        <v>1032</v>
      </c>
      <c r="D734" s="10" t="s">
        <v>817</v>
      </c>
      <c r="E734" s="10" t="s">
        <v>1032</v>
      </c>
      <c r="F734" s="10">
        <f>'gl list'!$D$107</f>
        <v>0</v>
      </c>
      <c r="G734" s="10" t="s">
        <v>1029</v>
      </c>
      <c r="H734" s="10" t="b">
        <v>0</v>
      </c>
      <c r="I734" s="10">
        <f t="shared" si="18"/>
        <v>37</v>
      </c>
      <c r="K734" s="10"/>
      <c r="L734" s="10">
        <f>IF(OR(ISNUMBER(#REF!),ISBLANK(#REF!)),0,1)</f>
        <v>1</v>
      </c>
      <c r="M734" s="10"/>
      <c r="N734" s="10"/>
      <c r="O734" s="10">
        <f>IF(NOT(ISBLANK(#REF!)),1,0)</f>
        <v>1</v>
      </c>
      <c r="P734" s="10"/>
      <c r="Q734" s="10"/>
    </row>
    <row r="735" spans="1:17" hidden="1" x14ac:dyDescent="0.2">
      <c r="A735" s="10">
        <f t="shared" si="19"/>
        <v>589</v>
      </c>
      <c r="B735" s="10" t="s">
        <v>2656</v>
      </c>
      <c r="C735" s="10" t="s">
        <v>1034</v>
      </c>
      <c r="D735" s="10" t="s">
        <v>817</v>
      </c>
      <c r="E735" s="10" t="s">
        <v>1034</v>
      </c>
      <c r="F735" s="10">
        <f>'gl list'!$D$107</f>
        <v>0</v>
      </c>
      <c r="G735" s="10" t="s">
        <v>1033</v>
      </c>
      <c r="H735" s="10" t="b">
        <v>0</v>
      </c>
      <c r="I735" s="10">
        <f t="shared" si="18"/>
        <v>37</v>
      </c>
      <c r="K735" s="10"/>
      <c r="L735" s="10">
        <f>IF(OR(ISNUMBER(#REF!),ISBLANK(#REF!)),0,1)</f>
        <v>1</v>
      </c>
      <c r="M735" s="10"/>
      <c r="N735" s="10"/>
      <c r="O735" s="10">
        <f>IF(NOT(ISBLANK(#REF!)),1,0)</f>
        <v>1</v>
      </c>
      <c r="P735" s="10"/>
      <c r="Q735" s="10"/>
    </row>
    <row r="736" spans="1:17" hidden="1" x14ac:dyDescent="0.2">
      <c r="A736" s="10">
        <f t="shared" si="19"/>
        <v>590</v>
      </c>
      <c r="B736" s="10" t="s">
        <v>2656</v>
      </c>
      <c r="C736" s="10" t="s">
        <v>1035</v>
      </c>
      <c r="D736" s="10" t="s">
        <v>817</v>
      </c>
      <c r="E736" s="10" t="s">
        <v>1035</v>
      </c>
      <c r="F736" s="10">
        <f>'gl list'!$D$107</f>
        <v>0</v>
      </c>
      <c r="G736" s="10" t="s">
        <v>1033</v>
      </c>
      <c r="H736" s="10" t="b">
        <v>0</v>
      </c>
      <c r="I736" s="10">
        <f t="shared" si="18"/>
        <v>37</v>
      </c>
      <c r="K736" s="10"/>
      <c r="L736" s="10">
        <f>IF(OR(ISNUMBER(#REF!),ISBLANK(#REF!)),0,1)</f>
        <v>1</v>
      </c>
      <c r="M736" s="10"/>
      <c r="N736" s="10"/>
      <c r="O736" s="10">
        <f>IF(NOT(ISBLANK(#REF!)),1,0)</f>
        <v>1</v>
      </c>
      <c r="P736" s="10"/>
      <c r="Q736" s="10"/>
    </row>
    <row r="737" spans="1:17" hidden="1" x14ac:dyDescent="0.2">
      <c r="A737" s="10">
        <f t="shared" si="19"/>
        <v>591</v>
      </c>
      <c r="B737" s="10" t="s">
        <v>2656</v>
      </c>
      <c r="C737" s="10" t="s">
        <v>1037</v>
      </c>
      <c r="D737" s="10" t="s">
        <v>817</v>
      </c>
      <c r="E737" s="10" t="s">
        <v>1037</v>
      </c>
      <c r="F737" s="10">
        <f>'gl list'!$D$107</f>
        <v>0</v>
      </c>
      <c r="G737" s="10" t="s">
        <v>1036</v>
      </c>
      <c r="H737" s="10" t="b">
        <v>0</v>
      </c>
      <c r="I737" s="10">
        <f t="shared" si="18"/>
        <v>37</v>
      </c>
      <c r="K737" s="10"/>
      <c r="L737" s="10">
        <f>IF(OR(ISNUMBER(#REF!),ISBLANK(#REF!)),0,1)</f>
        <v>1</v>
      </c>
      <c r="M737" s="10"/>
      <c r="N737" s="10"/>
      <c r="O737" s="10">
        <f>IF(NOT(ISBLANK(#REF!)),1,0)</f>
        <v>1</v>
      </c>
      <c r="P737" s="10"/>
      <c r="Q737" s="10"/>
    </row>
    <row r="738" spans="1:17" hidden="1" x14ac:dyDescent="0.2">
      <c r="A738" s="10">
        <f t="shared" si="19"/>
        <v>592</v>
      </c>
      <c r="B738" s="10" t="s">
        <v>2656</v>
      </c>
      <c r="C738" s="10" t="s">
        <v>1038</v>
      </c>
      <c r="D738" s="10" t="s">
        <v>817</v>
      </c>
      <c r="E738" s="10" t="s">
        <v>1038</v>
      </c>
      <c r="F738" s="10">
        <f>'gl list'!$D$107</f>
        <v>0</v>
      </c>
      <c r="G738" s="10" t="s">
        <v>1036</v>
      </c>
      <c r="H738" s="10" t="b">
        <v>0</v>
      </c>
      <c r="I738" s="10">
        <f t="shared" si="18"/>
        <v>37</v>
      </c>
      <c r="K738" s="10"/>
      <c r="L738" s="10">
        <f>IF(OR(ISNUMBER(#REF!),ISBLANK(#REF!)),0,1)</f>
        <v>1</v>
      </c>
      <c r="M738" s="10"/>
      <c r="N738" s="10"/>
      <c r="O738" s="10">
        <f>IF(NOT(ISBLANK(#REF!)),1,0)</f>
        <v>1</v>
      </c>
      <c r="P738" s="10"/>
      <c r="Q738" s="10"/>
    </row>
    <row r="739" spans="1:17" hidden="1" x14ac:dyDescent="0.2">
      <c r="A739" s="10">
        <f t="shared" si="19"/>
        <v>593</v>
      </c>
      <c r="B739" s="10" t="s">
        <v>2656</v>
      </c>
      <c r="C739" s="10" t="s">
        <v>1040</v>
      </c>
      <c r="D739" s="10" t="s">
        <v>817</v>
      </c>
      <c r="E739" s="10" t="s">
        <v>1040</v>
      </c>
      <c r="F739" s="10">
        <f>'gl list'!$D$107</f>
        <v>0</v>
      </c>
      <c r="G739" s="10" t="s">
        <v>1039</v>
      </c>
      <c r="H739" s="10" t="b">
        <v>0</v>
      </c>
      <c r="I739" s="10">
        <f t="shared" si="18"/>
        <v>37</v>
      </c>
      <c r="K739" s="10"/>
      <c r="L739" s="10">
        <f>IF(OR(ISNUMBER(#REF!),ISBLANK(#REF!)),0,1)</f>
        <v>1</v>
      </c>
      <c r="M739" s="10"/>
      <c r="N739" s="10"/>
      <c r="O739" s="10">
        <f>IF(NOT(ISBLANK(#REF!)),1,0)</f>
        <v>1</v>
      </c>
      <c r="P739" s="10"/>
      <c r="Q739" s="10"/>
    </row>
    <row r="740" spans="1:17" hidden="1" x14ac:dyDescent="0.2">
      <c r="A740" s="10">
        <f t="shared" si="19"/>
        <v>594</v>
      </c>
      <c r="B740" s="10" t="s">
        <v>2656</v>
      </c>
      <c r="C740" s="10" t="s">
        <v>1041</v>
      </c>
      <c r="D740" s="10" t="s">
        <v>817</v>
      </c>
      <c r="E740" s="10" t="s">
        <v>1041</v>
      </c>
      <c r="F740" s="10">
        <f>'gl list'!$D$107</f>
        <v>0</v>
      </c>
      <c r="G740" s="10" t="s">
        <v>1039</v>
      </c>
      <c r="H740" s="10" t="b">
        <v>0</v>
      </c>
      <c r="I740" s="10">
        <f t="shared" si="18"/>
        <v>37</v>
      </c>
      <c r="K740" s="10"/>
      <c r="L740" s="10">
        <f>IF(OR(ISNUMBER(#REF!),ISBLANK(#REF!)),0,1)</f>
        <v>1</v>
      </c>
      <c r="M740" s="10"/>
      <c r="N740" s="10"/>
      <c r="O740" s="10">
        <f>IF(NOT(ISBLANK(#REF!)),1,0)</f>
        <v>1</v>
      </c>
      <c r="P740" s="10"/>
      <c r="Q740" s="10"/>
    </row>
    <row r="741" spans="1:17" hidden="1" x14ac:dyDescent="0.2">
      <c r="A741" s="10">
        <f t="shared" si="19"/>
        <v>595</v>
      </c>
      <c r="B741" s="10" t="s">
        <v>2656</v>
      </c>
      <c r="C741" s="10" t="s">
        <v>1043</v>
      </c>
      <c r="D741" s="10" t="s">
        <v>817</v>
      </c>
      <c r="E741" s="10" t="s">
        <v>1043</v>
      </c>
      <c r="F741" s="10">
        <f>'gl list'!$D$107</f>
        <v>0</v>
      </c>
      <c r="G741" s="10" t="s">
        <v>1042</v>
      </c>
      <c r="H741" s="10" t="b">
        <v>0</v>
      </c>
      <c r="I741" s="10">
        <f t="shared" si="18"/>
        <v>37</v>
      </c>
      <c r="K741" s="10"/>
      <c r="L741" s="10">
        <f>IF(OR(ISNUMBER(#REF!),ISBLANK(#REF!)),0,1)</f>
        <v>1</v>
      </c>
      <c r="M741" s="10"/>
      <c r="N741" s="10"/>
      <c r="O741" s="10">
        <f>IF(NOT(ISBLANK(#REF!)),1,0)</f>
        <v>1</v>
      </c>
      <c r="P741" s="10"/>
      <c r="Q741" s="10"/>
    </row>
    <row r="742" spans="1:17" hidden="1" x14ac:dyDescent="0.2">
      <c r="A742" s="10">
        <f t="shared" si="19"/>
        <v>596</v>
      </c>
      <c r="B742" s="10" t="s">
        <v>2656</v>
      </c>
      <c r="C742" s="10" t="s">
        <v>1044</v>
      </c>
      <c r="D742" s="10" t="s">
        <v>817</v>
      </c>
      <c r="E742" s="10" t="s">
        <v>1044</v>
      </c>
      <c r="F742" s="10">
        <f>'gl list'!$D$107</f>
        <v>0</v>
      </c>
      <c r="G742" s="10" t="s">
        <v>1042</v>
      </c>
      <c r="H742" s="10" t="b">
        <v>0</v>
      </c>
      <c r="I742" s="10">
        <f t="shared" si="18"/>
        <v>37</v>
      </c>
      <c r="K742" s="10"/>
      <c r="L742" s="10">
        <f>IF(OR(ISNUMBER(#REF!),ISBLANK(#REF!)),0,1)</f>
        <v>1</v>
      </c>
      <c r="M742" s="10"/>
      <c r="N742" s="10"/>
      <c r="O742" s="10">
        <f>IF(NOT(ISBLANK(#REF!)),1,0)</f>
        <v>1</v>
      </c>
      <c r="P742" s="10"/>
      <c r="Q742" s="10"/>
    </row>
    <row r="743" spans="1:17" s="18" customFormat="1" hidden="1" x14ac:dyDescent="0.2">
      <c r="A743" s="10">
        <f t="shared" si="19"/>
        <v>597</v>
      </c>
      <c r="B743" s="10"/>
      <c r="C743" s="10"/>
      <c r="D743" s="10" t="s">
        <v>817</v>
      </c>
      <c r="E743" s="10" t="s">
        <v>1046</v>
      </c>
      <c r="F743" s="10">
        <f>'gl list'!$D$107</f>
        <v>0</v>
      </c>
      <c r="G743" s="10" t="s">
        <v>1045</v>
      </c>
      <c r="H743" s="10" t="b">
        <v>0</v>
      </c>
      <c r="I743" s="10">
        <f t="shared" si="18"/>
        <v>37</v>
      </c>
      <c r="J743" s="10"/>
      <c r="K743" s="10"/>
      <c r="L743" s="10">
        <f>IF(OR(ISNUMBER(#REF!),ISBLANK(#REF!)),0,1)</f>
        <v>1</v>
      </c>
      <c r="M743" s="10"/>
      <c r="N743" s="10"/>
      <c r="O743" s="10">
        <f>IF(NOT(ISBLANK(#REF!)),1,0)</f>
        <v>1</v>
      </c>
      <c r="P743" s="10"/>
      <c r="Q743" s="10"/>
    </row>
    <row r="744" spans="1:17" hidden="1" x14ac:dyDescent="0.2">
      <c r="A744" s="10">
        <f t="shared" si="19"/>
        <v>598</v>
      </c>
      <c r="B744" s="10" t="s">
        <v>60</v>
      </c>
      <c r="C744" s="10" t="s">
        <v>1122</v>
      </c>
      <c r="D744" s="10" t="s">
        <v>817</v>
      </c>
      <c r="E744" s="10" t="s">
        <v>1122</v>
      </c>
      <c r="F744" s="10">
        <f>'gl list'!$D$107</f>
        <v>0</v>
      </c>
      <c r="G744" s="10" t="s">
        <v>1045</v>
      </c>
      <c r="H744" s="10" t="b">
        <v>0</v>
      </c>
      <c r="I744" s="10">
        <f t="shared" si="18"/>
        <v>37</v>
      </c>
      <c r="K744" s="10"/>
      <c r="L744" s="10">
        <f>IF(OR(ISNUMBER(#REF!),ISBLANK(#REF!)),0,1)</f>
        <v>1</v>
      </c>
      <c r="M744" s="10"/>
      <c r="N744" s="10"/>
      <c r="O744" s="10">
        <f>IF(NOT(ISBLANK(#REF!)),1,0)</f>
        <v>1</v>
      </c>
      <c r="P744" s="10"/>
      <c r="Q744" s="10"/>
    </row>
    <row r="745" spans="1:17" hidden="1" x14ac:dyDescent="0.2">
      <c r="A745" s="10">
        <f t="shared" si="19"/>
        <v>599</v>
      </c>
      <c r="B745" s="10" t="s">
        <v>60</v>
      </c>
      <c r="C745" s="10" t="s">
        <v>1048</v>
      </c>
      <c r="D745" s="10" t="s">
        <v>817</v>
      </c>
      <c r="E745" s="10" t="s">
        <v>1048</v>
      </c>
      <c r="F745" s="10">
        <f>'gl list'!$D$107</f>
        <v>0</v>
      </c>
      <c r="G745" s="10" t="s">
        <v>1047</v>
      </c>
      <c r="H745" s="10" t="b">
        <v>0</v>
      </c>
      <c r="I745" s="10">
        <f t="shared" si="18"/>
        <v>37</v>
      </c>
      <c r="K745" s="10"/>
      <c r="L745" s="10">
        <f>IF(OR(ISNUMBER(#REF!),ISBLANK(#REF!)),0,1)</f>
        <v>1</v>
      </c>
      <c r="M745" s="10"/>
      <c r="N745" s="10"/>
      <c r="O745" s="10">
        <f>IF(NOT(ISBLANK(#REF!)),1,0)</f>
        <v>1</v>
      </c>
      <c r="P745" s="10"/>
      <c r="Q745" s="10"/>
    </row>
    <row r="746" spans="1:17" hidden="1" x14ac:dyDescent="0.2">
      <c r="A746" s="10">
        <f t="shared" si="19"/>
        <v>600</v>
      </c>
      <c r="B746" s="10" t="s">
        <v>60</v>
      </c>
      <c r="C746" s="10" t="s">
        <v>1049</v>
      </c>
      <c r="D746" s="10" t="s">
        <v>817</v>
      </c>
      <c r="E746" s="10" t="s">
        <v>1049</v>
      </c>
      <c r="F746" s="10">
        <f>'gl list'!$D$107</f>
        <v>0</v>
      </c>
      <c r="G746" s="10" t="s">
        <v>1047</v>
      </c>
      <c r="H746" s="10" t="b">
        <v>0</v>
      </c>
      <c r="I746" s="10">
        <f t="shared" si="18"/>
        <v>37</v>
      </c>
      <c r="K746" s="10"/>
      <c r="L746" s="10">
        <f>IF(OR(ISNUMBER(#REF!),ISBLANK(#REF!)),0,1)</f>
        <v>1</v>
      </c>
      <c r="M746" s="10"/>
      <c r="N746" s="10"/>
      <c r="O746" s="10">
        <f>IF(NOT(ISBLANK(#REF!)),1,0)</f>
        <v>1</v>
      </c>
      <c r="P746" s="10"/>
      <c r="Q746" s="10"/>
    </row>
    <row r="747" spans="1:17" hidden="1" x14ac:dyDescent="0.2">
      <c r="A747" s="10">
        <f t="shared" si="19"/>
        <v>601</v>
      </c>
      <c r="B747" s="10" t="s">
        <v>60</v>
      </c>
      <c r="C747" s="10" t="s">
        <v>1050</v>
      </c>
      <c r="D747" s="10" t="s">
        <v>817</v>
      </c>
      <c r="E747" s="10" t="s">
        <v>1050</v>
      </c>
      <c r="F747" s="10">
        <f>'gl list'!$D$107</f>
        <v>0</v>
      </c>
      <c r="G747" s="10" t="s">
        <v>1047</v>
      </c>
      <c r="H747" s="10" t="b">
        <v>0</v>
      </c>
      <c r="I747" s="10">
        <f t="shared" si="18"/>
        <v>37</v>
      </c>
      <c r="K747" s="10"/>
      <c r="L747" s="10">
        <f>IF(OR(ISNUMBER(#REF!),ISBLANK(#REF!)),0,1)</f>
        <v>1</v>
      </c>
      <c r="M747" s="10"/>
      <c r="N747" s="10"/>
      <c r="O747" s="10">
        <f>IF(NOT(ISBLANK(#REF!)),1,0)</f>
        <v>1</v>
      </c>
      <c r="P747" s="10"/>
      <c r="Q747" s="10"/>
    </row>
    <row r="748" spans="1:17" hidden="1" x14ac:dyDescent="0.2">
      <c r="A748" s="10">
        <f t="shared" si="19"/>
        <v>602</v>
      </c>
      <c r="B748" s="10" t="s">
        <v>60</v>
      </c>
      <c r="C748" s="10" t="s">
        <v>1052</v>
      </c>
      <c r="D748" s="10" t="s">
        <v>817</v>
      </c>
      <c r="E748" s="10" t="s">
        <v>1052</v>
      </c>
      <c r="F748" s="10">
        <f>'gl list'!$D$107</f>
        <v>0</v>
      </c>
      <c r="G748" s="10" t="s">
        <v>1051</v>
      </c>
      <c r="H748" s="10" t="b">
        <v>0</v>
      </c>
      <c r="I748" s="10">
        <f t="shared" si="18"/>
        <v>37</v>
      </c>
      <c r="K748" s="10"/>
      <c r="L748" s="10">
        <f>IF(OR(ISNUMBER(#REF!),ISBLANK(#REF!)),0,1)</f>
        <v>1</v>
      </c>
      <c r="M748" s="10"/>
      <c r="N748" s="10"/>
      <c r="O748" s="10">
        <f>IF(NOT(ISBLANK(#REF!)),1,0)</f>
        <v>1</v>
      </c>
      <c r="P748" s="10"/>
      <c r="Q748" s="10"/>
    </row>
    <row r="749" spans="1:17" hidden="1" x14ac:dyDescent="0.2">
      <c r="A749" s="10">
        <f t="shared" si="19"/>
        <v>603</v>
      </c>
      <c r="B749" s="10" t="s">
        <v>60</v>
      </c>
      <c r="C749" s="10" t="s">
        <v>1053</v>
      </c>
      <c r="D749" s="10" t="s">
        <v>817</v>
      </c>
      <c r="E749" s="10" t="s">
        <v>1053</v>
      </c>
      <c r="F749" s="10">
        <f>'gl list'!$D$107</f>
        <v>0</v>
      </c>
      <c r="G749" s="10" t="s">
        <v>1051</v>
      </c>
      <c r="H749" s="10" t="b">
        <v>0</v>
      </c>
      <c r="I749" s="10">
        <f t="shared" si="18"/>
        <v>37</v>
      </c>
      <c r="K749" s="10"/>
      <c r="L749" s="10">
        <f>IF(OR(ISNUMBER(#REF!),ISBLANK(#REF!)),0,1)</f>
        <v>1</v>
      </c>
      <c r="M749" s="10"/>
      <c r="N749" s="10"/>
      <c r="O749" s="10">
        <f>IF(NOT(ISBLANK(#REF!)),1,0)</f>
        <v>1</v>
      </c>
      <c r="P749" s="10"/>
      <c r="Q749" s="10"/>
    </row>
    <row r="750" spans="1:17" hidden="1" x14ac:dyDescent="0.2">
      <c r="A750" s="10">
        <f t="shared" si="19"/>
        <v>604</v>
      </c>
      <c r="B750" s="10" t="s">
        <v>60</v>
      </c>
      <c r="C750" s="10" t="s">
        <v>1054</v>
      </c>
      <c r="D750" s="10" t="s">
        <v>817</v>
      </c>
      <c r="E750" s="10" t="s">
        <v>1054</v>
      </c>
      <c r="F750" s="10">
        <f>'gl list'!$D$107</f>
        <v>0</v>
      </c>
      <c r="G750" s="10" t="s">
        <v>1051</v>
      </c>
      <c r="H750" s="10" t="b">
        <v>0</v>
      </c>
      <c r="I750" s="10">
        <f t="shared" si="18"/>
        <v>37</v>
      </c>
      <c r="K750" s="10"/>
      <c r="L750" s="10">
        <f>IF(OR(ISNUMBER(#REF!),ISBLANK(#REF!)),0,1)</f>
        <v>1</v>
      </c>
      <c r="M750" s="10"/>
      <c r="N750" s="10"/>
      <c r="O750" s="10">
        <f>IF(NOT(ISBLANK(#REF!)),1,0)</f>
        <v>1</v>
      </c>
      <c r="P750" s="10"/>
      <c r="Q750" s="10"/>
    </row>
    <row r="751" spans="1:17" hidden="1" x14ac:dyDescent="0.2">
      <c r="A751" s="10">
        <f t="shared" si="19"/>
        <v>605</v>
      </c>
      <c r="B751" s="10" t="s">
        <v>60</v>
      </c>
      <c r="C751" s="10" t="s">
        <v>1055</v>
      </c>
      <c r="D751" s="10" t="s">
        <v>817</v>
      </c>
      <c r="E751" s="10" t="s">
        <v>1055</v>
      </c>
      <c r="F751" s="10">
        <f>'gl list'!$D$107</f>
        <v>0</v>
      </c>
      <c r="G751" s="10" t="s">
        <v>1059</v>
      </c>
      <c r="H751" s="10" t="b">
        <v>0</v>
      </c>
      <c r="I751" s="10">
        <f t="shared" si="18"/>
        <v>37</v>
      </c>
      <c r="K751" s="10"/>
      <c r="L751" s="10">
        <f>IF(OR(ISNUMBER(#REF!),ISBLANK(#REF!)),0,1)</f>
        <v>1</v>
      </c>
      <c r="M751" s="10"/>
      <c r="N751" s="10"/>
      <c r="O751" s="10">
        <f>IF(NOT(ISBLANK(#REF!)),1,0)</f>
        <v>1</v>
      </c>
      <c r="P751" s="10"/>
      <c r="Q751" s="10"/>
    </row>
    <row r="752" spans="1:17" hidden="1" x14ac:dyDescent="0.2">
      <c r="A752" s="10">
        <f t="shared" si="19"/>
        <v>606</v>
      </c>
      <c r="B752" s="10" t="s">
        <v>60</v>
      </c>
      <c r="C752" s="10" t="s">
        <v>1056</v>
      </c>
      <c r="D752" s="10" t="s">
        <v>817</v>
      </c>
      <c r="E752" s="10" t="s">
        <v>1056</v>
      </c>
      <c r="F752" s="10">
        <f>'gl list'!$D$107</f>
        <v>0</v>
      </c>
      <c r="G752" s="10" t="s">
        <v>1059</v>
      </c>
      <c r="H752" s="10" t="b">
        <v>0</v>
      </c>
      <c r="I752" s="10">
        <f t="shared" si="18"/>
        <v>37</v>
      </c>
      <c r="K752" s="10"/>
      <c r="L752" s="10">
        <f>IF(OR(ISNUMBER(#REF!),ISBLANK(#REF!)),0,1)</f>
        <v>1</v>
      </c>
      <c r="M752" s="10"/>
      <c r="N752" s="10"/>
      <c r="O752" s="10">
        <f>IF(NOT(ISBLANK(#REF!)),1,0)</f>
        <v>1</v>
      </c>
      <c r="P752" s="10"/>
      <c r="Q752" s="10"/>
    </row>
    <row r="753" spans="1:17" hidden="1" x14ac:dyDescent="0.2">
      <c r="A753" s="10">
        <f t="shared" si="19"/>
        <v>607</v>
      </c>
      <c r="B753" s="10" t="s">
        <v>60</v>
      </c>
      <c r="C753" s="10" t="s">
        <v>1057</v>
      </c>
      <c r="D753" s="10" t="s">
        <v>817</v>
      </c>
      <c r="E753" s="10" t="s">
        <v>1057</v>
      </c>
      <c r="F753" s="10">
        <f>'gl list'!$D$107</f>
        <v>0</v>
      </c>
      <c r="G753" s="10" t="s">
        <v>1059</v>
      </c>
      <c r="H753" s="10" t="b">
        <v>0</v>
      </c>
      <c r="I753" s="10">
        <f t="shared" si="18"/>
        <v>37</v>
      </c>
      <c r="K753" s="10"/>
      <c r="L753" s="10">
        <f>IF(OR(ISNUMBER(#REF!),ISBLANK(#REF!)),0,1)</f>
        <v>1</v>
      </c>
      <c r="M753" s="10"/>
      <c r="N753" s="10"/>
      <c r="O753" s="10">
        <f>IF(NOT(ISBLANK(#REF!)),1,0)</f>
        <v>1</v>
      </c>
      <c r="P753" s="10"/>
      <c r="Q753" s="10"/>
    </row>
    <row r="754" spans="1:17" hidden="1" x14ac:dyDescent="0.2">
      <c r="A754" s="10">
        <f t="shared" si="19"/>
        <v>608</v>
      </c>
      <c r="B754" s="10" t="s">
        <v>60</v>
      </c>
      <c r="C754" s="10" t="s">
        <v>1058</v>
      </c>
      <c r="D754" s="10" t="s">
        <v>817</v>
      </c>
      <c r="E754" s="10" t="s">
        <v>1058</v>
      </c>
      <c r="F754" s="10">
        <f>'gl list'!$D$107</f>
        <v>0</v>
      </c>
      <c r="G754" s="10" t="s">
        <v>1059</v>
      </c>
      <c r="H754" s="10" t="b">
        <v>0</v>
      </c>
      <c r="I754" s="10">
        <f t="shared" si="18"/>
        <v>37</v>
      </c>
      <c r="K754" s="10"/>
      <c r="L754" s="10">
        <f>IF(OR(ISNUMBER(#REF!),ISBLANK(#REF!)),0,1)</f>
        <v>1</v>
      </c>
      <c r="M754" s="10"/>
      <c r="N754" s="10"/>
      <c r="O754" s="10">
        <f>IF(NOT(ISBLANK(#REF!)),1,0)</f>
        <v>1</v>
      </c>
      <c r="P754" s="10"/>
      <c r="Q754" s="10"/>
    </row>
    <row r="755" spans="1:17" hidden="1" x14ac:dyDescent="0.2">
      <c r="A755" s="10">
        <f t="shared" si="19"/>
        <v>609</v>
      </c>
      <c r="B755" s="10" t="s">
        <v>1146</v>
      </c>
      <c r="C755" s="10" t="s">
        <v>1061</v>
      </c>
      <c r="D755" s="10" t="s">
        <v>817</v>
      </c>
      <c r="E755" s="10" t="s">
        <v>1061</v>
      </c>
      <c r="F755" s="10">
        <f>'gl list'!$D$107</f>
        <v>0</v>
      </c>
      <c r="G755" s="10" t="s">
        <v>1060</v>
      </c>
      <c r="H755" s="10" t="b">
        <v>0</v>
      </c>
      <c r="I755" s="10">
        <f t="shared" si="18"/>
        <v>37</v>
      </c>
      <c r="K755" s="10"/>
      <c r="L755" s="10">
        <f>IF(OR(ISNUMBER(#REF!),ISBLANK(#REF!)),0,1)</f>
        <v>1</v>
      </c>
      <c r="M755" s="10"/>
      <c r="N755" s="10"/>
      <c r="O755" s="10">
        <f>IF(NOT(ISBLANK(#REF!)),1,0)</f>
        <v>1</v>
      </c>
      <c r="P755" s="10"/>
      <c r="Q755" s="10"/>
    </row>
    <row r="756" spans="1:17" hidden="1" x14ac:dyDescent="0.2">
      <c r="A756" s="10">
        <f t="shared" si="19"/>
        <v>610</v>
      </c>
      <c r="B756" s="10" t="s">
        <v>1146</v>
      </c>
      <c r="C756" s="10" t="s">
        <v>1062</v>
      </c>
      <c r="D756" s="10" t="s">
        <v>817</v>
      </c>
      <c r="E756" s="10" t="s">
        <v>1062</v>
      </c>
      <c r="F756" s="10">
        <f>'gl list'!$D$107</f>
        <v>0</v>
      </c>
      <c r="G756" s="10" t="s">
        <v>1060</v>
      </c>
      <c r="H756" s="10" t="b">
        <v>0</v>
      </c>
      <c r="I756" s="10">
        <f t="shared" si="18"/>
        <v>37</v>
      </c>
      <c r="K756" s="10"/>
      <c r="L756" s="10">
        <f>IF(OR(ISNUMBER(#REF!),ISBLANK(#REF!)),0,1)</f>
        <v>1</v>
      </c>
      <c r="M756" s="10"/>
      <c r="N756" s="10"/>
      <c r="O756" s="10">
        <f>IF(NOT(ISBLANK(#REF!)),1,0)</f>
        <v>1</v>
      </c>
      <c r="P756" s="10"/>
      <c r="Q756" s="10"/>
    </row>
    <row r="757" spans="1:17" hidden="1" x14ac:dyDescent="0.2">
      <c r="A757" s="10">
        <f t="shared" si="19"/>
        <v>611</v>
      </c>
      <c r="B757" s="10" t="s">
        <v>1146</v>
      </c>
      <c r="C757" s="10" t="s">
        <v>1063</v>
      </c>
      <c r="D757" s="10" t="s">
        <v>817</v>
      </c>
      <c r="E757" s="10" t="s">
        <v>1063</v>
      </c>
      <c r="F757" s="10">
        <f>'gl list'!$D$107</f>
        <v>0</v>
      </c>
      <c r="G757" s="10" t="s">
        <v>1060</v>
      </c>
      <c r="H757" s="10" t="b">
        <v>0</v>
      </c>
      <c r="I757" s="10">
        <f t="shared" si="18"/>
        <v>37</v>
      </c>
      <c r="K757" s="10"/>
      <c r="L757" s="10">
        <f>IF(OR(ISNUMBER(#REF!),ISBLANK(#REF!)),0,1)</f>
        <v>1</v>
      </c>
      <c r="M757" s="10"/>
      <c r="N757" s="10"/>
      <c r="O757" s="10">
        <f>IF(NOT(ISBLANK(#REF!)),1,0)</f>
        <v>1</v>
      </c>
      <c r="P757" s="10"/>
      <c r="Q757" s="10"/>
    </row>
    <row r="758" spans="1:17" hidden="1" x14ac:dyDescent="0.2">
      <c r="A758" s="10">
        <f t="shared" si="19"/>
        <v>612</v>
      </c>
      <c r="B758" s="10" t="s">
        <v>1146</v>
      </c>
      <c r="C758" s="10" t="s">
        <v>1064</v>
      </c>
      <c r="D758" s="10" t="s">
        <v>817</v>
      </c>
      <c r="E758" s="10" t="s">
        <v>1064</v>
      </c>
      <c r="F758" s="10">
        <f>'gl list'!$D$107</f>
        <v>0</v>
      </c>
      <c r="G758" s="10" t="s">
        <v>1060</v>
      </c>
      <c r="H758" s="10" t="b">
        <v>0</v>
      </c>
      <c r="I758" s="10">
        <f t="shared" si="18"/>
        <v>37</v>
      </c>
      <c r="K758" s="10"/>
      <c r="L758" s="10">
        <f>IF(OR(ISNUMBER(#REF!),ISBLANK(#REF!)),0,1)</f>
        <v>1</v>
      </c>
      <c r="M758" s="10"/>
      <c r="N758" s="10"/>
      <c r="O758" s="10">
        <f>IF(NOT(ISBLANK(#REF!)),1,0)</f>
        <v>1</v>
      </c>
      <c r="P758" s="10"/>
      <c r="Q758" s="10"/>
    </row>
    <row r="759" spans="1:17" hidden="1" x14ac:dyDescent="0.2">
      <c r="A759" s="10">
        <f t="shared" si="19"/>
        <v>613</v>
      </c>
      <c r="B759" s="10">
        <f>A287</f>
        <v>141</v>
      </c>
      <c r="C759" s="10" t="s">
        <v>1065</v>
      </c>
      <c r="D759" s="10" t="s">
        <v>817</v>
      </c>
      <c r="E759" s="10" t="s">
        <v>1065</v>
      </c>
      <c r="F759" s="10">
        <f>'gl list'!$D$107</f>
        <v>0</v>
      </c>
      <c r="G759" s="10" t="s">
        <v>1060</v>
      </c>
      <c r="H759" s="10" t="b">
        <v>0</v>
      </c>
      <c r="I759" s="10">
        <f t="shared" si="18"/>
        <v>37</v>
      </c>
      <c r="K759" s="10"/>
      <c r="L759" s="10">
        <f>IF(OR(ISNUMBER(#REF!),ISBLANK(#REF!)),0,1)</f>
        <v>1</v>
      </c>
      <c r="M759" s="10"/>
      <c r="N759" s="10"/>
      <c r="O759" s="10">
        <f>IF(NOT(ISBLANK(#REF!)),1,0)</f>
        <v>1</v>
      </c>
      <c r="P759" s="10"/>
      <c r="Q759" s="10"/>
    </row>
    <row r="760" spans="1:17" hidden="1" x14ac:dyDescent="0.2">
      <c r="A760" s="10">
        <f t="shared" si="19"/>
        <v>614</v>
      </c>
      <c r="B760" s="10" t="s">
        <v>1146</v>
      </c>
      <c r="C760" s="10" t="s">
        <v>1066</v>
      </c>
      <c r="D760" s="10" t="s">
        <v>817</v>
      </c>
      <c r="E760" s="10" t="s">
        <v>1066</v>
      </c>
      <c r="F760" s="10">
        <f>'gl list'!$D$107</f>
        <v>0</v>
      </c>
      <c r="G760" s="10" t="s">
        <v>1060</v>
      </c>
      <c r="H760" s="10" t="b">
        <v>0</v>
      </c>
      <c r="I760" s="10">
        <f t="shared" si="18"/>
        <v>37</v>
      </c>
      <c r="K760" s="10"/>
      <c r="L760" s="10">
        <f>IF(OR(ISNUMBER(#REF!),ISBLANK(#REF!)),0,1)</f>
        <v>1</v>
      </c>
      <c r="M760" s="10"/>
      <c r="N760" s="10"/>
      <c r="O760" s="10">
        <f>IF(NOT(ISBLANK(#REF!)),1,0)</f>
        <v>1</v>
      </c>
      <c r="P760" s="10"/>
      <c r="Q760" s="10"/>
    </row>
    <row r="761" spans="1:17" hidden="1" x14ac:dyDescent="0.2">
      <c r="A761" s="10">
        <f t="shared" si="19"/>
        <v>615</v>
      </c>
      <c r="B761" s="10" t="s">
        <v>1146</v>
      </c>
      <c r="C761" s="10" t="s">
        <v>1068</v>
      </c>
      <c r="D761" s="10" t="s">
        <v>817</v>
      </c>
      <c r="E761" s="10" t="s">
        <v>1068</v>
      </c>
      <c r="F761" s="10">
        <f>'gl list'!$D$107</f>
        <v>0</v>
      </c>
      <c r="G761" s="10" t="s">
        <v>1067</v>
      </c>
      <c r="H761" s="10" t="b">
        <v>0</v>
      </c>
      <c r="I761" s="10">
        <f t="shared" si="18"/>
        <v>37</v>
      </c>
      <c r="K761" s="10"/>
      <c r="L761" s="10">
        <f>IF(OR(ISNUMBER(#REF!),ISBLANK(#REF!)),0,1)</f>
        <v>1</v>
      </c>
      <c r="M761" s="10"/>
      <c r="N761" s="10"/>
      <c r="O761" s="10">
        <f>IF(NOT(ISBLANK(#REF!)),1,0)</f>
        <v>1</v>
      </c>
      <c r="P761" s="10"/>
      <c r="Q761" s="10"/>
    </row>
    <row r="762" spans="1:17" hidden="1" x14ac:dyDescent="0.2">
      <c r="A762" s="10">
        <f t="shared" si="19"/>
        <v>616</v>
      </c>
      <c r="B762" s="10" t="s">
        <v>1146</v>
      </c>
      <c r="C762" s="10" t="s">
        <v>1069</v>
      </c>
      <c r="D762" s="10" t="s">
        <v>817</v>
      </c>
      <c r="E762" s="10" t="s">
        <v>1069</v>
      </c>
      <c r="F762" s="10">
        <f>'gl list'!$D$107</f>
        <v>0</v>
      </c>
      <c r="G762" s="10" t="s">
        <v>1067</v>
      </c>
      <c r="H762" s="10" t="b">
        <v>0</v>
      </c>
      <c r="I762" s="10">
        <f t="shared" si="18"/>
        <v>37</v>
      </c>
      <c r="K762" s="10"/>
      <c r="L762" s="10">
        <f>IF(OR(ISNUMBER(#REF!),ISBLANK(#REF!)),0,1)</f>
        <v>1</v>
      </c>
      <c r="M762" s="10"/>
      <c r="N762" s="10"/>
      <c r="O762" s="10">
        <f>IF(NOT(ISBLANK(#REF!)),1,0)</f>
        <v>1</v>
      </c>
      <c r="P762" s="10"/>
      <c r="Q762" s="10"/>
    </row>
    <row r="763" spans="1:17" hidden="1" x14ac:dyDescent="0.2">
      <c r="A763" s="10">
        <f t="shared" si="19"/>
        <v>617</v>
      </c>
      <c r="B763" s="10" t="s">
        <v>92</v>
      </c>
      <c r="C763" s="10" t="s">
        <v>1070</v>
      </c>
      <c r="D763" s="10" t="s">
        <v>817</v>
      </c>
      <c r="E763" s="10" t="s">
        <v>1070</v>
      </c>
      <c r="F763" s="10">
        <f>'gl list'!$D$107</f>
        <v>0</v>
      </c>
      <c r="G763" s="10" t="s">
        <v>1067</v>
      </c>
      <c r="H763" s="10" t="b">
        <v>0</v>
      </c>
      <c r="I763" s="10">
        <f t="shared" si="18"/>
        <v>37</v>
      </c>
      <c r="K763" s="10"/>
      <c r="L763" s="10">
        <f>IF(OR(ISNUMBER(#REF!),ISBLANK(#REF!)),0,1)</f>
        <v>1</v>
      </c>
      <c r="M763" s="10"/>
      <c r="N763" s="10"/>
      <c r="O763" s="10">
        <f>IF(NOT(ISBLANK(#REF!)),1,0)</f>
        <v>1</v>
      </c>
      <c r="P763" s="10"/>
      <c r="Q763" s="10"/>
    </row>
    <row r="764" spans="1:17" hidden="1" x14ac:dyDescent="0.2">
      <c r="A764" s="10">
        <f t="shared" si="19"/>
        <v>618</v>
      </c>
      <c r="B764" s="10" t="s">
        <v>1146</v>
      </c>
      <c r="C764" s="10" t="s">
        <v>1072</v>
      </c>
      <c r="D764" s="10" t="s">
        <v>817</v>
      </c>
      <c r="E764" s="10" t="s">
        <v>1072</v>
      </c>
      <c r="F764" s="10">
        <f>'gl list'!$D$107</f>
        <v>0</v>
      </c>
      <c r="G764" s="10" t="s">
        <v>1071</v>
      </c>
      <c r="H764" s="10" t="b">
        <v>0</v>
      </c>
      <c r="I764" s="10">
        <f t="shared" si="18"/>
        <v>37</v>
      </c>
      <c r="K764" s="10"/>
      <c r="L764" s="10">
        <f>IF(OR(ISNUMBER(#REF!),ISBLANK(#REF!)),0,1)</f>
        <v>1</v>
      </c>
      <c r="M764" s="10"/>
      <c r="N764" s="10"/>
      <c r="O764" s="10">
        <f>IF(NOT(ISBLANK(#REF!)),1,0)</f>
        <v>1</v>
      </c>
      <c r="P764" s="10"/>
      <c r="Q764" s="10"/>
    </row>
    <row r="765" spans="1:17" hidden="1" x14ac:dyDescent="0.2">
      <c r="A765" s="10">
        <f t="shared" si="19"/>
        <v>619</v>
      </c>
      <c r="B765" s="10" t="s">
        <v>1146</v>
      </c>
      <c r="C765" s="10" t="s">
        <v>1073</v>
      </c>
      <c r="D765" s="10" t="s">
        <v>817</v>
      </c>
      <c r="E765" s="10" t="s">
        <v>1073</v>
      </c>
      <c r="F765" s="10">
        <f>'gl list'!$D$107</f>
        <v>0</v>
      </c>
      <c r="G765" s="10" t="s">
        <v>1071</v>
      </c>
      <c r="H765" s="10" t="b">
        <v>0</v>
      </c>
      <c r="I765" s="10">
        <f t="shared" si="18"/>
        <v>37</v>
      </c>
      <c r="K765" s="10"/>
      <c r="L765" s="10">
        <f>IF(OR(ISNUMBER(#REF!),ISBLANK(#REF!)),0,1)</f>
        <v>1</v>
      </c>
      <c r="M765" s="10"/>
      <c r="N765" s="10"/>
      <c r="O765" s="10">
        <f>IF(NOT(ISBLANK(#REF!)),1,0)</f>
        <v>1</v>
      </c>
      <c r="P765" s="10"/>
      <c r="Q765" s="10"/>
    </row>
    <row r="766" spans="1:17" s="18" customFormat="1" hidden="1" x14ac:dyDescent="0.2">
      <c r="A766" s="10">
        <f t="shared" si="19"/>
        <v>620</v>
      </c>
      <c r="B766" s="10"/>
      <c r="C766" s="10"/>
      <c r="D766" s="10" t="s">
        <v>817</v>
      </c>
      <c r="E766" s="10" t="s">
        <v>1074</v>
      </c>
      <c r="F766" s="10">
        <f>'gl list'!$D$107</f>
        <v>0</v>
      </c>
      <c r="G766" s="10" t="s">
        <v>1071</v>
      </c>
      <c r="H766" s="10" t="b">
        <v>0</v>
      </c>
      <c r="I766" s="10">
        <f t="shared" si="18"/>
        <v>37</v>
      </c>
      <c r="J766" s="10"/>
      <c r="K766" s="10"/>
      <c r="L766" s="10">
        <f>IF(OR(ISNUMBER(#REF!),ISBLANK(#REF!)),0,1)</f>
        <v>1</v>
      </c>
      <c r="M766" s="10"/>
      <c r="N766" s="10"/>
      <c r="O766" s="10">
        <f>IF(NOT(ISBLANK(#REF!)),1,0)</f>
        <v>1</v>
      </c>
      <c r="P766" s="10"/>
      <c r="Q766" s="10"/>
    </row>
    <row r="767" spans="1:17" hidden="1" x14ac:dyDescent="0.2">
      <c r="A767" s="10">
        <f t="shared" si="19"/>
        <v>621</v>
      </c>
      <c r="B767" s="10" t="s">
        <v>1146</v>
      </c>
      <c r="C767" s="10" t="s">
        <v>1075</v>
      </c>
      <c r="D767" s="10" t="s">
        <v>817</v>
      </c>
      <c r="E767" s="10" t="s">
        <v>1075</v>
      </c>
      <c r="F767" s="10">
        <f>'gl list'!$D$107</f>
        <v>0</v>
      </c>
      <c r="G767" s="10" t="s">
        <v>1071</v>
      </c>
      <c r="H767" s="10" t="b">
        <v>0</v>
      </c>
      <c r="I767" s="10">
        <f t="shared" si="18"/>
        <v>37</v>
      </c>
      <c r="K767" s="10"/>
      <c r="L767" s="10">
        <f>IF(OR(ISNUMBER(#REF!),ISBLANK(#REF!)),0,1)</f>
        <v>1</v>
      </c>
      <c r="M767" s="10"/>
      <c r="N767" s="10"/>
      <c r="O767" s="10">
        <f>IF(NOT(ISBLANK(#REF!)),1,0)</f>
        <v>1</v>
      </c>
      <c r="P767" s="10"/>
      <c r="Q767" s="10"/>
    </row>
    <row r="768" spans="1:17" hidden="1" x14ac:dyDescent="0.2">
      <c r="A768" s="10">
        <f t="shared" si="19"/>
        <v>622</v>
      </c>
      <c r="B768" s="10" t="s">
        <v>1146</v>
      </c>
      <c r="C768" s="10" t="s">
        <v>1077</v>
      </c>
      <c r="D768" s="10" t="s">
        <v>817</v>
      </c>
      <c r="E768" s="10" t="s">
        <v>1077</v>
      </c>
      <c r="F768" s="10">
        <f>'gl list'!$D$107</f>
        <v>0</v>
      </c>
      <c r="G768" s="10" t="s">
        <v>1076</v>
      </c>
      <c r="H768" s="10" t="b">
        <v>0</v>
      </c>
      <c r="I768" s="10">
        <f t="shared" si="18"/>
        <v>37</v>
      </c>
      <c r="K768" s="10"/>
      <c r="L768" s="10">
        <f>IF(OR(ISNUMBER(#REF!),ISBLANK(#REF!)),0,1)</f>
        <v>1</v>
      </c>
      <c r="M768" s="10"/>
      <c r="N768" s="10"/>
      <c r="O768" s="10">
        <f>IF(NOT(ISBLANK(#REF!)),1,0)</f>
        <v>1</v>
      </c>
      <c r="P768" s="10"/>
      <c r="Q768" s="10"/>
    </row>
    <row r="769" spans="1:17" x14ac:dyDescent="0.2">
      <c r="A769" s="10">
        <f t="shared" si="19"/>
        <v>623</v>
      </c>
      <c r="B769" s="10" t="s">
        <v>1146</v>
      </c>
      <c r="C769" s="10" t="s">
        <v>1078</v>
      </c>
      <c r="D769" s="10" t="s">
        <v>817</v>
      </c>
      <c r="E769" s="10" t="s">
        <v>1078</v>
      </c>
      <c r="F769" s="10">
        <f>'gl list'!$D$107</f>
        <v>0</v>
      </c>
      <c r="G769" s="10" t="s">
        <v>1076</v>
      </c>
      <c r="H769" s="10" t="b">
        <v>1</v>
      </c>
      <c r="I769" s="10">
        <f t="shared" si="18"/>
        <v>38</v>
      </c>
      <c r="K769" s="10"/>
      <c r="L769" s="10">
        <f>IF(OR(ISNUMBER(#REF!),ISBLANK(#REF!)),0,1)</f>
        <v>1</v>
      </c>
      <c r="M769" s="10"/>
      <c r="N769" s="10"/>
      <c r="O769" s="10">
        <f>IF(NOT(ISBLANK(#REF!)),1,0)</f>
        <v>1</v>
      </c>
      <c r="P769" s="10"/>
      <c r="Q769" s="10"/>
    </row>
    <row r="770" spans="1:17" s="18" customFormat="1" hidden="1" x14ac:dyDescent="0.2">
      <c r="A770" s="10">
        <f t="shared" si="19"/>
        <v>624</v>
      </c>
      <c r="B770" s="10"/>
      <c r="C770" s="10"/>
      <c r="D770" s="10" t="s">
        <v>817</v>
      </c>
      <c r="E770" s="10" t="s">
        <v>1080</v>
      </c>
      <c r="F770" s="10">
        <f>'gl list'!$D$107</f>
        <v>0</v>
      </c>
      <c r="G770" s="10" t="s">
        <v>1079</v>
      </c>
      <c r="H770" s="10" t="b">
        <v>0</v>
      </c>
      <c r="I770" s="10">
        <f t="shared" si="18"/>
        <v>38</v>
      </c>
      <c r="J770" s="10"/>
      <c r="K770" s="10"/>
      <c r="L770" s="10">
        <f>IF(OR(ISNUMBER(#REF!),ISBLANK(#REF!)),0,1)</f>
        <v>1</v>
      </c>
      <c r="M770" s="10"/>
      <c r="N770" s="10"/>
      <c r="O770" s="10">
        <f>IF(NOT(ISBLANK(#REF!)),1,0)</f>
        <v>1</v>
      </c>
      <c r="P770" s="10"/>
      <c r="Q770" s="10"/>
    </row>
    <row r="771" spans="1:17" s="18" customFormat="1" hidden="1" x14ac:dyDescent="0.2">
      <c r="A771" s="10">
        <f t="shared" si="19"/>
        <v>625</v>
      </c>
      <c r="B771" s="10"/>
      <c r="C771" s="10"/>
      <c r="D771" s="10" t="s">
        <v>817</v>
      </c>
      <c r="E771" s="10" t="s">
        <v>1081</v>
      </c>
      <c r="F771" s="10">
        <f>'gl list'!$D$107</f>
        <v>0</v>
      </c>
      <c r="G771" s="10" t="s">
        <v>1079</v>
      </c>
      <c r="H771" s="10" t="b">
        <v>0</v>
      </c>
      <c r="I771" s="10">
        <f t="shared" si="18"/>
        <v>38</v>
      </c>
      <c r="J771" s="10"/>
      <c r="K771" s="10"/>
      <c r="L771" s="10">
        <f>IF(OR(ISNUMBER(#REF!),ISBLANK(#REF!)),0,1)</f>
        <v>1</v>
      </c>
      <c r="M771" s="10"/>
      <c r="N771" s="10"/>
      <c r="O771" s="10">
        <f>IF(NOT(ISBLANK(#REF!)),1,0)</f>
        <v>1</v>
      </c>
      <c r="P771" s="10"/>
      <c r="Q771" s="10"/>
    </row>
    <row r="772" spans="1:17" hidden="1" x14ac:dyDescent="0.2">
      <c r="A772" s="10">
        <f t="shared" si="19"/>
        <v>626</v>
      </c>
      <c r="B772" s="10" t="s">
        <v>478</v>
      </c>
      <c r="C772" s="10" t="s">
        <v>1082</v>
      </c>
      <c r="D772" s="10" t="s">
        <v>817</v>
      </c>
      <c r="E772" s="10" t="s">
        <v>1082</v>
      </c>
      <c r="F772" s="10">
        <f>'gl list'!$D$107</f>
        <v>0</v>
      </c>
      <c r="G772" s="10" t="s">
        <v>1079</v>
      </c>
      <c r="H772" s="10" t="b">
        <v>0</v>
      </c>
      <c r="I772" s="10">
        <f t="shared" si="18"/>
        <v>38</v>
      </c>
      <c r="K772" s="10"/>
      <c r="L772" s="10">
        <f>IF(OR(ISNUMBER(#REF!),ISBLANK(#REF!)),0,1)</f>
        <v>1</v>
      </c>
      <c r="M772" s="10"/>
      <c r="N772" s="10"/>
      <c r="O772" s="10">
        <f>IF(NOT(ISBLANK(#REF!)),1,0)</f>
        <v>1</v>
      </c>
      <c r="P772" s="10"/>
      <c r="Q772" s="10"/>
    </row>
    <row r="773" spans="1:17" hidden="1" x14ac:dyDescent="0.2">
      <c r="A773" s="10">
        <f t="shared" si="19"/>
        <v>627</v>
      </c>
      <c r="B773" s="10" t="s">
        <v>478</v>
      </c>
      <c r="C773" s="10" t="s">
        <v>1083</v>
      </c>
      <c r="D773" s="10" t="s">
        <v>817</v>
      </c>
      <c r="E773" s="10" t="s">
        <v>1083</v>
      </c>
      <c r="F773" s="10">
        <f>'gl list'!$D$107</f>
        <v>0</v>
      </c>
      <c r="G773" s="10" t="s">
        <v>1079</v>
      </c>
      <c r="H773" s="10" t="b">
        <v>0</v>
      </c>
      <c r="I773" s="10">
        <f t="shared" si="18"/>
        <v>38</v>
      </c>
      <c r="K773" s="10"/>
      <c r="L773" s="10">
        <f>IF(OR(ISNUMBER(#REF!),ISBLANK(#REF!)),0,1)</f>
        <v>1</v>
      </c>
      <c r="M773" s="10"/>
      <c r="N773" s="10"/>
      <c r="O773" s="10">
        <f>IF(NOT(ISBLANK(#REF!)),1,0)</f>
        <v>1</v>
      </c>
      <c r="P773" s="10"/>
      <c r="Q773" s="10"/>
    </row>
    <row r="774" spans="1:17" hidden="1" x14ac:dyDescent="0.2">
      <c r="A774" s="10">
        <f t="shared" si="19"/>
        <v>628</v>
      </c>
      <c r="B774" s="10" t="s">
        <v>478</v>
      </c>
      <c r="C774" s="10" t="s">
        <v>1084</v>
      </c>
      <c r="D774" s="10" t="s">
        <v>817</v>
      </c>
      <c r="E774" s="10" t="s">
        <v>1084</v>
      </c>
      <c r="F774" s="10">
        <f>'gl list'!$D$107</f>
        <v>0</v>
      </c>
      <c r="G774" s="10" t="s">
        <v>1079</v>
      </c>
      <c r="H774" s="10" t="b">
        <v>0</v>
      </c>
      <c r="I774" s="10">
        <f t="shared" si="18"/>
        <v>38</v>
      </c>
      <c r="K774" s="10"/>
      <c r="L774" s="10">
        <f>IF(OR(ISNUMBER(#REF!),ISBLANK(#REF!)),0,1)</f>
        <v>1</v>
      </c>
      <c r="M774" s="10"/>
      <c r="N774" s="10"/>
      <c r="O774" s="10">
        <f>IF(NOT(ISBLANK(#REF!)),1,0)</f>
        <v>1</v>
      </c>
      <c r="P774" s="10"/>
      <c r="Q774" s="10"/>
    </row>
    <row r="775" spans="1:17" hidden="1" x14ac:dyDescent="0.2">
      <c r="A775" s="10">
        <f t="shared" si="19"/>
        <v>629</v>
      </c>
      <c r="B775" s="10" t="s">
        <v>478</v>
      </c>
      <c r="C775" s="10" t="s">
        <v>1086</v>
      </c>
      <c r="D775" s="10" t="s">
        <v>817</v>
      </c>
      <c r="E775" s="10" t="s">
        <v>1086</v>
      </c>
      <c r="F775" s="10">
        <f>'gl list'!$D$107</f>
        <v>0</v>
      </c>
      <c r="G775" s="10" t="s">
        <v>1085</v>
      </c>
      <c r="H775" s="10" t="b">
        <v>0</v>
      </c>
      <c r="I775" s="10">
        <f t="shared" si="18"/>
        <v>38</v>
      </c>
      <c r="K775" s="10"/>
      <c r="L775" s="10">
        <f>IF(OR(ISNUMBER(#REF!),ISBLANK(#REF!)),0,1)</f>
        <v>1</v>
      </c>
      <c r="M775" s="10"/>
      <c r="N775" s="10"/>
      <c r="O775" s="10">
        <f>IF(NOT(ISBLANK(#REF!)),1,0)</f>
        <v>1</v>
      </c>
      <c r="P775" s="10"/>
      <c r="Q775" s="10"/>
    </row>
    <row r="776" spans="1:17" hidden="1" x14ac:dyDescent="0.2">
      <c r="A776" s="10">
        <f t="shared" si="19"/>
        <v>630</v>
      </c>
      <c r="B776" s="10" t="s">
        <v>478</v>
      </c>
      <c r="C776" s="10" t="s">
        <v>1087</v>
      </c>
      <c r="D776" s="10" t="s">
        <v>817</v>
      </c>
      <c r="E776" s="10" t="s">
        <v>1087</v>
      </c>
      <c r="F776" s="10">
        <f>'gl list'!$D$107</f>
        <v>0</v>
      </c>
      <c r="G776" s="10" t="s">
        <v>1085</v>
      </c>
      <c r="H776" s="10" t="b">
        <v>0</v>
      </c>
      <c r="I776" s="10">
        <f t="shared" si="18"/>
        <v>38</v>
      </c>
      <c r="K776" s="10"/>
      <c r="L776" s="10">
        <f>IF(OR(ISNUMBER(#REF!),ISBLANK(#REF!)),0,1)</f>
        <v>1</v>
      </c>
      <c r="M776" s="10"/>
      <c r="N776" s="10"/>
      <c r="O776" s="10">
        <f>IF(NOT(ISBLANK(#REF!)),1,0)</f>
        <v>1</v>
      </c>
      <c r="P776" s="10"/>
      <c r="Q776" s="10"/>
    </row>
    <row r="777" spans="1:17" hidden="1" x14ac:dyDescent="0.2">
      <c r="A777" s="10">
        <f t="shared" si="19"/>
        <v>631</v>
      </c>
      <c r="B777" s="10" t="s">
        <v>478</v>
      </c>
      <c r="C777" s="10" t="s">
        <v>1088</v>
      </c>
      <c r="D777" s="10" t="s">
        <v>817</v>
      </c>
      <c r="E777" s="10" t="s">
        <v>1088</v>
      </c>
      <c r="F777" s="10">
        <f>'gl list'!$D$107</f>
        <v>0</v>
      </c>
      <c r="G777" s="10" t="s">
        <v>1085</v>
      </c>
      <c r="H777" s="10" t="b">
        <v>0</v>
      </c>
      <c r="I777" s="10">
        <f t="shared" si="18"/>
        <v>38</v>
      </c>
      <c r="K777" s="10"/>
      <c r="L777" s="10">
        <f>IF(OR(ISNUMBER(#REF!),ISBLANK(#REF!)),0,1)</f>
        <v>1</v>
      </c>
      <c r="M777" s="10"/>
      <c r="N777" s="10"/>
      <c r="O777" s="10">
        <f>IF(NOT(ISBLANK(#REF!)),1,0)</f>
        <v>1</v>
      </c>
      <c r="P777" s="10"/>
      <c r="Q777" s="10"/>
    </row>
    <row r="778" spans="1:17" hidden="1" x14ac:dyDescent="0.2">
      <c r="A778" s="10">
        <f t="shared" si="19"/>
        <v>632</v>
      </c>
      <c r="B778" s="10">
        <f>A379</f>
        <v>233</v>
      </c>
      <c r="C778" s="10" t="s">
        <v>1089</v>
      </c>
      <c r="D778" s="10" t="s">
        <v>817</v>
      </c>
      <c r="E778" s="10" t="s">
        <v>1089</v>
      </c>
      <c r="F778" s="10">
        <f>'gl list'!$D$107</f>
        <v>0</v>
      </c>
      <c r="G778" s="10" t="s">
        <v>1085</v>
      </c>
      <c r="H778" s="10" t="b">
        <v>0</v>
      </c>
      <c r="I778" s="10">
        <f t="shared" si="18"/>
        <v>38</v>
      </c>
      <c r="K778" s="10"/>
      <c r="L778" s="10">
        <f>IF(OR(ISNUMBER(#REF!),ISBLANK(#REF!)),0,1)</f>
        <v>1</v>
      </c>
      <c r="M778" s="10"/>
      <c r="N778" s="10"/>
      <c r="O778" s="10">
        <f>IF(NOT(ISBLANK(#REF!)),1,0)</f>
        <v>1</v>
      </c>
      <c r="P778" s="10"/>
      <c r="Q778" s="10"/>
    </row>
    <row r="779" spans="1:17" hidden="1" x14ac:dyDescent="0.2">
      <c r="A779" s="10">
        <f t="shared" si="19"/>
        <v>633</v>
      </c>
      <c r="B779" s="10" t="s">
        <v>478</v>
      </c>
      <c r="C779" s="10" t="s">
        <v>1090</v>
      </c>
      <c r="D779" s="10" t="s">
        <v>817</v>
      </c>
      <c r="E779" s="10" t="s">
        <v>1090</v>
      </c>
      <c r="F779" s="10">
        <f>'gl list'!$D$107</f>
        <v>0</v>
      </c>
      <c r="G779" s="10" t="s">
        <v>1085</v>
      </c>
      <c r="H779" s="10" t="b">
        <v>0</v>
      </c>
      <c r="I779" s="10">
        <f t="shared" si="18"/>
        <v>38</v>
      </c>
      <c r="K779" s="10"/>
      <c r="L779" s="10">
        <f>IF(OR(ISNUMBER(#REF!),ISBLANK(#REF!)),0,1)</f>
        <v>1</v>
      </c>
      <c r="M779" s="10"/>
      <c r="N779" s="10"/>
      <c r="O779" s="10">
        <f>IF(NOT(ISBLANK(#REF!)),1,0)</f>
        <v>1</v>
      </c>
      <c r="P779" s="10"/>
      <c r="Q779" s="10"/>
    </row>
    <row r="780" spans="1:17" hidden="1" x14ac:dyDescent="0.2">
      <c r="A780" s="10">
        <f t="shared" si="19"/>
        <v>634</v>
      </c>
      <c r="B780" s="10" t="s">
        <v>478</v>
      </c>
      <c r="C780" s="10" t="s">
        <v>1091</v>
      </c>
      <c r="D780" s="10" t="s">
        <v>817</v>
      </c>
      <c r="E780" s="10" t="s">
        <v>1091</v>
      </c>
      <c r="F780" s="10">
        <f>'gl list'!$D$107</f>
        <v>0</v>
      </c>
      <c r="G780" s="10" t="s">
        <v>1085</v>
      </c>
      <c r="H780" s="10" t="b">
        <v>0</v>
      </c>
      <c r="I780" s="10">
        <f t="shared" si="18"/>
        <v>38</v>
      </c>
      <c r="K780" s="10"/>
      <c r="L780" s="10">
        <f>IF(OR(ISNUMBER(#REF!),ISBLANK(#REF!)),0,1)</f>
        <v>1</v>
      </c>
      <c r="M780" s="10"/>
      <c r="N780" s="10"/>
      <c r="O780" s="10">
        <f>IF(NOT(ISBLANK(#REF!)),1,0)</f>
        <v>1</v>
      </c>
      <c r="P780" s="10"/>
      <c r="Q780" s="10"/>
    </row>
    <row r="781" spans="1:17" hidden="1" x14ac:dyDescent="0.2">
      <c r="A781" s="10">
        <f t="shared" si="19"/>
        <v>635</v>
      </c>
      <c r="B781" s="10">
        <f>A748</f>
        <v>602</v>
      </c>
      <c r="C781" s="10" t="s">
        <v>1093</v>
      </c>
      <c r="D781" s="10" t="s">
        <v>817</v>
      </c>
      <c r="E781" s="10" t="s">
        <v>1093</v>
      </c>
      <c r="F781" s="10">
        <f>'gl list'!$D$107</f>
        <v>0</v>
      </c>
      <c r="G781" s="10" t="s">
        <v>1092</v>
      </c>
      <c r="H781" s="10" t="b">
        <v>0</v>
      </c>
      <c r="I781" s="10">
        <f t="shared" si="18"/>
        <v>38</v>
      </c>
      <c r="K781" s="10"/>
      <c r="L781" s="10">
        <f>IF(OR(ISNUMBER(#REF!),ISBLANK(#REF!)),0,1)</f>
        <v>1</v>
      </c>
      <c r="M781" s="10"/>
      <c r="N781" s="10"/>
      <c r="O781" s="10">
        <f>IF(NOT(ISBLANK(#REF!)),1,0)</f>
        <v>1</v>
      </c>
      <c r="P781" s="10"/>
      <c r="Q781" s="10"/>
    </row>
    <row r="782" spans="1:17" hidden="1" x14ac:dyDescent="0.2">
      <c r="A782" s="10">
        <f t="shared" si="19"/>
        <v>636</v>
      </c>
      <c r="B782" s="10" t="s">
        <v>478</v>
      </c>
      <c r="C782" s="10" t="s">
        <v>1094</v>
      </c>
      <c r="D782" s="10" t="s">
        <v>817</v>
      </c>
      <c r="E782" s="10" t="s">
        <v>1094</v>
      </c>
      <c r="F782" s="10">
        <f>'gl list'!$D$107</f>
        <v>0</v>
      </c>
      <c r="G782" s="10" t="s">
        <v>1092</v>
      </c>
      <c r="H782" s="10" t="b">
        <v>0</v>
      </c>
      <c r="I782" s="10">
        <f t="shared" si="18"/>
        <v>38</v>
      </c>
      <c r="K782" s="10"/>
      <c r="L782" s="10">
        <f>IF(OR(ISNUMBER(#REF!),ISBLANK(#REF!)),0,1)</f>
        <v>1</v>
      </c>
      <c r="M782" s="10"/>
      <c r="N782" s="10"/>
      <c r="O782" s="10">
        <f>IF(NOT(ISBLANK(#REF!)),1,0)</f>
        <v>1</v>
      </c>
      <c r="P782" s="10"/>
      <c r="Q782" s="10"/>
    </row>
    <row r="783" spans="1:17" hidden="1" x14ac:dyDescent="0.2">
      <c r="A783" s="10">
        <f t="shared" si="19"/>
        <v>637</v>
      </c>
      <c r="B783" s="10" t="s">
        <v>478</v>
      </c>
      <c r="C783" s="10" t="s">
        <v>1095</v>
      </c>
      <c r="D783" s="10" t="s">
        <v>817</v>
      </c>
      <c r="E783" s="10" t="s">
        <v>1095</v>
      </c>
      <c r="F783" s="10">
        <f>'gl list'!$D$107</f>
        <v>0</v>
      </c>
      <c r="G783" s="10" t="s">
        <v>1092</v>
      </c>
      <c r="H783" s="10" t="b">
        <v>0</v>
      </c>
      <c r="I783" s="10">
        <f t="shared" si="18"/>
        <v>38</v>
      </c>
      <c r="K783" s="10"/>
      <c r="L783" s="10">
        <f>IF(OR(ISNUMBER(#REF!),ISBLANK(#REF!)),0,1)</f>
        <v>1</v>
      </c>
      <c r="M783" s="10"/>
      <c r="N783" s="10"/>
      <c r="O783" s="10">
        <f>IF(NOT(ISBLANK(#REF!)),1,0)</f>
        <v>1</v>
      </c>
      <c r="P783" s="10"/>
      <c r="Q783" s="10"/>
    </row>
    <row r="784" spans="1:17" x14ac:dyDescent="0.2">
      <c r="A784" s="10">
        <f t="shared" si="19"/>
        <v>638</v>
      </c>
      <c r="B784" s="10" t="s">
        <v>478</v>
      </c>
      <c r="C784" s="10" t="s">
        <v>1097</v>
      </c>
      <c r="D784" s="10" t="s">
        <v>817</v>
      </c>
      <c r="E784" s="10" t="s">
        <v>1097</v>
      </c>
      <c r="F784" s="10">
        <f>'gl list'!$D$107</f>
        <v>0</v>
      </c>
      <c r="G784" s="10" t="s">
        <v>1096</v>
      </c>
      <c r="H784" s="10" t="b">
        <v>1</v>
      </c>
      <c r="I784" s="10">
        <f t="shared" si="18"/>
        <v>39</v>
      </c>
      <c r="K784" s="10"/>
      <c r="L784" s="10">
        <f>IF(OR(ISNUMBER(#REF!),ISBLANK(#REF!)),0,1)</f>
        <v>1</v>
      </c>
      <c r="M784" s="10"/>
      <c r="N784" s="10"/>
      <c r="O784" s="10">
        <f>IF(NOT(ISBLANK(#REF!)),1,0)</f>
        <v>1</v>
      </c>
      <c r="P784" s="10"/>
      <c r="Q784" s="10"/>
    </row>
    <row r="785" spans="1:17" hidden="1" x14ac:dyDescent="0.2">
      <c r="A785" s="10">
        <f t="shared" si="19"/>
        <v>639</v>
      </c>
      <c r="B785" s="10" t="s">
        <v>478</v>
      </c>
      <c r="C785" s="10" t="s">
        <v>1098</v>
      </c>
      <c r="D785" s="10" t="s">
        <v>817</v>
      </c>
      <c r="E785" s="10" t="s">
        <v>1098</v>
      </c>
      <c r="F785" s="10">
        <f>'gl list'!$D$107</f>
        <v>0</v>
      </c>
      <c r="G785" s="10" t="s">
        <v>1096</v>
      </c>
      <c r="H785" s="10" t="b">
        <v>0</v>
      </c>
      <c r="I785" s="10">
        <f t="shared" si="18"/>
        <v>39</v>
      </c>
      <c r="K785" s="10"/>
      <c r="L785" s="10">
        <f>IF(OR(ISNUMBER(#REF!),ISBLANK(#REF!)),0,1)</f>
        <v>1</v>
      </c>
      <c r="M785" s="10"/>
      <c r="N785" s="10"/>
      <c r="O785" s="10">
        <f>IF(NOT(ISBLANK(#REF!)),1,0)</f>
        <v>1</v>
      </c>
      <c r="P785" s="10"/>
      <c r="Q785" s="10"/>
    </row>
    <row r="786" spans="1:17" hidden="1" x14ac:dyDescent="0.2">
      <c r="A786" s="10">
        <f t="shared" si="19"/>
        <v>640</v>
      </c>
      <c r="B786" s="10" t="s">
        <v>478</v>
      </c>
      <c r="C786" s="10" t="s">
        <v>1099</v>
      </c>
      <c r="D786" s="10" t="s">
        <v>817</v>
      </c>
      <c r="E786" s="10" t="s">
        <v>1099</v>
      </c>
      <c r="F786" s="10">
        <f>'gl list'!$D$107</f>
        <v>0</v>
      </c>
      <c r="G786" s="10" t="s">
        <v>1096</v>
      </c>
      <c r="H786" s="10" t="b">
        <v>0</v>
      </c>
      <c r="I786" s="10">
        <f t="shared" si="18"/>
        <v>39</v>
      </c>
      <c r="K786" s="10"/>
      <c r="L786" s="10">
        <f>IF(OR(ISNUMBER(#REF!),ISBLANK(#REF!)),0,1)</f>
        <v>1</v>
      </c>
      <c r="M786" s="10"/>
      <c r="N786" s="10"/>
      <c r="O786" s="10">
        <f>IF(NOT(ISBLANK(#REF!)),1,0)</f>
        <v>1</v>
      </c>
      <c r="P786" s="10"/>
      <c r="Q786" s="10"/>
    </row>
    <row r="787" spans="1:17" hidden="1" x14ac:dyDescent="0.2">
      <c r="A787" s="10">
        <f t="shared" si="19"/>
        <v>641</v>
      </c>
      <c r="B787" s="10" t="s">
        <v>478</v>
      </c>
      <c r="C787" s="10" t="s">
        <v>1100</v>
      </c>
      <c r="D787" s="10" t="s">
        <v>817</v>
      </c>
      <c r="E787" s="10" t="s">
        <v>1100</v>
      </c>
      <c r="F787" s="10">
        <f>'gl list'!$D$107</f>
        <v>0</v>
      </c>
      <c r="G787" s="10" t="s">
        <v>1096</v>
      </c>
      <c r="H787" s="10" t="b">
        <v>0</v>
      </c>
      <c r="I787" s="10">
        <f t="shared" si="18"/>
        <v>39</v>
      </c>
      <c r="K787" s="10"/>
      <c r="L787" s="10">
        <f>IF(OR(ISNUMBER(#REF!),ISBLANK(#REF!)),0,1)</f>
        <v>1</v>
      </c>
      <c r="M787" s="10"/>
      <c r="N787" s="10"/>
      <c r="O787" s="10">
        <f>IF(NOT(ISBLANK(#REF!)),1,0)</f>
        <v>1</v>
      </c>
      <c r="P787" s="10"/>
      <c r="Q787" s="10"/>
    </row>
    <row r="788" spans="1:17" hidden="1" x14ac:dyDescent="0.2">
      <c r="A788" s="10">
        <f t="shared" si="19"/>
        <v>642</v>
      </c>
      <c r="B788" s="10" t="s">
        <v>1147</v>
      </c>
      <c r="C788" s="10" t="s">
        <v>1102</v>
      </c>
      <c r="D788" s="10" t="s">
        <v>817</v>
      </c>
      <c r="E788" s="10" t="s">
        <v>1102</v>
      </c>
      <c r="F788" s="10">
        <f>'gl list'!$D$107</f>
        <v>0</v>
      </c>
      <c r="G788" s="10" t="s">
        <v>1101</v>
      </c>
      <c r="H788" s="10" t="b">
        <v>0</v>
      </c>
      <c r="I788" s="10">
        <f t="shared" ref="I788:I851" si="20">IF(H788,I787+1,I787)</f>
        <v>39</v>
      </c>
      <c r="K788" s="10"/>
      <c r="L788" s="10">
        <f>IF(OR(ISNUMBER(#REF!),ISBLANK(#REF!)),0,1)</f>
        <v>1</v>
      </c>
      <c r="M788" s="10"/>
      <c r="N788" s="10"/>
      <c r="O788" s="10">
        <f>IF(NOT(ISBLANK(#REF!)),1,0)</f>
        <v>1</v>
      </c>
      <c r="P788" s="10"/>
      <c r="Q788" s="10"/>
    </row>
    <row r="789" spans="1:17" hidden="1" x14ac:dyDescent="0.2">
      <c r="A789" s="10">
        <f t="shared" ref="A789:A852" si="21">A788+1</f>
        <v>643</v>
      </c>
      <c r="B789" s="10" t="s">
        <v>1147</v>
      </c>
      <c r="C789" s="10" t="s">
        <v>1104</v>
      </c>
      <c r="D789" s="10" t="s">
        <v>817</v>
      </c>
      <c r="E789" s="10" t="s">
        <v>1104</v>
      </c>
      <c r="F789" s="10">
        <f>'gl list'!$D$107</f>
        <v>0</v>
      </c>
      <c r="G789" s="10" t="s">
        <v>1103</v>
      </c>
      <c r="H789" s="10" t="b">
        <v>0</v>
      </c>
      <c r="I789" s="10">
        <f t="shared" si="20"/>
        <v>39</v>
      </c>
      <c r="K789" s="10"/>
      <c r="L789" s="10">
        <f>IF(OR(ISNUMBER(#REF!),ISBLANK(#REF!)),0,1)</f>
        <v>1</v>
      </c>
      <c r="M789" s="10"/>
      <c r="N789" s="10"/>
      <c r="O789" s="10">
        <f>IF(NOT(ISBLANK(#REF!)),1,0)</f>
        <v>1</v>
      </c>
      <c r="P789" s="10"/>
      <c r="Q789" s="10"/>
    </row>
    <row r="790" spans="1:17" hidden="1" x14ac:dyDescent="0.2">
      <c r="A790" s="10">
        <f t="shared" si="21"/>
        <v>644</v>
      </c>
      <c r="B790" s="10" t="s">
        <v>1147</v>
      </c>
      <c r="C790" s="10" t="s">
        <v>1105</v>
      </c>
      <c r="D790" s="10" t="s">
        <v>817</v>
      </c>
      <c r="E790" s="10" t="s">
        <v>1105</v>
      </c>
      <c r="F790" s="10">
        <f>'gl list'!$D$107</f>
        <v>0</v>
      </c>
      <c r="G790" s="10" t="s">
        <v>1103</v>
      </c>
      <c r="H790" s="10" t="b">
        <v>0</v>
      </c>
      <c r="I790" s="10">
        <f t="shared" si="20"/>
        <v>39</v>
      </c>
      <c r="K790" s="10"/>
      <c r="L790" s="10">
        <f>IF(OR(ISNUMBER(#REF!),ISBLANK(#REF!)),0,1)</f>
        <v>1</v>
      </c>
      <c r="M790" s="10"/>
      <c r="N790" s="10"/>
      <c r="O790" s="10">
        <f>IF(NOT(ISBLANK(#REF!)),1,0)</f>
        <v>1</v>
      </c>
      <c r="P790" s="10"/>
      <c r="Q790" s="10"/>
    </row>
    <row r="791" spans="1:17" hidden="1" x14ac:dyDescent="0.2">
      <c r="A791" s="10">
        <f t="shared" si="21"/>
        <v>645</v>
      </c>
      <c r="B791" s="10" t="s">
        <v>1147</v>
      </c>
      <c r="C791" s="10" t="s">
        <v>1106</v>
      </c>
      <c r="D791" s="10" t="s">
        <v>817</v>
      </c>
      <c r="E791" s="10" t="s">
        <v>1106</v>
      </c>
      <c r="F791" s="10">
        <f>'gl list'!$D$107</f>
        <v>0</v>
      </c>
      <c r="G791" s="10" t="s">
        <v>1103</v>
      </c>
      <c r="H791" s="10" t="b">
        <v>0</v>
      </c>
      <c r="I791" s="10">
        <f t="shared" si="20"/>
        <v>39</v>
      </c>
      <c r="K791" s="10"/>
      <c r="L791" s="10">
        <f>IF(OR(ISNUMBER(#REF!),ISBLANK(#REF!)),0,1)</f>
        <v>1</v>
      </c>
      <c r="M791" s="10"/>
      <c r="N791" s="10"/>
      <c r="O791" s="10">
        <f>IF(NOT(ISBLANK(#REF!)),1,0)</f>
        <v>1</v>
      </c>
      <c r="P791" s="10"/>
      <c r="Q791" s="10"/>
    </row>
    <row r="792" spans="1:17" hidden="1" x14ac:dyDescent="0.2">
      <c r="A792" s="10">
        <f t="shared" si="21"/>
        <v>646</v>
      </c>
      <c r="B792" s="10" t="s">
        <v>1147</v>
      </c>
      <c r="C792" s="10" t="s">
        <v>1107</v>
      </c>
      <c r="D792" s="10" t="s">
        <v>817</v>
      </c>
      <c r="E792" s="10" t="s">
        <v>1107</v>
      </c>
      <c r="F792" s="10">
        <f>'gl list'!$D$107</f>
        <v>0</v>
      </c>
      <c r="G792" s="10" t="s">
        <v>1103</v>
      </c>
      <c r="H792" s="10" t="b">
        <v>0</v>
      </c>
      <c r="I792" s="10">
        <f t="shared" si="20"/>
        <v>39</v>
      </c>
      <c r="K792" s="10"/>
      <c r="L792" s="10">
        <f>IF(OR(ISNUMBER(#REF!),ISBLANK(#REF!)),0,1)</f>
        <v>1</v>
      </c>
      <c r="M792" s="10"/>
      <c r="N792" s="10"/>
      <c r="O792" s="10">
        <f>IF(NOT(ISBLANK(#REF!)),1,0)</f>
        <v>1</v>
      </c>
      <c r="P792" s="10"/>
      <c r="Q792" s="10"/>
    </row>
    <row r="793" spans="1:17" hidden="1" x14ac:dyDescent="0.2">
      <c r="A793" s="10">
        <f t="shared" si="21"/>
        <v>647</v>
      </c>
      <c r="B793" s="10" t="s">
        <v>1147</v>
      </c>
      <c r="C793" s="10" t="s">
        <v>1108</v>
      </c>
      <c r="D793" s="10" t="s">
        <v>817</v>
      </c>
      <c r="E793" s="10" t="s">
        <v>1108</v>
      </c>
      <c r="F793" s="10">
        <f>'gl list'!$D$107</f>
        <v>0</v>
      </c>
      <c r="G793" s="10" t="s">
        <v>1103</v>
      </c>
      <c r="H793" s="10" t="b">
        <v>0</v>
      </c>
      <c r="I793" s="10">
        <f t="shared" si="20"/>
        <v>39</v>
      </c>
      <c r="K793" s="10"/>
      <c r="L793" s="10">
        <f>IF(OR(ISNUMBER(#REF!),ISBLANK(#REF!)),0,1)</f>
        <v>1</v>
      </c>
      <c r="M793" s="10"/>
      <c r="N793" s="10"/>
      <c r="O793" s="10">
        <f>IF(NOT(ISBLANK(#REF!)),1,0)</f>
        <v>1</v>
      </c>
      <c r="P793" s="10"/>
      <c r="Q793" s="10"/>
    </row>
    <row r="794" spans="1:17" x14ac:dyDescent="0.2">
      <c r="A794" s="10">
        <f t="shared" si="21"/>
        <v>648</v>
      </c>
      <c r="B794" s="10" t="s">
        <v>1147</v>
      </c>
      <c r="C794" s="10" t="s">
        <v>1109</v>
      </c>
      <c r="D794" s="10" t="s">
        <v>817</v>
      </c>
      <c r="E794" s="10" t="s">
        <v>1109</v>
      </c>
      <c r="F794" s="10">
        <f>'gl list'!$D$107</f>
        <v>0</v>
      </c>
      <c r="G794" s="10" t="s">
        <v>1103</v>
      </c>
      <c r="H794" s="10" t="b">
        <v>1</v>
      </c>
      <c r="I794" s="10">
        <f t="shared" si="20"/>
        <v>40</v>
      </c>
      <c r="K794" s="10"/>
      <c r="L794" s="10">
        <f>IF(OR(ISNUMBER(#REF!),ISBLANK(#REF!)),0,1)</f>
        <v>1</v>
      </c>
      <c r="M794" s="10"/>
      <c r="N794" s="10"/>
      <c r="O794" s="10">
        <f>IF(NOT(ISBLANK(#REF!)),1,0)</f>
        <v>1</v>
      </c>
      <c r="P794" s="10"/>
      <c r="Q794" s="10"/>
    </row>
    <row r="795" spans="1:17" hidden="1" x14ac:dyDescent="0.2">
      <c r="A795" s="10">
        <f t="shared" si="21"/>
        <v>649</v>
      </c>
      <c r="B795" s="10" t="s">
        <v>1147</v>
      </c>
      <c r="C795" s="10" t="s">
        <v>1111</v>
      </c>
      <c r="D795" s="10" t="s">
        <v>817</v>
      </c>
      <c r="E795" s="10" t="s">
        <v>1111</v>
      </c>
      <c r="F795" s="10">
        <f>'gl list'!$D$107</f>
        <v>0</v>
      </c>
      <c r="G795" s="10" t="s">
        <v>1110</v>
      </c>
      <c r="H795" s="10" t="b">
        <v>0</v>
      </c>
      <c r="I795" s="10">
        <f t="shared" si="20"/>
        <v>40</v>
      </c>
      <c r="K795" s="10"/>
      <c r="L795" s="10">
        <f>IF(OR(ISNUMBER(#REF!),ISBLANK(#REF!)),0,1)</f>
        <v>1</v>
      </c>
      <c r="M795" s="10"/>
      <c r="N795" s="10"/>
      <c r="O795" s="10">
        <f>IF(NOT(ISBLANK(#REF!)),1,0)</f>
        <v>1</v>
      </c>
      <c r="P795" s="10"/>
      <c r="Q795" s="10"/>
    </row>
    <row r="796" spans="1:17" hidden="1" x14ac:dyDescent="0.2">
      <c r="A796" s="10">
        <f t="shared" si="21"/>
        <v>650</v>
      </c>
      <c r="B796" s="10" t="s">
        <v>1147</v>
      </c>
      <c r="C796" s="10" t="s">
        <v>1112</v>
      </c>
      <c r="D796" s="10" t="s">
        <v>817</v>
      </c>
      <c r="E796" s="10" t="s">
        <v>1112</v>
      </c>
      <c r="F796" s="10">
        <f>'gl list'!$D$107</f>
        <v>0</v>
      </c>
      <c r="G796" s="10" t="s">
        <v>1110</v>
      </c>
      <c r="H796" s="10" t="b">
        <v>0</v>
      </c>
      <c r="I796" s="10">
        <f t="shared" si="20"/>
        <v>40</v>
      </c>
      <c r="K796" s="10"/>
      <c r="L796" s="10">
        <f>IF(OR(ISNUMBER(#REF!),ISBLANK(#REF!)),0,1)</f>
        <v>1</v>
      </c>
      <c r="M796" s="10"/>
      <c r="N796" s="10"/>
      <c r="O796" s="10">
        <f>IF(NOT(ISBLANK(#REF!)),1,0)</f>
        <v>1</v>
      </c>
      <c r="P796" s="10"/>
      <c r="Q796" s="10"/>
    </row>
    <row r="797" spans="1:17" hidden="1" x14ac:dyDescent="0.2">
      <c r="A797" s="10">
        <f t="shared" si="21"/>
        <v>651</v>
      </c>
      <c r="B797" s="10" t="s">
        <v>1147</v>
      </c>
      <c r="C797" s="10" t="s">
        <v>1113</v>
      </c>
      <c r="D797" s="10" t="s">
        <v>817</v>
      </c>
      <c r="E797" s="10" t="s">
        <v>1113</v>
      </c>
      <c r="F797" s="10">
        <f>'gl list'!$D$107</f>
        <v>0</v>
      </c>
      <c r="G797" s="10" t="s">
        <v>1110</v>
      </c>
      <c r="H797" s="10" t="b">
        <v>0</v>
      </c>
      <c r="I797" s="10">
        <f t="shared" si="20"/>
        <v>40</v>
      </c>
      <c r="K797" s="10"/>
      <c r="L797" s="10">
        <f>IF(OR(ISNUMBER(#REF!),ISBLANK(#REF!)),0,1)</f>
        <v>1</v>
      </c>
      <c r="M797" s="10"/>
      <c r="N797" s="10"/>
      <c r="O797" s="10">
        <f>IF(NOT(ISBLANK(#REF!)),1,0)</f>
        <v>1</v>
      </c>
      <c r="P797" s="10"/>
      <c r="Q797" s="10"/>
    </row>
    <row r="798" spans="1:17" hidden="1" x14ac:dyDescent="0.2">
      <c r="A798" s="10">
        <f t="shared" si="21"/>
        <v>652</v>
      </c>
      <c r="B798" s="10" t="s">
        <v>1147</v>
      </c>
      <c r="C798" s="10" t="s">
        <v>1114</v>
      </c>
      <c r="D798" s="10" t="s">
        <v>817</v>
      </c>
      <c r="E798" s="10" t="s">
        <v>1114</v>
      </c>
      <c r="F798" s="10">
        <f>'gl list'!$D$107</f>
        <v>0</v>
      </c>
      <c r="G798" s="10" t="s">
        <v>1110</v>
      </c>
      <c r="H798" s="10" t="b">
        <v>0</v>
      </c>
      <c r="I798" s="10">
        <f t="shared" si="20"/>
        <v>40</v>
      </c>
      <c r="K798" s="10"/>
      <c r="L798" s="10">
        <f>IF(OR(ISNUMBER(#REF!),ISBLANK(#REF!)),0,1)</f>
        <v>1</v>
      </c>
      <c r="M798" s="10"/>
      <c r="N798" s="10"/>
      <c r="O798" s="10">
        <f>IF(NOT(ISBLANK(#REF!)),1,0)</f>
        <v>1</v>
      </c>
      <c r="P798" s="10"/>
      <c r="Q798" s="10"/>
    </row>
    <row r="799" spans="1:17" hidden="1" x14ac:dyDescent="0.2">
      <c r="A799" s="10">
        <f t="shared" si="21"/>
        <v>653</v>
      </c>
      <c r="B799" s="10" t="s">
        <v>1147</v>
      </c>
      <c r="C799" s="10" t="s">
        <v>1116</v>
      </c>
      <c r="D799" s="10" t="s">
        <v>817</v>
      </c>
      <c r="E799" s="10" t="s">
        <v>1116</v>
      </c>
      <c r="F799" s="10">
        <f>'gl list'!$D$107</f>
        <v>0</v>
      </c>
      <c r="G799" s="10" t="s">
        <v>1115</v>
      </c>
      <c r="H799" s="10" t="b">
        <v>0</v>
      </c>
      <c r="I799" s="10">
        <f t="shared" si="20"/>
        <v>40</v>
      </c>
      <c r="K799" s="10"/>
      <c r="L799" s="10">
        <f>IF(OR(ISNUMBER(#REF!),ISBLANK(#REF!)),0,1)</f>
        <v>1</v>
      </c>
      <c r="M799" s="10"/>
      <c r="N799" s="10"/>
      <c r="O799" s="10">
        <f>IF(NOT(ISBLANK(#REF!)),1,0)</f>
        <v>1</v>
      </c>
      <c r="P799" s="10"/>
      <c r="Q799" s="10"/>
    </row>
    <row r="800" spans="1:17" hidden="1" x14ac:dyDescent="0.2">
      <c r="A800" s="10">
        <f t="shared" si="21"/>
        <v>654</v>
      </c>
      <c r="B800" s="10" t="s">
        <v>1147</v>
      </c>
      <c r="C800" s="10" t="s">
        <v>1117</v>
      </c>
      <c r="D800" s="10" t="s">
        <v>817</v>
      </c>
      <c r="E800" s="10" t="s">
        <v>1117</v>
      </c>
      <c r="F800" s="10">
        <f>'gl list'!$D$107</f>
        <v>0</v>
      </c>
      <c r="G800" s="10" t="s">
        <v>1115</v>
      </c>
      <c r="H800" s="10" t="b">
        <v>0</v>
      </c>
      <c r="I800" s="10">
        <f t="shared" si="20"/>
        <v>40</v>
      </c>
      <c r="K800" s="10"/>
      <c r="L800" s="10">
        <f>IF(OR(ISNUMBER(#REF!),ISBLANK(#REF!)),0,1)</f>
        <v>1</v>
      </c>
      <c r="M800" s="10"/>
      <c r="N800" s="10"/>
      <c r="O800" s="10">
        <f>IF(NOT(ISBLANK(#REF!)),1,0)</f>
        <v>1</v>
      </c>
      <c r="P800" s="10"/>
      <c r="Q800" s="10"/>
    </row>
    <row r="801" spans="1:17" hidden="1" x14ac:dyDescent="0.2">
      <c r="A801" s="10">
        <f t="shared" si="21"/>
        <v>655</v>
      </c>
      <c r="B801" s="10" t="s">
        <v>1147</v>
      </c>
      <c r="C801" s="10" t="s">
        <v>1118</v>
      </c>
      <c r="D801" s="10" t="s">
        <v>817</v>
      </c>
      <c r="E801" s="10" t="s">
        <v>1118</v>
      </c>
      <c r="F801" s="10">
        <f>'gl list'!$D$107</f>
        <v>0</v>
      </c>
      <c r="G801" s="10" t="s">
        <v>1115</v>
      </c>
      <c r="H801" s="10" t="b">
        <v>0</v>
      </c>
      <c r="I801" s="10">
        <f t="shared" si="20"/>
        <v>40</v>
      </c>
      <c r="K801" s="10"/>
      <c r="L801" s="10">
        <f>IF(OR(ISNUMBER(#REF!),ISBLANK(#REF!)),0,1)</f>
        <v>1</v>
      </c>
      <c r="M801" s="10"/>
      <c r="N801" s="10"/>
      <c r="O801" s="10">
        <f>IF(NOT(ISBLANK(#REF!)),1,0)</f>
        <v>1</v>
      </c>
      <c r="P801" s="10"/>
      <c r="Q801" s="10"/>
    </row>
    <row r="802" spans="1:17" hidden="1" x14ac:dyDescent="0.2">
      <c r="A802" s="10">
        <f t="shared" si="21"/>
        <v>656</v>
      </c>
      <c r="B802" s="10" t="s">
        <v>1147</v>
      </c>
      <c r="C802" s="10" t="s">
        <v>1119</v>
      </c>
      <c r="D802" s="10" t="s">
        <v>817</v>
      </c>
      <c r="E802" s="10" t="s">
        <v>1119</v>
      </c>
      <c r="F802" s="10">
        <f>'gl list'!$D$107</f>
        <v>0</v>
      </c>
      <c r="G802" s="10" t="s">
        <v>1115</v>
      </c>
      <c r="H802" s="10" t="b">
        <v>0</v>
      </c>
      <c r="I802" s="10">
        <f t="shared" si="20"/>
        <v>40</v>
      </c>
      <c r="K802" s="10"/>
      <c r="L802" s="10">
        <f>IF(OR(ISNUMBER(#REF!),ISBLANK(#REF!)),0,1)</f>
        <v>1</v>
      </c>
      <c r="M802" s="10">
        <f>SUM(L576:L802)</f>
        <v>227</v>
      </c>
      <c r="N802" s="10">
        <f>N575+M802</f>
        <v>657</v>
      </c>
      <c r="O802" s="10">
        <f>IF(NOT(ISBLANK(#REF!)),1,0)</f>
        <v>1</v>
      </c>
      <c r="P802" s="10">
        <f>SUM(O576:O802)</f>
        <v>227</v>
      </c>
      <c r="Q802" s="10">
        <f>Q575+P802</f>
        <v>657</v>
      </c>
    </row>
    <row r="803" spans="1:17" hidden="1" x14ac:dyDescent="0.2">
      <c r="A803" s="10">
        <f t="shared" si="21"/>
        <v>657</v>
      </c>
      <c r="B803" s="10">
        <f>A521</f>
        <v>375</v>
      </c>
      <c r="C803" s="10" t="s">
        <v>1158</v>
      </c>
      <c r="D803" s="10" t="s">
        <v>1164</v>
      </c>
      <c r="E803" s="10" t="s">
        <v>1158</v>
      </c>
      <c r="F803" s="10" t="str">
        <f>'gl list'!$D$22</f>
        <v>mfr</v>
      </c>
      <c r="H803" s="10" t="b">
        <v>0</v>
      </c>
      <c r="I803" s="10">
        <f t="shared" si="20"/>
        <v>40</v>
      </c>
      <c r="K803" s="10"/>
      <c r="L803" s="10">
        <f>IF(OR(ISNUMBER(#REF!),ISBLANK(#REF!)),0,1)</f>
        <v>1</v>
      </c>
      <c r="M803" s="10"/>
      <c r="N803" s="10"/>
      <c r="O803" s="10">
        <f>IF(NOT(ISBLANK(#REF!)),1,0)</f>
        <v>1</v>
      </c>
      <c r="P803" s="10"/>
      <c r="Q803" s="10"/>
    </row>
    <row r="804" spans="1:17" hidden="1" x14ac:dyDescent="0.2">
      <c r="A804" s="10">
        <f t="shared" si="21"/>
        <v>658</v>
      </c>
      <c r="B804" s="10" t="s">
        <v>2649</v>
      </c>
      <c r="C804" s="10" t="s">
        <v>1165</v>
      </c>
      <c r="D804" s="10" t="s">
        <v>1164</v>
      </c>
      <c r="E804" s="10" t="s">
        <v>1165</v>
      </c>
      <c r="F804" s="10" t="str">
        <f>'gl list'!$D$22</f>
        <v>mfr</v>
      </c>
      <c r="H804" s="10" t="b">
        <v>0</v>
      </c>
      <c r="I804" s="10">
        <f t="shared" si="20"/>
        <v>40</v>
      </c>
      <c r="K804" s="10"/>
      <c r="L804" s="10">
        <f>IF(OR(ISNUMBER(#REF!),ISBLANK(#REF!)),0,1)</f>
        <v>1</v>
      </c>
      <c r="M804" s="10"/>
      <c r="N804" s="10"/>
      <c r="O804" s="10">
        <f>IF(NOT(ISBLANK(#REF!)),1,0)</f>
        <v>1</v>
      </c>
      <c r="P804" s="10"/>
      <c r="Q804" s="10"/>
    </row>
    <row r="805" spans="1:17" hidden="1" x14ac:dyDescent="0.2">
      <c r="A805" s="10">
        <f t="shared" si="21"/>
        <v>659</v>
      </c>
      <c r="B805" s="10" t="s">
        <v>57</v>
      </c>
      <c r="C805" s="10" t="s">
        <v>1159</v>
      </c>
      <c r="D805" s="10" t="s">
        <v>1164</v>
      </c>
      <c r="E805" s="10" t="s">
        <v>1159</v>
      </c>
      <c r="F805" s="10" t="str">
        <f>'gl list'!$D$22</f>
        <v>mfr</v>
      </c>
      <c r="H805" s="10" t="b">
        <v>0</v>
      </c>
      <c r="I805" s="10">
        <f t="shared" si="20"/>
        <v>40</v>
      </c>
      <c r="K805" s="10"/>
      <c r="L805" s="10">
        <f>IF(OR(ISNUMBER(#REF!),ISBLANK(#REF!)),0,1)</f>
        <v>1</v>
      </c>
      <c r="M805" s="10"/>
      <c r="N805" s="10"/>
      <c r="O805" s="10">
        <f>IF(NOT(ISBLANK(#REF!)),1,0)</f>
        <v>1</v>
      </c>
      <c r="P805" s="10"/>
      <c r="Q805" s="10"/>
    </row>
    <row r="806" spans="1:17" hidden="1" x14ac:dyDescent="0.2">
      <c r="A806" s="10">
        <f t="shared" si="21"/>
        <v>660</v>
      </c>
      <c r="B806" s="10" t="s">
        <v>2649</v>
      </c>
      <c r="C806" s="10" t="s">
        <v>1183</v>
      </c>
      <c r="D806" s="10" t="s">
        <v>1164</v>
      </c>
      <c r="E806" s="10" t="s">
        <v>1184</v>
      </c>
      <c r="F806" s="10" t="str">
        <f>'gl list'!$D$22</f>
        <v>mfr</v>
      </c>
      <c r="H806" s="10" t="b">
        <v>0</v>
      </c>
      <c r="I806" s="10">
        <f t="shared" si="20"/>
        <v>40</v>
      </c>
      <c r="K806" s="10"/>
      <c r="L806" s="10">
        <f>IF(OR(ISNUMBER(#REF!),ISBLANK(#REF!)),0,1)</f>
        <v>1</v>
      </c>
      <c r="M806" s="10"/>
      <c r="N806" s="10"/>
      <c r="O806" s="10">
        <f>IF(NOT(ISBLANK(#REF!)),1,0)</f>
        <v>1</v>
      </c>
      <c r="P806" s="10"/>
      <c r="Q806" s="10"/>
    </row>
    <row r="807" spans="1:17" hidden="1" x14ac:dyDescent="0.2">
      <c r="A807" s="10">
        <f t="shared" si="21"/>
        <v>661</v>
      </c>
      <c r="B807" s="10">
        <f>A517</f>
        <v>371</v>
      </c>
      <c r="C807" s="10" t="s">
        <v>1160</v>
      </c>
      <c r="D807" s="10" t="s">
        <v>1164</v>
      </c>
      <c r="E807" s="10" t="s">
        <v>1160</v>
      </c>
      <c r="F807" s="10" t="str">
        <f>'gl list'!$D$22</f>
        <v>mfr</v>
      </c>
      <c r="H807" s="10" t="b">
        <v>0</v>
      </c>
      <c r="I807" s="10">
        <f t="shared" si="20"/>
        <v>40</v>
      </c>
      <c r="K807" s="10"/>
      <c r="L807" s="10">
        <f>IF(OR(ISNUMBER(#REF!),ISBLANK(#REF!)),0,1)</f>
        <v>1</v>
      </c>
      <c r="M807" s="10"/>
      <c r="N807" s="10"/>
      <c r="O807" s="10">
        <f>IF(NOT(ISBLANK(#REF!)),1,0)</f>
        <v>1</v>
      </c>
      <c r="P807" s="10"/>
      <c r="Q807" s="10"/>
    </row>
    <row r="808" spans="1:17" hidden="1" x14ac:dyDescent="0.2">
      <c r="A808" s="10">
        <f t="shared" si="21"/>
        <v>662</v>
      </c>
      <c r="B808" s="10">
        <f>A492</f>
        <v>346</v>
      </c>
      <c r="C808" s="10" t="s">
        <v>1161</v>
      </c>
      <c r="D808" s="10" t="s">
        <v>1164</v>
      </c>
      <c r="E808" s="10" t="s">
        <v>1161</v>
      </c>
      <c r="F808" s="10" t="str">
        <f>'gl list'!$D$22</f>
        <v>mfr</v>
      </c>
      <c r="H808" s="10" t="b">
        <v>0</v>
      </c>
      <c r="I808" s="10">
        <f t="shared" si="20"/>
        <v>40</v>
      </c>
      <c r="K808" s="10"/>
      <c r="L808" s="10">
        <f>IF(OR(ISNUMBER(#REF!),ISBLANK(#REF!)),0,1)</f>
        <v>1</v>
      </c>
      <c r="M808" s="10"/>
      <c r="N808" s="10"/>
      <c r="O808" s="10">
        <f>IF(NOT(ISBLANK(#REF!)),1,0)</f>
        <v>1</v>
      </c>
      <c r="P808" s="10"/>
      <c r="Q808" s="10"/>
    </row>
    <row r="809" spans="1:17" hidden="1" x14ac:dyDescent="0.2">
      <c r="A809" s="10">
        <f t="shared" si="21"/>
        <v>663</v>
      </c>
      <c r="B809" s="10">
        <f>A488</f>
        <v>342</v>
      </c>
      <c r="C809" s="10" t="s">
        <v>1163</v>
      </c>
      <c r="D809" s="10" t="s">
        <v>1164</v>
      </c>
      <c r="E809" s="10" t="s">
        <v>1163</v>
      </c>
      <c r="F809" s="10" t="str">
        <f>'gl list'!$D$22</f>
        <v>mfr</v>
      </c>
      <c r="H809" s="10" t="b">
        <v>0</v>
      </c>
      <c r="I809" s="10">
        <f t="shared" si="20"/>
        <v>40</v>
      </c>
      <c r="K809" s="10"/>
      <c r="L809" s="10">
        <f>IF(OR(ISNUMBER(#REF!),ISBLANK(#REF!)),0,1)</f>
        <v>1</v>
      </c>
      <c r="M809" s="10"/>
      <c r="N809" s="10"/>
      <c r="O809" s="10">
        <f>IF(NOT(ISBLANK(#REF!)),1,0)</f>
        <v>1</v>
      </c>
      <c r="P809" s="10"/>
      <c r="Q809" s="10"/>
    </row>
    <row r="810" spans="1:17" hidden="1" x14ac:dyDescent="0.2">
      <c r="A810" s="10">
        <f>A809+1</f>
        <v>664</v>
      </c>
      <c r="B810" s="10">
        <f>A483</f>
        <v>337</v>
      </c>
      <c r="C810" s="10" t="s">
        <v>1162</v>
      </c>
      <c r="D810" s="10" t="s">
        <v>1164</v>
      </c>
      <c r="E810" s="10" t="s">
        <v>1162</v>
      </c>
      <c r="F810" s="10" t="str">
        <f>'gl list'!$D$22</f>
        <v>mfr</v>
      </c>
      <c r="H810" s="10" t="b">
        <v>0</v>
      </c>
      <c r="I810" s="10">
        <f t="shared" si="20"/>
        <v>40</v>
      </c>
      <c r="K810" s="10"/>
      <c r="L810" s="10">
        <f>IF(OR(ISNUMBER(#REF!),ISBLANK(#REF!)),0,1)</f>
        <v>1</v>
      </c>
      <c r="M810" s="10"/>
      <c r="N810" s="10"/>
      <c r="O810" s="10">
        <f>IF(NOT(ISBLANK(#REF!)),1,0)</f>
        <v>1</v>
      </c>
      <c r="P810" s="10"/>
      <c r="Q810" s="10"/>
    </row>
    <row r="811" spans="1:17" hidden="1" x14ac:dyDescent="0.2">
      <c r="A811" s="10">
        <f t="shared" si="21"/>
        <v>665</v>
      </c>
      <c r="B811" s="10" t="s">
        <v>2649</v>
      </c>
      <c r="C811" s="10" t="s">
        <v>1175</v>
      </c>
      <c r="D811" s="10" t="s">
        <v>1164</v>
      </c>
      <c r="E811" s="10" t="s">
        <v>1177</v>
      </c>
      <c r="F811" s="10" t="str">
        <f>'gl list'!$D$22</f>
        <v>mfr</v>
      </c>
      <c r="H811" s="10" t="b">
        <v>0</v>
      </c>
      <c r="I811" s="10">
        <f t="shared" si="20"/>
        <v>40</v>
      </c>
      <c r="K811" s="10"/>
      <c r="L811" s="10">
        <f>IF(OR(ISNUMBER(#REF!),ISBLANK(#REF!)),0,1)</f>
        <v>1</v>
      </c>
      <c r="M811" s="10"/>
      <c r="N811" s="10"/>
      <c r="O811" s="10">
        <f>IF(NOT(ISBLANK(#REF!)),1,0)</f>
        <v>1</v>
      </c>
      <c r="P811" s="10"/>
      <c r="Q811" s="10"/>
    </row>
    <row r="812" spans="1:17" hidden="1" x14ac:dyDescent="0.2">
      <c r="A812" s="10">
        <f t="shared" si="21"/>
        <v>666</v>
      </c>
      <c r="B812" s="10" t="s">
        <v>2648</v>
      </c>
      <c r="C812" s="10" t="s">
        <v>1166</v>
      </c>
      <c r="D812" s="10" t="s">
        <v>1164</v>
      </c>
      <c r="E812" s="10" t="s">
        <v>1166</v>
      </c>
      <c r="F812" s="10" t="str">
        <f>'gl list'!$D$22</f>
        <v>mfr</v>
      </c>
      <c r="H812" s="10" t="b">
        <v>0</v>
      </c>
      <c r="I812" s="10">
        <f t="shared" si="20"/>
        <v>40</v>
      </c>
      <c r="K812" s="10"/>
      <c r="L812" s="10">
        <f>IF(OR(ISNUMBER(#REF!),ISBLANK(#REF!)),0,1)</f>
        <v>1</v>
      </c>
      <c r="M812" s="10"/>
      <c r="N812" s="10"/>
      <c r="O812" s="10">
        <f>IF(NOT(ISBLANK(#REF!)),1,0)</f>
        <v>1</v>
      </c>
      <c r="P812" s="10"/>
      <c r="Q812" s="10"/>
    </row>
    <row r="813" spans="1:17" hidden="1" x14ac:dyDescent="0.2">
      <c r="A813" s="10">
        <f t="shared" si="21"/>
        <v>667</v>
      </c>
      <c r="B813" s="10" t="s">
        <v>2649</v>
      </c>
      <c r="C813" s="10" t="s">
        <v>1167</v>
      </c>
      <c r="D813" s="10" t="s">
        <v>1164</v>
      </c>
      <c r="E813" s="10" t="s">
        <v>1167</v>
      </c>
      <c r="F813" s="10" t="str">
        <f>'gl list'!$D$22</f>
        <v>mfr</v>
      </c>
      <c r="H813" s="10" t="b">
        <v>0</v>
      </c>
      <c r="I813" s="10">
        <f t="shared" si="20"/>
        <v>40</v>
      </c>
      <c r="K813" s="10"/>
      <c r="L813" s="10">
        <f>IF(OR(ISNUMBER(#REF!),ISBLANK(#REF!)),0,1)</f>
        <v>1</v>
      </c>
      <c r="M813" s="10"/>
      <c r="N813" s="10"/>
      <c r="O813" s="10">
        <f>IF(NOT(ISBLANK(#REF!)),1,0)</f>
        <v>1</v>
      </c>
      <c r="P813" s="10"/>
      <c r="Q813" s="10"/>
    </row>
    <row r="814" spans="1:17" hidden="1" x14ac:dyDescent="0.2">
      <c r="A814" s="10">
        <f t="shared" si="21"/>
        <v>668</v>
      </c>
      <c r="B814" s="10" t="s">
        <v>84</v>
      </c>
      <c r="C814" s="10" t="s">
        <v>1174</v>
      </c>
      <c r="D814" s="10" t="s">
        <v>1164</v>
      </c>
      <c r="E814" s="10" t="s">
        <v>1178</v>
      </c>
      <c r="F814" s="10" t="str">
        <f>'gl list'!$D$22</f>
        <v>mfr</v>
      </c>
      <c r="H814" s="10" t="b">
        <v>0</v>
      </c>
      <c r="I814" s="10">
        <f t="shared" si="20"/>
        <v>40</v>
      </c>
      <c r="K814" s="10"/>
      <c r="L814" s="10">
        <f>IF(OR(ISNUMBER(#REF!),ISBLANK(#REF!)),0,1)</f>
        <v>1</v>
      </c>
      <c r="M814" s="10"/>
      <c r="N814" s="10"/>
      <c r="O814" s="10">
        <f>IF(NOT(ISBLANK(#REF!)),1,0)</f>
        <v>1</v>
      </c>
      <c r="P814" s="10"/>
      <c r="Q814" s="10"/>
    </row>
    <row r="815" spans="1:17" x14ac:dyDescent="0.2">
      <c r="A815" s="10">
        <f t="shared" si="21"/>
        <v>669</v>
      </c>
      <c r="B815" s="10" t="s">
        <v>2635</v>
      </c>
      <c r="C815" s="10" t="s">
        <v>1180</v>
      </c>
      <c r="D815" s="10" t="s">
        <v>1164</v>
      </c>
      <c r="E815" s="10" t="s">
        <v>1179</v>
      </c>
      <c r="F815" s="10" t="str">
        <f>'gl list'!$D$22</f>
        <v>mfr</v>
      </c>
      <c r="H815" s="10" t="b">
        <v>1</v>
      </c>
      <c r="I815" s="10">
        <f t="shared" si="20"/>
        <v>41</v>
      </c>
      <c r="K815" s="10"/>
      <c r="L815" s="10">
        <f>IF(OR(ISNUMBER(#REF!),ISBLANK(#REF!)),0,1)</f>
        <v>1</v>
      </c>
      <c r="M815" s="10"/>
      <c r="N815" s="10"/>
      <c r="O815" s="10">
        <f>IF(NOT(ISBLANK(#REF!)),1,0)</f>
        <v>1</v>
      </c>
      <c r="P815" s="10"/>
      <c r="Q815" s="10"/>
    </row>
    <row r="816" spans="1:17" hidden="1" x14ac:dyDescent="0.2">
      <c r="A816" s="10">
        <f t="shared" si="21"/>
        <v>670</v>
      </c>
      <c r="B816" s="10" t="s">
        <v>2648</v>
      </c>
      <c r="C816" s="10" t="s">
        <v>1176</v>
      </c>
      <c r="D816" s="10" t="s">
        <v>1164</v>
      </c>
      <c r="E816" s="10" t="s">
        <v>1168</v>
      </c>
      <c r="F816" s="10" t="str">
        <f>'gl list'!$D$22</f>
        <v>mfr</v>
      </c>
      <c r="H816" s="10" t="b">
        <v>0</v>
      </c>
      <c r="I816" s="10">
        <f t="shared" si="20"/>
        <v>41</v>
      </c>
      <c r="K816" s="10"/>
      <c r="L816" s="10">
        <f>IF(OR(ISNUMBER(#REF!),ISBLANK(#REF!)),0,1)</f>
        <v>1</v>
      </c>
      <c r="M816" s="10"/>
      <c r="N816" s="10"/>
      <c r="O816" s="10">
        <f>IF(NOT(ISBLANK(#REF!)),1,0)</f>
        <v>1</v>
      </c>
      <c r="P816" s="10"/>
      <c r="Q816" s="10"/>
    </row>
    <row r="817" spans="1:17" hidden="1" x14ac:dyDescent="0.2">
      <c r="A817" s="10">
        <f t="shared" si="21"/>
        <v>671</v>
      </c>
      <c r="B817" s="10">
        <f>A520</f>
        <v>374</v>
      </c>
      <c r="C817" s="10" t="s">
        <v>1173</v>
      </c>
      <c r="D817" s="10" t="s">
        <v>1164</v>
      </c>
      <c r="E817" s="10" t="s">
        <v>1169</v>
      </c>
      <c r="F817" s="10" t="str">
        <f>'gl list'!$D$22</f>
        <v>mfr</v>
      </c>
      <c r="H817" s="10" t="b">
        <v>0</v>
      </c>
      <c r="I817" s="10">
        <f t="shared" si="20"/>
        <v>41</v>
      </c>
      <c r="K817" s="10"/>
      <c r="L817" s="10">
        <f>IF(OR(ISNUMBER(#REF!),ISBLANK(#REF!)),0,1)</f>
        <v>1</v>
      </c>
      <c r="M817" s="10">
        <f>SUM(L803:L817)</f>
        <v>15</v>
      </c>
      <c r="N817" s="10">
        <f>N802+M817</f>
        <v>672</v>
      </c>
      <c r="O817" s="10">
        <f>IF(NOT(ISBLANK(#REF!)),1,0)</f>
        <v>1</v>
      </c>
      <c r="P817" s="10">
        <f>SUM(O803:O817)</f>
        <v>15</v>
      </c>
      <c r="Q817" s="10">
        <f>Q802+P817</f>
        <v>672</v>
      </c>
    </row>
    <row r="818" spans="1:17" hidden="1" x14ac:dyDescent="0.2">
      <c r="A818" s="10">
        <f t="shared" si="21"/>
        <v>672</v>
      </c>
      <c r="B818" s="10" t="s">
        <v>1157</v>
      </c>
      <c r="C818" s="10" t="s">
        <v>1185</v>
      </c>
      <c r="D818" s="10" t="s">
        <v>1203</v>
      </c>
      <c r="E818" s="10" t="s">
        <v>1185</v>
      </c>
      <c r="F818" s="10">
        <f>'gl list'!$D$57</f>
        <v>0</v>
      </c>
      <c r="H818" s="10" t="b">
        <v>0</v>
      </c>
      <c r="I818" s="10">
        <f t="shared" si="20"/>
        <v>41</v>
      </c>
      <c r="K818" s="10"/>
      <c r="L818" s="10">
        <f>IF(OR(ISNUMBER(#REF!),ISBLANK(#REF!)),0,1)</f>
        <v>1</v>
      </c>
      <c r="M818" s="10"/>
      <c r="N818" s="10"/>
      <c r="O818" s="10">
        <f>IF(NOT(ISBLANK(#REF!)),1,0)</f>
        <v>1</v>
      </c>
      <c r="P818" s="10"/>
      <c r="Q818" s="10"/>
    </row>
    <row r="819" spans="1:17" hidden="1" x14ac:dyDescent="0.2">
      <c r="A819" s="10">
        <f t="shared" si="21"/>
        <v>673</v>
      </c>
      <c r="B819" s="10" t="s">
        <v>1157</v>
      </c>
      <c r="C819" s="10" t="s">
        <v>1186</v>
      </c>
      <c r="D819" s="10" t="s">
        <v>1203</v>
      </c>
      <c r="E819" s="10" t="s">
        <v>1186</v>
      </c>
      <c r="F819" s="10">
        <f>'gl list'!$D$57</f>
        <v>0</v>
      </c>
      <c r="H819" s="10" t="b">
        <v>0</v>
      </c>
      <c r="I819" s="10">
        <f t="shared" si="20"/>
        <v>41</v>
      </c>
      <c r="K819" s="10"/>
      <c r="L819" s="10">
        <f>IF(OR(ISNUMBER(#REF!),ISBLANK(#REF!)),0,1)</f>
        <v>1</v>
      </c>
      <c r="M819" s="10"/>
      <c r="N819" s="10"/>
      <c r="O819" s="10">
        <f>IF(NOT(ISBLANK(#REF!)),1,0)</f>
        <v>1</v>
      </c>
      <c r="P819" s="10"/>
      <c r="Q819" s="10"/>
    </row>
    <row r="820" spans="1:17" hidden="1" x14ac:dyDescent="0.2">
      <c r="A820" s="10">
        <f t="shared" si="21"/>
        <v>674</v>
      </c>
      <c r="B820" s="10">
        <f>B589</f>
        <v>259</v>
      </c>
      <c r="C820" s="10" t="s">
        <v>1187</v>
      </c>
      <c r="D820" s="10" t="s">
        <v>1203</v>
      </c>
      <c r="E820" s="10" t="s">
        <v>1187</v>
      </c>
      <c r="F820" s="10">
        <f>'gl list'!$D$57</f>
        <v>0</v>
      </c>
      <c r="H820" s="10" t="b">
        <v>0</v>
      </c>
      <c r="I820" s="10">
        <f t="shared" si="20"/>
        <v>41</v>
      </c>
      <c r="K820" s="10"/>
      <c r="L820" s="10">
        <f>IF(OR(ISNUMBER(#REF!),ISBLANK(#REF!)),0,1)</f>
        <v>1</v>
      </c>
      <c r="M820" s="10"/>
      <c r="N820" s="10"/>
      <c r="O820" s="10">
        <f>IF(NOT(ISBLANK(#REF!)),1,0)</f>
        <v>1</v>
      </c>
      <c r="P820" s="10"/>
      <c r="Q820" s="10"/>
    </row>
    <row r="821" spans="1:17" hidden="1" x14ac:dyDescent="0.2">
      <c r="A821" s="10">
        <f t="shared" si="21"/>
        <v>675</v>
      </c>
      <c r="B821" s="10">
        <f>A591</f>
        <v>445</v>
      </c>
      <c r="C821" s="10" t="s">
        <v>1188</v>
      </c>
      <c r="D821" s="10" t="s">
        <v>1203</v>
      </c>
      <c r="E821" s="10" t="s">
        <v>1188</v>
      </c>
      <c r="F821" s="10">
        <f>'gl list'!$D$57</f>
        <v>0</v>
      </c>
      <c r="H821" s="10" t="b">
        <v>0</v>
      </c>
      <c r="I821" s="10">
        <f t="shared" si="20"/>
        <v>41</v>
      </c>
      <c r="K821" s="10"/>
      <c r="L821" s="10">
        <f>IF(OR(ISNUMBER(#REF!),ISBLANK(#REF!)),0,1)</f>
        <v>1</v>
      </c>
      <c r="M821" s="10"/>
      <c r="N821" s="10"/>
      <c r="O821" s="10">
        <f>IF(NOT(ISBLANK(#REF!)),1,0)</f>
        <v>1</v>
      </c>
      <c r="P821" s="10"/>
      <c r="Q821" s="10"/>
    </row>
    <row r="822" spans="1:17" hidden="1" x14ac:dyDescent="0.2">
      <c r="A822" s="10">
        <f t="shared" si="21"/>
        <v>676</v>
      </c>
      <c r="B822" s="10">
        <f>A283</f>
        <v>137</v>
      </c>
      <c r="C822" s="10" t="s">
        <v>1189</v>
      </c>
      <c r="D822" s="10" t="s">
        <v>1203</v>
      </c>
      <c r="E822" s="10" t="s">
        <v>1189</v>
      </c>
      <c r="F822" s="10">
        <f>'gl list'!$D$57</f>
        <v>0</v>
      </c>
      <c r="H822" s="10" t="b">
        <v>0</v>
      </c>
      <c r="I822" s="10">
        <f t="shared" si="20"/>
        <v>41</v>
      </c>
      <c r="K822" s="10"/>
      <c r="L822" s="10">
        <f>IF(OR(ISNUMBER(#REF!),ISBLANK(#REF!)),0,1)</f>
        <v>1</v>
      </c>
      <c r="M822" s="10"/>
      <c r="N822" s="10"/>
      <c r="O822" s="10">
        <f>IF(NOT(ISBLANK(#REF!)),1,0)</f>
        <v>1</v>
      </c>
      <c r="P822" s="10"/>
      <c r="Q822" s="10"/>
    </row>
    <row r="823" spans="1:17" hidden="1" x14ac:dyDescent="0.2">
      <c r="A823" s="10">
        <f t="shared" si="21"/>
        <v>677</v>
      </c>
      <c r="B823" s="10">
        <f>A749</f>
        <v>603</v>
      </c>
      <c r="C823" s="10" t="s">
        <v>1190</v>
      </c>
      <c r="D823" s="10" t="s">
        <v>1203</v>
      </c>
      <c r="E823" s="10" t="s">
        <v>1190</v>
      </c>
      <c r="F823" s="10">
        <f>'gl list'!$D$57</f>
        <v>0</v>
      </c>
      <c r="H823" s="10" t="b">
        <v>0</v>
      </c>
      <c r="I823" s="10">
        <f t="shared" si="20"/>
        <v>41</v>
      </c>
      <c r="K823" s="10"/>
      <c r="L823" s="10">
        <f>IF(OR(ISNUMBER(#REF!),ISBLANK(#REF!)),0,1)</f>
        <v>1</v>
      </c>
      <c r="M823" s="10"/>
      <c r="N823" s="10"/>
      <c r="O823" s="10">
        <f>IF(NOT(ISBLANK(#REF!)),1,0)</f>
        <v>1</v>
      </c>
      <c r="P823" s="10"/>
      <c r="Q823" s="10"/>
    </row>
    <row r="824" spans="1:17" s="18" customFormat="1" hidden="1" x14ac:dyDescent="0.2">
      <c r="A824" s="10">
        <f t="shared" si="21"/>
        <v>678</v>
      </c>
      <c r="B824" s="10"/>
      <c r="C824" s="10"/>
      <c r="D824" s="10" t="s">
        <v>1203</v>
      </c>
      <c r="E824" s="10" t="s">
        <v>1191</v>
      </c>
      <c r="F824" s="10">
        <f>'gl list'!$D$57</f>
        <v>0</v>
      </c>
      <c r="G824" s="10"/>
      <c r="H824" s="10" t="b">
        <v>0</v>
      </c>
      <c r="I824" s="10">
        <f t="shared" si="20"/>
        <v>41</v>
      </c>
      <c r="J824" s="10"/>
      <c r="K824" s="10"/>
      <c r="L824" s="10">
        <f>IF(OR(ISNUMBER(#REF!),ISBLANK(#REF!)),0,1)</f>
        <v>1</v>
      </c>
      <c r="M824" s="10"/>
      <c r="N824" s="10"/>
      <c r="O824" s="10">
        <f>IF(NOT(ISBLANK(#REF!)),1,0)</f>
        <v>1</v>
      </c>
      <c r="P824" s="10"/>
      <c r="Q824" s="10"/>
    </row>
    <row r="825" spans="1:17" hidden="1" x14ac:dyDescent="0.2">
      <c r="A825" s="10">
        <f t="shared" si="21"/>
        <v>679</v>
      </c>
      <c r="B825" s="10">
        <f>A246</f>
        <v>100</v>
      </c>
      <c r="C825" s="10" t="s">
        <v>1192</v>
      </c>
      <c r="D825" s="10" t="s">
        <v>1203</v>
      </c>
      <c r="E825" s="10" t="s">
        <v>1192</v>
      </c>
      <c r="F825" s="10">
        <f>'gl list'!$D$57</f>
        <v>0</v>
      </c>
      <c r="H825" s="10" t="b">
        <v>0</v>
      </c>
      <c r="I825" s="10">
        <f t="shared" si="20"/>
        <v>41</v>
      </c>
      <c r="K825" s="10"/>
      <c r="L825" s="10">
        <f>IF(OR(ISNUMBER(#REF!),ISBLANK(#REF!)),0,1)</f>
        <v>1</v>
      </c>
      <c r="M825" s="10"/>
      <c r="N825" s="10"/>
      <c r="O825" s="10">
        <f>IF(NOT(ISBLANK(#REF!)),1,0)</f>
        <v>1</v>
      </c>
      <c r="P825" s="10"/>
      <c r="Q825" s="10"/>
    </row>
    <row r="826" spans="1:17" hidden="1" x14ac:dyDescent="0.2">
      <c r="A826" s="10">
        <f t="shared" si="21"/>
        <v>680</v>
      </c>
      <c r="B826" s="10">
        <f>A927</f>
        <v>781</v>
      </c>
      <c r="C826" s="10" t="s">
        <v>1566</v>
      </c>
      <c r="D826" s="10" t="s">
        <v>1203</v>
      </c>
      <c r="E826" s="10" t="s">
        <v>1193</v>
      </c>
      <c r="F826" s="10">
        <f>'gl list'!$D$57</f>
        <v>0</v>
      </c>
      <c r="H826" s="10" t="b">
        <v>0</v>
      </c>
      <c r="I826" s="10">
        <f t="shared" si="20"/>
        <v>41</v>
      </c>
      <c r="K826" s="10"/>
      <c r="L826" s="10">
        <f>IF(OR(ISNUMBER(#REF!),ISBLANK(#REF!)),0,1)</f>
        <v>1</v>
      </c>
      <c r="M826" s="10"/>
      <c r="N826" s="10"/>
      <c r="O826" s="10">
        <f>IF(NOT(ISBLANK(#REF!)),1,0)</f>
        <v>1</v>
      </c>
      <c r="P826" s="10"/>
      <c r="Q826" s="10"/>
    </row>
    <row r="827" spans="1:17" hidden="1" x14ac:dyDescent="0.2">
      <c r="A827" s="10">
        <f t="shared" si="21"/>
        <v>681</v>
      </c>
      <c r="B827" s="10">
        <f>A206</f>
        <v>61</v>
      </c>
      <c r="C827" s="10" t="s">
        <v>1567</v>
      </c>
      <c r="D827" s="10" t="s">
        <v>1203</v>
      </c>
      <c r="E827" s="10" t="s">
        <v>1193</v>
      </c>
      <c r="F827" s="10">
        <f>'gl list'!$D$57</f>
        <v>0</v>
      </c>
      <c r="H827" s="10" t="b">
        <v>0</v>
      </c>
      <c r="I827" s="10">
        <f t="shared" si="20"/>
        <v>41</v>
      </c>
      <c r="K827" s="10"/>
      <c r="L827" s="10">
        <f>IF(OR(ISNUMBER(#REF!),ISBLANK(#REF!)),0,1)</f>
        <v>1</v>
      </c>
      <c r="M827" s="10"/>
      <c r="N827" s="10"/>
      <c r="O827" s="10">
        <f>IF(NOT(ISBLANK(#REF!)),1,0)</f>
        <v>1</v>
      </c>
      <c r="P827" s="10"/>
      <c r="Q827" s="10"/>
    </row>
    <row r="828" spans="1:17" hidden="1" x14ac:dyDescent="0.2">
      <c r="A828" s="10">
        <f t="shared" si="21"/>
        <v>682</v>
      </c>
      <c r="B828" s="10" t="s">
        <v>61</v>
      </c>
      <c r="C828" s="10" t="s">
        <v>1205</v>
      </c>
      <c r="D828" s="10" t="s">
        <v>1203</v>
      </c>
      <c r="E828" s="10" t="s">
        <v>1194</v>
      </c>
      <c r="F828" s="10">
        <f>'gl list'!$D$57</f>
        <v>0</v>
      </c>
      <c r="H828" s="10" t="b">
        <v>0</v>
      </c>
      <c r="I828" s="10">
        <f t="shared" si="20"/>
        <v>41</v>
      </c>
      <c r="K828" s="10"/>
      <c r="L828" s="10">
        <f>IF(OR(ISNUMBER(#REF!),ISBLANK(#REF!)),0,1)</f>
        <v>1</v>
      </c>
      <c r="M828" s="10"/>
      <c r="N828" s="10"/>
      <c r="O828" s="10">
        <f>IF(NOT(ISBLANK(#REF!)),1,0)</f>
        <v>1</v>
      </c>
      <c r="P828" s="10"/>
      <c r="Q828" s="10"/>
    </row>
    <row r="829" spans="1:17" hidden="1" x14ac:dyDescent="0.2">
      <c r="A829" s="10">
        <f t="shared" si="21"/>
        <v>683</v>
      </c>
      <c r="B829" s="10" t="s">
        <v>1157</v>
      </c>
      <c r="C829" s="10" t="s">
        <v>1206</v>
      </c>
      <c r="D829" s="10" t="s">
        <v>1203</v>
      </c>
      <c r="E829" s="10" t="s">
        <v>1194</v>
      </c>
      <c r="F829" s="10">
        <f>'gl list'!$D$57</f>
        <v>0</v>
      </c>
      <c r="H829" s="10" t="b">
        <v>0</v>
      </c>
      <c r="I829" s="10">
        <f t="shared" si="20"/>
        <v>41</v>
      </c>
      <c r="K829" s="10"/>
      <c r="L829" s="10">
        <f>IF(OR(ISNUMBER(#REF!),ISBLANK(#REF!)),0,1)</f>
        <v>1</v>
      </c>
      <c r="M829" s="10"/>
      <c r="N829" s="10"/>
      <c r="O829" s="10">
        <f>IF(NOT(ISBLANK(#REF!)),1,0)</f>
        <v>1</v>
      </c>
      <c r="P829" s="10"/>
      <c r="Q829" s="10"/>
    </row>
    <row r="830" spans="1:17" hidden="1" x14ac:dyDescent="0.2">
      <c r="A830" s="10">
        <f t="shared" si="21"/>
        <v>684</v>
      </c>
      <c r="B830" s="10" t="s">
        <v>61</v>
      </c>
      <c r="C830" s="10" t="s">
        <v>1207</v>
      </c>
      <c r="D830" s="10" t="s">
        <v>1203</v>
      </c>
      <c r="E830" s="10" t="s">
        <v>1194</v>
      </c>
      <c r="F830" s="10">
        <f>'gl list'!$D$57</f>
        <v>0</v>
      </c>
      <c r="H830" s="10" t="b">
        <v>0</v>
      </c>
      <c r="I830" s="10">
        <f t="shared" si="20"/>
        <v>41</v>
      </c>
      <c r="K830" s="10"/>
      <c r="L830" s="10">
        <f>IF(OR(ISNUMBER(#REF!),ISBLANK(#REF!)),0,1)</f>
        <v>1</v>
      </c>
      <c r="M830" s="10"/>
      <c r="N830" s="10"/>
      <c r="O830" s="10">
        <f>IF(NOT(ISBLANK(#REF!)),1,0)</f>
        <v>1</v>
      </c>
      <c r="P830" s="10"/>
      <c r="Q830" s="10"/>
    </row>
    <row r="831" spans="1:17" x14ac:dyDescent="0.2">
      <c r="A831" s="10">
        <f t="shared" si="21"/>
        <v>685</v>
      </c>
      <c r="B831" s="10">
        <f>A674</f>
        <v>528</v>
      </c>
      <c r="C831" s="10" t="s">
        <v>1204</v>
      </c>
      <c r="D831" s="10" t="s">
        <v>1203</v>
      </c>
      <c r="E831" s="10" t="s">
        <v>1195</v>
      </c>
      <c r="F831" s="10">
        <f>'gl list'!$D$57</f>
        <v>0</v>
      </c>
      <c r="H831" s="10" t="b">
        <v>1</v>
      </c>
      <c r="I831" s="10">
        <f t="shared" si="20"/>
        <v>42</v>
      </c>
      <c r="K831" s="10"/>
      <c r="L831" s="10">
        <f>IF(OR(ISNUMBER(#REF!),ISBLANK(#REF!)),0,1)</f>
        <v>1</v>
      </c>
      <c r="M831" s="10"/>
      <c r="N831" s="10"/>
      <c r="O831" s="10">
        <f>IF(NOT(ISBLANK(#REF!)),1,0)</f>
        <v>1</v>
      </c>
      <c r="P831" s="10"/>
      <c r="Q831" s="10"/>
    </row>
    <row r="832" spans="1:17" hidden="1" x14ac:dyDescent="0.2">
      <c r="A832" s="10">
        <f t="shared" si="21"/>
        <v>686</v>
      </c>
      <c r="B832" s="10">
        <f>B823</f>
        <v>603</v>
      </c>
      <c r="C832" s="10" t="s">
        <v>1208</v>
      </c>
      <c r="D832" s="10" t="s">
        <v>1203</v>
      </c>
      <c r="E832" s="10" t="s">
        <v>1208</v>
      </c>
      <c r="F832" s="10">
        <f>'gl list'!$D$57</f>
        <v>0</v>
      </c>
      <c r="H832" s="10" t="b">
        <v>0</v>
      </c>
      <c r="I832" s="10">
        <f t="shared" si="20"/>
        <v>42</v>
      </c>
      <c r="K832" s="10"/>
      <c r="L832" s="10">
        <f>IF(OR(ISNUMBER(#REF!),ISBLANK(#REF!)),0,1)</f>
        <v>1</v>
      </c>
      <c r="M832" s="10"/>
      <c r="N832" s="10"/>
      <c r="O832" s="10">
        <f>IF(NOT(ISBLANK(#REF!)),1,0)</f>
        <v>1</v>
      </c>
      <c r="P832" s="10"/>
      <c r="Q832" s="10"/>
    </row>
    <row r="833" spans="1:17" hidden="1" x14ac:dyDescent="0.2">
      <c r="A833" s="10">
        <f t="shared" si="21"/>
        <v>687</v>
      </c>
      <c r="B833" s="10" t="s">
        <v>2656</v>
      </c>
      <c r="C833" s="10" t="s">
        <v>1209</v>
      </c>
      <c r="D833" s="10" t="s">
        <v>1203</v>
      </c>
      <c r="E833" s="10" t="s">
        <v>1196</v>
      </c>
      <c r="F833" s="10">
        <f>'gl list'!$D$57</f>
        <v>0</v>
      </c>
      <c r="H833" s="10" t="b">
        <v>0</v>
      </c>
      <c r="I833" s="10">
        <f t="shared" si="20"/>
        <v>42</v>
      </c>
      <c r="K833" s="10"/>
      <c r="L833" s="10">
        <f>IF(OR(ISNUMBER(#REF!),ISBLANK(#REF!)),0,1)</f>
        <v>1</v>
      </c>
      <c r="M833" s="10"/>
      <c r="N833" s="10"/>
      <c r="O833" s="10">
        <f>IF(NOT(ISBLANK(#REF!)),1,0)</f>
        <v>1</v>
      </c>
      <c r="P833" s="10"/>
      <c r="Q833" s="10"/>
    </row>
    <row r="834" spans="1:17" hidden="1" x14ac:dyDescent="0.2">
      <c r="A834" s="10">
        <f t="shared" si="21"/>
        <v>688</v>
      </c>
      <c r="B834" s="10">
        <f>A371</f>
        <v>225</v>
      </c>
      <c r="C834" s="10" t="s">
        <v>1210</v>
      </c>
      <c r="D834" s="10" t="s">
        <v>1203</v>
      </c>
      <c r="E834" s="10" t="s">
        <v>1197</v>
      </c>
      <c r="F834" s="10">
        <f>'gl list'!$D$57</f>
        <v>0</v>
      </c>
      <c r="H834" s="10" t="b">
        <v>0</v>
      </c>
      <c r="I834" s="10">
        <f t="shared" si="20"/>
        <v>42</v>
      </c>
      <c r="K834" s="10"/>
      <c r="L834" s="10">
        <f>IF(OR(ISNUMBER(#REF!),ISBLANK(#REF!)),0,1)</f>
        <v>1</v>
      </c>
      <c r="M834" s="10"/>
      <c r="N834" s="10"/>
      <c r="O834" s="10">
        <f>IF(NOT(ISBLANK(#REF!)),1,0)</f>
        <v>1</v>
      </c>
      <c r="P834" s="10"/>
      <c r="Q834" s="10"/>
    </row>
    <row r="835" spans="1:17" hidden="1" x14ac:dyDescent="0.2">
      <c r="A835" s="10">
        <f t="shared" si="21"/>
        <v>689</v>
      </c>
      <c r="B835" s="10">
        <f>A225</f>
        <v>79</v>
      </c>
      <c r="C835" s="10" t="s">
        <v>1211</v>
      </c>
      <c r="D835" s="10" t="s">
        <v>1203</v>
      </c>
      <c r="E835" s="10" t="s">
        <v>1202</v>
      </c>
      <c r="F835" s="10">
        <f>'gl list'!$D$57</f>
        <v>0</v>
      </c>
      <c r="H835" s="10" t="b">
        <v>0</v>
      </c>
      <c r="I835" s="10">
        <f t="shared" si="20"/>
        <v>42</v>
      </c>
      <c r="K835" s="10"/>
      <c r="L835" s="10">
        <f>IF(OR(ISNUMBER(#REF!),ISBLANK(#REF!)),0,1)</f>
        <v>1</v>
      </c>
      <c r="M835" s="10"/>
      <c r="N835" s="10"/>
      <c r="O835" s="10">
        <f>IF(NOT(ISBLANK(#REF!)),1,0)</f>
        <v>1</v>
      </c>
      <c r="P835" s="10"/>
      <c r="Q835" s="10"/>
    </row>
    <row r="836" spans="1:17" hidden="1" x14ac:dyDescent="0.2">
      <c r="A836" s="10">
        <f t="shared" si="21"/>
        <v>690</v>
      </c>
      <c r="B836" s="10" t="s">
        <v>60</v>
      </c>
      <c r="C836" s="10" t="s">
        <v>1212</v>
      </c>
      <c r="D836" s="10" t="s">
        <v>1203</v>
      </c>
      <c r="E836" s="10" t="s">
        <v>1198</v>
      </c>
      <c r="F836" s="10">
        <f>'gl list'!$D$57</f>
        <v>0</v>
      </c>
      <c r="H836" s="10" t="b">
        <v>0</v>
      </c>
      <c r="I836" s="10">
        <f t="shared" si="20"/>
        <v>42</v>
      </c>
      <c r="K836" s="10"/>
      <c r="L836" s="10">
        <f>IF(OR(ISNUMBER(#REF!),ISBLANK(#REF!)),0,1)</f>
        <v>1</v>
      </c>
      <c r="M836" s="10"/>
      <c r="N836" s="10"/>
      <c r="O836" s="10">
        <f>IF(NOT(ISBLANK(#REF!)),1,0)</f>
        <v>1</v>
      </c>
      <c r="P836" s="10"/>
      <c r="Q836" s="10"/>
    </row>
    <row r="837" spans="1:17" hidden="1" x14ac:dyDescent="0.2">
      <c r="A837" s="10">
        <f t="shared" si="21"/>
        <v>691</v>
      </c>
      <c r="B837" s="10" t="s">
        <v>228</v>
      </c>
      <c r="C837" s="10" t="s">
        <v>1213</v>
      </c>
      <c r="D837" s="10" t="s">
        <v>1203</v>
      </c>
      <c r="E837" s="10" t="s">
        <v>1200</v>
      </c>
      <c r="F837" s="10">
        <f>'gl list'!$D$57</f>
        <v>0</v>
      </c>
      <c r="H837" s="10" t="b">
        <v>0</v>
      </c>
      <c r="I837" s="10">
        <f t="shared" si="20"/>
        <v>42</v>
      </c>
      <c r="K837" s="10"/>
      <c r="L837" s="10">
        <f>IF(OR(ISNUMBER(#REF!),ISBLANK(#REF!)),0,1)</f>
        <v>1</v>
      </c>
      <c r="M837" s="10"/>
      <c r="N837" s="10"/>
      <c r="O837" s="10">
        <f>IF(NOT(ISBLANK(#REF!)),1,0)</f>
        <v>1</v>
      </c>
      <c r="P837" s="10"/>
      <c r="Q837" s="10"/>
    </row>
    <row r="838" spans="1:17" hidden="1" x14ac:dyDescent="0.2">
      <c r="A838" s="10">
        <f t="shared" si="21"/>
        <v>692</v>
      </c>
      <c r="B838" s="10">
        <f>A228</f>
        <v>82</v>
      </c>
      <c r="C838" s="10" t="s">
        <v>1214</v>
      </c>
      <c r="D838" s="10" t="s">
        <v>1203</v>
      </c>
      <c r="E838" s="10" t="s">
        <v>1199</v>
      </c>
      <c r="F838" s="10">
        <f>'gl list'!$D$57</f>
        <v>0</v>
      </c>
      <c r="H838" s="10" t="b">
        <v>0</v>
      </c>
      <c r="I838" s="10">
        <f t="shared" si="20"/>
        <v>42</v>
      </c>
      <c r="K838" s="10"/>
      <c r="L838" s="10">
        <f>IF(OR(ISNUMBER(#REF!),ISBLANK(#REF!)),0,1)</f>
        <v>1</v>
      </c>
      <c r="M838" s="10">
        <f>SUM(L818:L838)</f>
        <v>21</v>
      </c>
      <c r="N838" s="10">
        <f>N817+M838</f>
        <v>693</v>
      </c>
      <c r="O838" s="10">
        <f>IF(NOT(ISBLANK(#REF!)),1,0)</f>
        <v>1</v>
      </c>
      <c r="P838" s="10">
        <f>SUM(O818:O838)</f>
        <v>21</v>
      </c>
      <c r="Q838" s="10">
        <f>Q817+P838</f>
        <v>693</v>
      </c>
    </row>
    <row r="839" spans="1:17" hidden="1" x14ac:dyDescent="0.2">
      <c r="A839" s="10">
        <f t="shared" si="21"/>
        <v>693</v>
      </c>
      <c r="B839" s="10" t="s">
        <v>53</v>
      </c>
      <c r="C839" s="10" t="s">
        <v>1215</v>
      </c>
      <c r="D839" s="10" t="s">
        <v>1259</v>
      </c>
      <c r="E839" s="10" t="s">
        <v>1215</v>
      </c>
      <c r="F839" s="10">
        <f>'gl list'!$D$114</f>
        <v>0</v>
      </c>
      <c r="G839" s="10" t="s">
        <v>1216</v>
      </c>
      <c r="H839" s="10" t="b">
        <v>0</v>
      </c>
      <c r="I839" s="10">
        <f t="shared" si="20"/>
        <v>42</v>
      </c>
      <c r="K839" s="10"/>
      <c r="L839" s="10">
        <f>IF(OR(ISNUMBER(#REF!),ISBLANK(#REF!)),0,1)</f>
        <v>1</v>
      </c>
      <c r="M839" s="10"/>
      <c r="N839" s="10"/>
      <c r="O839" s="10">
        <f>IF(NOT(ISBLANK(#REF!)),1,0)</f>
        <v>1</v>
      </c>
      <c r="P839" s="10"/>
      <c r="Q839" s="10"/>
    </row>
    <row r="840" spans="1:17" hidden="1" x14ac:dyDescent="0.2">
      <c r="A840" s="10">
        <f t="shared" si="21"/>
        <v>694</v>
      </c>
      <c r="B840" s="10" t="s">
        <v>17</v>
      </c>
      <c r="C840" s="10" t="s">
        <v>1217</v>
      </c>
      <c r="D840" s="10" t="s">
        <v>1259</v>
      </c>
      <c r="E840" s="10" t="s">
        <v>1217</v>
      </c>
      <c r="F840" s="10">
        <f>'gl list'!$D$114</f>
        <v>0</v>
      </c>
      <c r="G840" s="10" t="s">
        <v>1218</v>
      </c>
      <c r="H840" s="10" t="b">
        <v>0</v>
      </c>
      <c r="I840" s="10">
        <f t="shared" si="20"/>
        <v>42</v>
      </c>
      <c r="K840" s="10"/>
      <c r="L840" s="10">
        <f>IF(OR(ISNUMBER(#REF!),ISBLANK(#REF!)),0,1)</f>
        <v>1</v>
      </c>
      <c r="M840" s="10"/>
      <c r="N840" s="10"/>
      <c r="O840" s="10">
        <f>IF(NOT(ISBLANK(#REF!)),1,0)</f>
        <v>1</v>
      </c>
      <c r="P840" s="10"/>
      <c r="Q840" s="10"/>
    </row>
    <row r="841" spans="1:17" hidden="1" x14ac:dyDescent="0.2">
      <c r="A841" s="10">
        <f t="shared" si="21"/>
        <v>695</v>
      </c>
      <c r="B841" s="10" t="s">
        <v>50</v>
      </c>
      <c r="C841" s="10" t="s">
        <v>1219</v>
      </c>
      <c r="D841" s="10" t="s">
        <v>1259</v>
      </c>
      <c r="E841" s="10" t="s">
        <v>1219</v>
      </c>
      <c r="F841" s="10">
        <f>'gl list'!$D$114</f>
        <v>0</v>
      </c>
      <c r="G841" s="10" t="s">
        <v>1220</v>
      </c>
      <c r="H841" s="10" t="b">
        <v>0</v>
      </c>
      <c r="I841" s="10">
        <f t="shared" si="20"/>
        <v>42</v>
      </c>
      <c r="K841" s="10"/>
      <c r="L841" s="10">
        <f>IF(OR(ISNUMBER(#REF!),ISBLANK(#REF!)),0,1)</f>
        <v>1</v>
      </c>
      <c r="M841" s="10"/>
      <c r="N841" s="10"/>
      <c r="O841" s="10">
        <f>IF(NOT(ISBLANK(#REF!)),1,0)</f>
        <v>1</v>
      </c>
      <c r="P841" s="10"/>
      <c r="Q841" s="10"/>
    </row>
    <row r="842" spans="1:17" x14ac:dyDescent="0.2">
      <c r="A842" s="10">
        <f t="shared" si="21"/>
        <v>696</v>
      </c>
      <c r="B842" s="10" t="s">
        <v>635</v>
      </c>
      <c r="C842" s="10" t="s">
        <v>1221</v>
      </c>
      <c r="D842" s="10" t="s">
        <v>1259</v>
      </c>
      <c r="E842" s="10" t="s">
        <v>1221</v>
      </c>
      <c r="F842" s="10">
        <f>'gl list'!$D$114</f>
        <v>0</v>
      </c>
      <c r="G842" s="10" t="s">
        <v>1222</v>
      </c>
      <c r="H842" s="10" t="b">
        <v>1</v>
      </c>
      <c r="I842" s="10">
        <f t="shared" si="20"/>
        <v>43</v>
      </c>
      <c r="K842" s="10"/>
      <c r="L842" s="10">
        <f>IF(OR(ISNUMBER(#REF!),ISBLANK(#REF!)),0,1)</f>
        <v>1</v>
      </c>
      <c r="M842" s="10"/>
      <c r="N842" s="10"/>
      <c r="O842" s="10">
        <f>IF(NOT(ISBLANK(#REF!)),1,0)</f>
        <v>1</v>
      </c>
      <c r="P842" s="10"/>
      <c r="Q842" s="10"/>
    </row>
    <row r="843" spans="1:17" hidden="1" x14ac:dyDescent="0.2">
      <c r="A843" s="10">
        <f t="shared" si="21"/>
        <v>697</v>
      </c>
      <c r="B843" s="10" t="s">
        <v>50</v>
      </c>
      <c r="C843" s="10" t="s">
        <v>1223</v>
      </c>
      <c r="D843" s="10" t="s">
        <v>1259</v>
      </c>
      <c r="E843" s="10" t="s">
        <v>1223</v>
      </c>
      <c r="F843" s="10">
        <f>'gl list'!$D$114</f>
        <v>0</v>
      </c>
      <c r="G843" s="10" t="s">
        <v>1224</v>
      </c>
      <c r="H843" s="10" t="b">
        <v>0</v>
      </c>
      <c r="I843" s="10">
        <f t="shared" si="20"/>
        <v>43</v>
      </c>
      <c r="K843" s="10"/>
      <c r="L843" s="10">
        <f>IF(OR(ISNUMBER(#REF!),ISBLANK(#REF!)),0,1)</f>
        <v>1</v>
      </c>
      <c r="M843" s="10"/>
      <c r="N843" s="10"/>
      <c r="O843" s="10">
        <f>IF(NOT(ISBLANK(#REF!)),1,0)</f>
        <v>1</v>
      </c>
      <c r="P843" s="10"/>
      <c r="Q843" s="10"/>
    </row>
    <row r="844" spans="1:17" hidden="1" x14ac:dyDescent="0.2">
      <c r="A844" s="10">
        <f t="shared" si="21"/>
        <v>698</v>
      </c>
      <c r="B844" s="10">
        <f>A290</f>
        <v>144</v>
      </c>
      <c r="C844" s="10" t="s">
        <v>1506</v>
      </c>
      <c r="D844" s="10" t="s">
        <v>1259</v>
      </c>
      <c r="E844" s="10" t="s">
        <v>1506</v>
      </c>
      <c r="F844" s="10">
        <f>'gl list'!$D$114</f>
        <v>0</v>
      </c>
      <c r="G844" s="10" t="s">
        <v>1225</v>
      </c>
      <c r="H844" s="10" t="b">
        <v>0</v>
      </c>
      <c r="I844" s="10">
        <f t="shared" si="20"/>
        <v>43</v>
      </c>
      <c r="K844" s="10"/>
      <c r="L844" s="10">
        <f>IF(OR(ISNUMBER(#REF!),ISBLANK(#REF!)),0,1)</f>
        <v>1</v>
      </c>
      <c r="M844" s="10"/>
      <c r="N844" s="10"/>
      <c r="O844" s="10">
        <f>IF(NOT(ISBLANK(#REF!)),1,0)</f>
        <v>1</v>
      </c>
      <c r="P844" s="10"/>
      <c r="Q844" s="10"/>
    </row>
    <row r="845" spans="1:17" hidden="1" x14ac:dyDescent="0.2">
      <c r="A845" s="10">
        <f t="shared" si="21"/>
        <v>699</v>
      </c>
      <c r="B845" s="10">
        <f>A230</f>
        <v>84</v>
      </c>
      <c r="C845" s="10" t="s">
        <v>1504</v>
      </c>
      <c r="D845" s="10" t="s">
        <v>1259</v>
      </c>
      <c r="E845" s="10" t="s">
        <v>1226</v>
      </c>
      <c r="F845" s="10">
        <f>'gl list'!$D$114</f>
        <v>0</v>
      </c>
      <c r="G845" s="10" t="s">
        <v>1227</v>
      </c>
      <c r="H845" s="10" t="b">
        <v>0</v>
      </c>
      <c r="I845" s="10">
        <f t="shared" si="20"/>
        <v>43</v>
      </c>
      <c r="K845" s="10"/>
      <c r="L845" s="10">
        <f>IF(OR(ISNUMBER(#REF!),ISBLANK(#REF!)),0,1)</f>
        <v>1</v>
      </c>
      <c r="M845" s="10"/>
      <c r="N845" s="10"/>
      <c r="O845" s="10">
        <f>IF(NOT(ISBLANK(#REF!)),1,0)</f>
        <v>1</v>
      </c>
      <c r="P845" s="10"/>
      <c r="Q845" s="10"/>
    </row>
    <row r="846" spans="1:17" hidden="1" x14ac:dyDescent="0.2">
      <c r="A846" s="10">
        <f t="shared" si="21"/>
        <v>700</v>
      </c>
      <c r="B846" s="10">
        <f>A219</f>
        <v>73</v>
      </c>
      <c r="C846" s="10" t="s">
        <v>1505</v>
      </c>
      <c r="D846" s="10" t="s">
        <v>1259</v>
      </c>
      <c r="E846" s="10" t="s">
        <v>1226</v>
      </c>
      <c r="F846" s="10">
        <f>'gl list'!$D$114</f>
        <v>0</v>
      </c>
      <c r="G846" s="10" t="s">
        <v>1227</v>
      </c>
      <c r="H846" s="10" t="b">
        <v>0</v>
      </c>
      <c r="I846" s="10">
        <f t="shared" si="20"/>
        <v>43</v>
      </c>
      <c r="K846" s="10"/>
      <c r="L846" s="10">
        <f>IF(OR(ISNUMBER(#REF!),ISBLANK(#REF!)),0,1)</f>
        <v>1</v>
      </c>
      <c r="M846" s="10"/>
      <c r="N846" s="10"/>
      <c r="O846" s="10">
        <f>IF(NOT(ISBLANK(#REF!)),1,0)</f>
        <v>1</v>
      </c>
      <c r="P846" s="10"/>
      <c r="Q846" s="10"/>
    </row>
    <row r="847" spans="1:17" hidden="1" x14ac:dyDescent="0.2">
      <c r="A847" s="10">
        <f t="shared" si="21"/>
        <v>701</v>
      </c>
      <c r="B847" s="10">
        <f>A334</f>
        <v>188</v>
      </c>
      <c r="C847" s="10" t="s">
        <v>1228</v>
      </c>
      <c r="D847" s="10" t="s">
        <v>1259</v>
      </c>
      <c r="E847" s="10" t="s">
        <v>1228</v>
      </c>
      <c r="F847" s="10">
        <f>'gl list'!$D$114</f>
        <v>0</v>
      </c>
      <c r="G847" s="10" t="s">
        <v>1229</v>
      </c>
      <c r="H847" s="10" t="b">
        <v>0</v>
      </c>
      <c r="I847" s="10">
        <f t="shared" si="20"/>
        <v>43</v>
      </c>
      <c r="K847" s="10"/>
      <c r="L847" s="10">
        <f>IF(OR(ISNUMBER(#REF!),ISBLANK(#REF!)),0,1)</f>
        <v>1</v>
      </c>
      <c r="M847" s="10"/>
      <c r="N847" s="10"/>
      <c r="O847" s="10">
        <f>IF(NOT(ISBLANK(#REF!)),1,0)</f>
        <v>1</v>
      </c>
      <c r="P847" s="10"/>
      <c r="Q847" s="10"/>
    </row>
    <row r="848" spans="1:17" hidden="1" x14ac:dyDescent="0.2">
      <c r="A848" s="10">
        <f t="shared" si="21"/>
        <v>702</v>
      </c>
      <c r="B848" s="10">
        <f>A463</f>
        <v>317</v>
      </c>
      <c r="C848" s="10" t="s">
        <v>1230</v>
      </c>
      <c r="D848" s="10" t="s">
        <v>1259</v>
      </c>
      <c r="E848" s="10" t="s">
        <v>1230</v>
      </c>
      <c r="F848" s="10">
        <f>'gl list'!$D$114</f>
        <v>0</v>
      </c>
      <c r="G848" s="10" t="s">
        <v>1257</v>
      </c>
      <c r="H848" s="10" t="b">
        <v>0</v>
      </c>
      <c r="I848" s="10">
        <f t="shared" si="20"/>
        <v>43</v>
      </c>
      <c r="K848" s="10"/>
      <c r="L848" s="10">
        <f>IF(OR(ISNUMBER(#REF!),ISBLANK(#REF!)),0,1)</f>
        <v>1</v>
      </c>
      <c r="M848" s="10"/>
      <c r="N848" s="10"/>
      <c r="O848" s="10">
        <f>IF(NOT(ISBLANK(#REF!)),1,0)</f>
        <v>1</v>
      </c>
      <c r="P848" s="10"/>
      <c r="Q848" s="10"/>
    </row>
    <row r="849" spans="1:17" hidden="1" x14ac:dyDescent="0.2">
      <c r="A849" s="10">
        <f t="shared" si="21"/>
        <v>703</v>
      </c>
      <c r="B849" s="10" t="s">
        <v>2192</v>
      </c>
      <c r="C849" s="10" t="s">
        <v>1231</v>
      </c>
      <c r="D849" s="10" t="s">
        <v>1259</v>
      </c>
      <c r="E849" s="10" t="s">
        <v>1231</v>
      </c>
      <c r="F849" s="10">
        <f>'gl list'!$D$114</f>
        <v>0</v>
      </c>
      <c r="G849" s="10" t="s">
        <v>1232</v>
      </c>
      <c r="H849" s="10" t="b">
        <v>0</v>
      </c>
      <c r="I849" s="10">
        <f t="shared" si="20"/>
        <v>43</v>
      </c>
      <c r="K849" s="10"/>
      <c r="L849" s="10">
        <f>IF(OR(ISNUMBER(#REF!),ISBLANK(#REF!)),0,1)</f>
        <v>1</v>
      </c>
      <c r="M849" s="10"/>
      <c r="N849" s="10"/>
      <c r="O849" s="10">
        <f>IF(NOT(ISBLANK(#REF!)),1,0)</f>
        <v>1</v>
      </c>
      <c r="P849" s="10"/>
      <c r="Q849" s="10"/>
    </row>
    <row r="850" spans="1:17" hidden="1" x14ac:dyDescent="0.2">
      <c r="A850" s="10">
        <f t="shared" si="21"/>
        <v>704</v>
      </c>
      <c r="B850" s="10">
        <f>A261</f>
        <v>115</v>
      </c>
      <c r="C850" s="10" t="s">
        <v>1233</v>
      </c>
      <c r="D850" s="10" t="s">
        <v>1259</v>
      </c>
      <c r="E850" s="10" t="s">
        <v>1233</v>
      </c>
      <c r="F850" s="10">
        <f>'gl list'!$D$114</f>
        <v>0</v>
      </c>
      <c r="G850" s="10" t="s">
        <v>1234</v>
      </c>
      <c r="H850" s="10" t="b">
        <v>0</v>
      </c>
      <c r="I850" s="10">
        <f t="shared" si="20"/>
        <v>43</v>
      </c>
      <c r="K850" s="10"/>
      <c r="L850" s="10">
        <f>IF(OR(ISNUMBER(#REF!),ISBLANK(#REF!)),0,1)</f>
        <v>1</v>
      </c>
      <c r="M850" s="10"/>
      <c r="N850" s="10"/>
      <c r="O850" s="10">
        <f>IF(NOT(ISBLANK(#REF!)),1,0)</f>
        <v>1</v>
      </c>
      <c r="P850" s="10"/>
      <c r="Q850" s="10"/>
    </row>
    <row r="851" spans="1:17" hidden="1" x14ac:dyDescent="0.2">
      <c r="A851" s="10">
        <f t="shared" si="21"/>
        <v>705</v>
      </c>
      <c r="B851" s="10">
        <f>A174</f>
        <v>29</v>
      </c>
      <c r="C851" s="10" t="s">
        <v>1258</v>
      </c>
      <c r="D851" s="10" t="s">
        <v>1259</v>
      </c>
      <c r="E851" s="10" t="s">
        <v>1258</v>
      </c>
      <c r="F851" s="10">
        <f>'gl list'!$D$114</f>
        <v>0</v>
      </c>
      <c r="G851" s="10" t="s">
        <v>1235</v>
      </c>
      <c r="H851" s="10" t="b">
        <v>0</v>
      </c>
      <c r="I851" s="10">
        <f t="shared" si="20"/>
        <v>43</v>
      </c>
      <c r="K851" s="10"/>
      <c r="L851" s="10">
        <f>IF(OR(ISNUMBER(#REF!),ISBLANK(#REF!)),0,1)</f>
        <v>1</v>
      </c>
      <c r="M851" s="10"/>
      <c r="N851" s="10"/>
      <c r="O851" s="10">
        <f>IF(NOT(ISBLANK(#REF!)),1,0)</f>
        <v>1</v>
      </c>
      <c r="P851" s="10"/>
      <c r="Q851" s="10"/>
    </row>
    <row r="852" spans="1:17" hidden="1" x14ac:dyDescent="0.2">
      <c r="A852" s="10">
        <f t="shared" si="21"/>
        <v>706</v>
      </c>
      <c r="B852" s="10">
        <f>A288</f>
        <v>142</v>
      </c>
      <c r="C852" s="10" t="s">
        <v>1236</v>
      </c>
      <c r="D852" s="10" t="s">
        <v>1259</v>
      </c>
      <c r="E852" s="10" t="s">
        <v>1236</v>
      </c>
      <c r="F852" s="10">
        <f>'gl list'!$D$114</f>
        <v>0</v>
      </c>
      <c r="G852" s="10" t="s">
        <v>1237</v>
      </c>
      <c r="H852" s="10" t="b">
        <v>0</v>
      </c>
      <c r="I852" s="10">
        <f t="shared" ref="I852:I915" si="22">IF(H852,I851+1,I851)</f>
        <v>43</v>
      </c>
      <c r="K852" s="10"/>
      <c r="L852" s="10">
        <f>IF(OR(ISNUMBER(#REF!),ISBLANK(#REF!)),0,1)</f>
        <v>1</v>
      </c>
      <c r="M852" s="10"/>
      <c r="N852" s="10"/>
      <c r="O852" s="10">
        <f>IF(NOT(ISBLANK(#REF!)),1,0)</f>
        <v>1</v>
      </c>
      <c r="P852" s="10"/>
      <c r="Q852" s="10"/>
    </row>
    <row r="853" spans="1:17" hidden="1" x14ac:dyDescent="0.2">
      <c r="A853" s="10">
        <f t="shared" ref="A853:A916" si="23">A852+1</f>
        <v>707</v>
      </c>
      <c r="B853" s="10">
        <f>A445</f>
        <v>299</v>
      </c>
      <c r="C853" s="10" t="s">
        <v>1238</v>
      </c>
      <c r="D853" s="10" t="s">
        <v>1259</v>
      </c>
      <c r="E853" s="10" t="s">
        <v>1238</v>
      </c>
      <c r="F853" s="10">
        <f>'gl list'!$D$114</f>
        <v>0</v>
      </c>
      <c r="G853" s="10" t="s">
        <v>1239</v>
      </c>
      <c r="H853" s="10" t="b">
        <v>0</v>
      </c>
      <c r="I853" s="10">
        <f t="shared" si="22"/>
        <v>43</v>
      </c>
      <c r="K853" s="10"/>
      <c r="L853" s="10">
        <f>IF(OR(ISNUMBER(#REF!),ISBLANK(#REF!)),0,1)</f>
        <v>1</v>
      </c>
      <c r="M853" s="10"/>
      <c r="N853" s="10"/>
      <c r="O853" s="10">
        <f>IF(NOT(ISBLANK(#REF!)),1,0)</f>
        <v>1</v>
      </c>
      <c r="P853" s="10"/>
      <c r="Q853" s="10"/>
    </row>
    <row r="854" spans="1:17" hidden="1" x14ac:dyDescent="0.2">
      <c r="A854" s="10">
        <f t="shared" si="23"/>
        <v>708</v>
      </c>
      <c r="B854" s="10" t="s">
        <v>17</v>
      </c>
      <c r="C854" s="10" t="s">
        <v>1240</v>
      </c>
      <c r="D854" s="10" t="s">
        <v>1259</v>
      </c>
      <c r="E854" s="10" t="s">
        <v>1240</v>
      </c>
      <c r="F854" s="10">
        <f>'gl list'!$D$114</f>
        <v>0</v>
      </c>
      <c r="G854" s="10" t="s">
        <v>1241</v>
      </c>
      <c r="H854" s="10" t="b">
        <v>0</v>
      </c>
      <c r="I854" s="10">
        <f t="shared" si="22"/>
        <v>43</v>
      </c>
      <c r="K854" s="10"/>
      <c r="L854" s="10">
        <f>IF(OR(ISNUMBER(#REF!),ISBLANK(#REF!)),0,1)</f>
        <v>1</v>
      </c>
      <c r="M854" s="10"/>
      <c r="N854" s="10"/>
      <c r="O854" s="10">
        <f>IF(NOT(ISBLANK(#REF!)),1,0)</f>
        <v>1</v>
      </c>
      <c r="P854" s="10"/>
      <c r="Q854" s="10"/>
    </row>
    <row r="855" spans="1:17" hidden="1" x14ac:dyDescent="0.2">
      <c r="A855" s="10">
        <f t="shared" si="23"/>
        <v>709</v>
      </c>
      <c r="B855" s="10">
        <f>A299</f>
        <v>153</v>
      </c>
      <c r="C855" s="10" t="s">
        <v>1242</v>
      </c>
      <c r="D855" s="10" t="s">
        <v>1259</v>
      </c>
      <c r="E855" s="10" t="s">
        <v>1242</v>
      </c>
      <c r="F855" s="10">
        <f>'gl list'!$D$114</f>
        <v>0</v>
      </c>
      <c r="G855" s="10" t="s">
        <v>1243</v>
      </c>
      <c r="H855" s="10" t="b">
        <v>0</v>
      </c>
      <c r="I855" s="10">
        <f t="shared" si="22"/>
        <v>43</v>
      </c>
      <c r="K855" s="10"/>
      <c r="L855" s="10">
        <f>IF(OR(ISNUMBER(#REF!),ISBLANK(#REF!)),0,1)</f>
        <v>1</v>
      </c>
      <c r="M855" s="10"/>
      <c r="N855" s="10"/>
      <c r="O855" s="10">
        <f>IF(NOT(ISBLANK(#REF!)),1,0)</f>
        <v>1</v>
      </c>
      <c r="P855" s="10"/>
      <c r="Q855" s="10"/>
    </row>
    <row r="856" spans="1:17" hidden="1" x14ac:dyDescent="0.2">
      <c r="A856" s="10">
        <f t="shared" si="23"/>
        <v>710</v>
      </c>
      <c r="B856" s="10" t="s">
        <v>17</v>
      </c>
      <c r="C856" s="10" t="s">
        <v>1244</v>
      </c>
      <c r="D856" s="10" t="s">
        <v>1259</v>
      </c>
      <c r="E856" s="10" t="s">
        <v>1244</v>
      </c>
      <c r="F856" s="10">
        <f>'gl list'!$D$114</f>
        <v>0</v>
      </c>
      <c r="G856" s="10" t="s">
        <v>1245</v>
      </c>
      <c r="H856" s="10" t="b">
        <v>0</v>
      </c>
      <c r="I856" s="10">
        <f t="shared" si="22"/>
        <v>43</v>
      </c>
      <c r="K856" s="10"/>
      <c r="L856" s="10">
        <f>IF(OR(ISNUMBER(#REF!),ISBLANK(#REF!)),0,1)</f>
        <v>1</v>
      </c>
      <c r="M856" s="10"/>
      <c r="N856" s="10"/>
      <c r="O856" s="10">
        <f>IF(NOT(ISBLANK(#REF!)),1,0)</f>
        <v>1</v>
      </c>
      <c r="P856" s="10"/>
      <c r="Q856" s="10"/>
    </row>
    <row r="857" spans="1:17" hidden="1" x14ac:dyDescent="0.2">
      <c r="A857" s="10">
        <f t="shared" si="23"/>
        <v>711</v>
      </c>
      <c r="B857" s="10" t="s">
        <v>17</v>
      </c>
      <c r="C857" s="10" t="s">
        <v>1246</v>
      </c>
      <c r="D857" s="10" t="s">
        <v>1259</v>
      </c>
      <c r="E857" s="10" t="s">
        <v>1246</v>
      </c>
      <c r="F857" s="10">
        <f>'gl list'!$D$114</f>
        <v>0</v>
      </c>
      <c r="G857" s="10" t="s">
        <v>1247</v>
      </c>
      <c r="H857" s="10" t="b">
        <v>0</v>
      </c>
      <c r="I857" s="10">
        <f t="shared" si="22"/>
        <v>43</v>
      </c>
      <c r="K857" s="10"/>
      <c r="L857" s="10">
        <f>IF(OR(ISNUMBER(#REF!),ISBLANK(#REF!)),0,1)</f>
        <v>1</v>
      </c>
      <c r="M857" s="10"/>
      <c r="N857" s="10"/>
      <c r="O857" s="10">
        <f>IF(NOT(ISBLANK(#REF!)),1,0)</f>
        <v>1</v>
      </c>
      <c r="P857" s="10"/>
      <c r="Q857" s="10"/>
    </row>
    <row r="858" spans="1:17" hidden="1" x14ac:dyDescent="0.2">
      <c r="A858" s="10">
        <f t="shared" si="23"/>
        <v>712</v>
      </c>
      <c r="B858" s="10" t="s">
        <v>2085</v>
      </c>
      <c r="C858" s="10" t="s">
        <v>1249</v>
      </c>
      <c r="D858" s="10" t="s">
        <v>1259</v>
      </c>
      <c r="E858" s="10" t="s">
        <v>1249</v>
      </c>
      <c r="F858" s="10">
        <f>'gl list'!$D$114</f>
        <v>0</v>
      </c>
      <c r="G858" s="10" t="s">
        <v>1248</v>
      </c>
      <c r="H858" s="10" t="b">
        <v>0</v>
      </c>
      <c r="I858" s="10">
        <f t="shared" si="22"/>
        <v>43</v>
      </c>
      <c r="K858" s="10"/>
      <c r="L858" s="10">
        <f>IF(OR(ISNUMBER(#REF!),ISBLANK(#REF!)),0,1)</f>
        <v>1</v>
      </c>
      <c r="M858" s="10"/>
      <c r="N858" s="10"/>
      <c r="O858" s="10">
        <f>IF(NOT(ISBLANK(#REF!)),1,0)</f>
        <v>1</v>
      </c>
      <c r="P858" s="10"/>
      <c r="Q858" s="10"/>
    </row>
    <row r="859" spans="1:17" hidden="1" x14ac:dyDescent="0.2">
      <c r="A859" s="10">
        <f t="shared" si="23"/>
        <v>713</v>
      </c>
      <c r="B859" s="10" t="s">
        <v>53</v>
      </c>
      <c r="C859" s="10" t="s">
        <v>1251</v>
      </c>
      <c r="D859" s="10" t="s">
        <v>1259</v>
      </c>
      <c r="E859" s="10" t="s">
        <v>1251</v>
      </c>
      <c r="F859" s="10">
        <f>'gl list'!$D$114</f>
        <v>0</v>
      </c>
      <c r="G859" s="10" t="s">
        <v>1250</v>
      </c>
      <c r="H859" s="10" t="b">
        <v>0</v>
      </c>
      <c r="I859" s="10">
        <f t="shared" si="22"/>
        <v>43</v>
      </c>
      <c r="K859" s="10"/>
      <c r="L859" s="10">
        <f>IF(OR(ISNUMBER(#REF!),ISBLANK(#REF!)),0,1)</f>
        <v>1</v>
      </c>
      <c r="M859" s="10"/>
      <c r="N859" s="10"/>
      <c r="O859" s="10">
        <f>IF(NOT(ISBLANK(#REF!)),1,0)</f>
        <v>1</v>
      </c>
      <c r="P859" s="10"/>
      <c r="Q859" s="10"/>
    </row>
    <row r="860" spans="1:17" hidden="1" x14ac:dyDescent="0.2">
      <c r="A860" s="10">
        <f t="shared" si="23"/>
        <v>714</v>
      </c>
      <c r="B860" s="10">
        <f>A301</f>
        <v>155</v>
      </c>
      <c r="C860" s="10" t="s">
        <v>1509</v>
      </c>
      <c r="D860" s="10" t="s">
        <v>1259</v>
      </c>
      <c r="E860" s="10" t="s">
        <v>1509</v>
      </c>
      <c r="F860" s="10">
        <f>'gl list'!$D$114</f>
        <v>0</v>
      </c>
      <c r="G860" s="10" t="s">
        <v>1252</v>
      </c>
      <c r="H860" s="10" t="b">
        <v>0</v>
      </c>
      <c r="I860" s="10">
        <f t="shared" si="22"/>
        <v>43</v>
      </c>
      <c r="K860" s="10"/>
      <c r="L860" s="10">
        <f>IF(OR(ISNUMBER(#REF!),ISBLANK(#REF!)),0,1)</f>
        <v>1</v>
      </c>
      <c r="M860" s="10"/>
      <c r="N860" s="10"/>
      <c r="O860" s="10">
        <f>IF(NOT(ISBLANK(#REF!)),1,0)</f>
        <v>1</v>
      </c>
      <c r="P860" s="10"/>
      <c r="Q860" s="10"/>
    </row>
    <row r="861" spans="1:17" hidden="1" x14ac:dyDescent="0.2">
      <c r="A861" s="10">
        <f t="shared" si="23"/>
        <v>715</v>
      </c>
      <c r="B861" s="10" t="s">
        <v>2641</v>
      </c>
      <c r="C861" s="10" t="s">
        <v>1253</v>
      </c>
      <c r="D861" s="10" t="s">
        <v>1259</v>
      </c>
      <c r="E861" s="10" t="s">
        <v>1253</v>
      </c>
      <c r="F861" s="10">
        <f>'gl list'!$D$114</f>
        <v>0</v>
      </c>
      <c r="G861" s="10" t="s">
        <v>1254</v>
      </c>
      <c r="H861" s="10" t="b">
        <v>0</v>
      </c>
      <c r="I861" s="10">
        <f t="shared" si="22"/>
        <v>43</v>
      </c>
      <c r="K861" s="10"/>
      <c r="L861" s="10">
        <f>IF(OR(ISNUMBER(#REF!),ISBLANK(#REF!)),0,1)</f>
        <v>1</v>
      </c>
      <c r="M861" s="10"/>
      <c r="N861" s="10"/>
      <c r="O861" s="10">
        <f>IF(NOT(ISBLANK(#REF!)),1,0)</f>
        <v>1</v>
      </c>
      <c r="P861" s="10"/>
      <c r="Q861" s="10"/>
    </row>
    <row r="862" spans="1:17" hidden="1" x14ac:dyDescent="0.2">
      <c r="A862" s="10">
        <f t="shared" si="23"/>
        <v>716</v>
      </c>
      <c r="B862" s="10">
        <f>A269</f>
        <v>123</v>
      </c>
      <c r="C862" s="10" t="s">
        <v>1255</v>
      </c>
      <c r="D862" s="10" t="s">
        <v>1259</v>
      </c>
      <c r="E862" s="10" t="s">
        <v>1255</v>
      </c>
      <c r="F862" s="10">
        <f>'gl list'!$D$114</f>
        <v>0</v>
      </c>
      <c r="G862" s="10" t="s">
        <v>1256</v>
      </c>
      <c r="H862" s="10" t="b">
        <v>0</v>
      </c>
      <c r="I862" s="10">
        <f t="shared" si="22"/>
        <v>43</v>
      </c>
      <c r="K862" s="10"/>
      <c r="L862" s="10">
        <f>IF(OR(ISNUMBER(#REF!),ISBLANK(#REF!)),0,1)</f>
        <v>1</v>
      </c>
      <c r="M862" s="10"/>
      <c r="N862" s="10"/>
      <c r="O862" s="10">
        <f>IF(NOT(ISBLANK(#REF!)),1,0)</f>
        <v>1</v>
      </c>
      <c r="P862" s="10"/>
      <c r="Q862" s="10"/>
    </row>
    <row r="863" spans="1:17" hidden="1" x14ac:dyDescent="0.2">
      <c r="A863" s="10">
        <f t="shared" si="23"/>
        <v>717</v>
      </c>
      <c r="B863" s="10">
        <f>A384</f>
        <v>238</v>
      </c>
      <c r="C863" s="10" t="s">
        <v>1261</v>
      </c>
      <c r="D863" s="10" t="s">
        <v>1259</v>
      </c>
      <c r="E863" s="10" t="s">
        <v>1261</v>
      </c>
      <c r="F863" s="10">
        <f>'gl list'!$D$114</f>
        <v>0</v>
      </c>
      <c r="G863" s="10" t="s">
        <v>1260</v>
      </c>
      <c r="H863" s="10" t="b">
        <v>0</v>
      </c>
      <c r="I863" s="10">
        <f t="shared" si="22"/>
        <v>43</v>
      </c>
      <c r="K863" s="10"/>
      <c r="L863" s="10">
        <f>IF(OR(ISNUMBER(#REF!),ISBLANK(#REF!)),0,1)</f>
        <v>1</v>
      </c>
      <c r="M863" s="10"/>
      <c r="N863" s="10"/>
      <c r="O863" s="10">
        <f>IF(NOT(ISBLANK(#REF!)),1,0)</f>
        <v>1</v>
      </c>
      <c r="P863" s="10"/>
      <c r="Q863" s="10"/>
    </row>
    <row r="864" spans="1:17" s="18" customFormat="1" hidden="1" x14ac:dyDescent="0.2">
      <c r="A864" s="10">
        <f t="shared" si="23"/>
        <v>718</v>
      </c>
      <c r="B864" s="10"/>
      <c r="C864" s="10"/>
      <c r="D864" s="10" t="s">
        <v>1259</v>
      </c>
      <c r="E864" s="10" t="s">
        <v>1262</v>
      </c>
      <c r="F864" s="10">
        <f>'gl list'!$D$114</f>
        <v>0</v>
      </c>
      <c r="G864" s="10" t="s">
        <v>1260</v>
      </c>
      <c r="H864" s="10" t="b">
        <v>0</v>
      </c>
      <c r="I864" s="10">
        <f t="shared" si="22"/>
        <v>43</v>
      </c>
      <c r="J864" s="10"/>
      <c r="K864" s="10"/>
      <c r="L864" s="10">
        <f>IF(OR(ISNUMBER(#REF!),ISBLANK(#REF!)),0,1)</f>
        <v>1</v>
      </c>
      <c r="M864" s="10"/>
      <c r="N864" s="10"/>
      <c r="O864" s="10">
        <f>IF(NOT(ISBLANK(#REF!)),1,0)</f>
        <v>1</v>
      </c>
      <c r="P864" s="10"/>
      <c r="Q864" s="10"/>
    </row>
    <row r="865" spans="1:17" hidden="1" x14ac:dyDescent="0.2">
      <c r="A865" s="10">
        <f t="shared" si="23"/>
        <v>719</v>
      </c>
      <c r="B865" s="10" t="s">
        <v>50</v>
      </c>
      <c r="C865" s="10" t="s">
        <v>1263</v>
      </c>
      <c r="D865" s="10" t="s">
        <v>1259</v>
      </c>
      <c r="E865" s="10" t="s">
        <v>1263</v>
      </c>
      <c r="F865" s="10">
        <f>'gl list'!$D$114</f>
        <v>0</v>
      </c>
      <c r="G865" s="10" t="s">
        <v>1260</v>
      </c>
      <c r="H865" s="10" t="b">
        <v>0</v>
      </c>
      <c r="I865" s="10">
        <f t="shared" si="22"/>
        <v>43</v>
      </c>
      <c r="K865" s="10"/>
      <c r="L865" s="10">
        <f>IF(OR(ISNUMBER(#REF!),ISBLANK(#REF!)),0,1)</f>
        <v>1</v>
      </c>
      <c r="M865" s="10"/>
      <c r="N865" s="10"/>
      <c r="O865" s="10">
        <f>IF(NOT(ISBLANK(#REF!)),1,0)</f>
        <v>1</v>
      </c>
      <c r="P865" s="10"/>
      <c r="Q865" s="10"/>
    </row>
    <row r="866" spans="1:17" hidden="1" x14ac:dyDescent="0.2">
      <c r="A866" s="10">
        <f t="shared" si="23"/>
        <v>720</v>
      </c>
      <c r="B866" s="10" t="s">
        <v>53</v>
      </c>
      <c r="C866" s="10" t="s">
        <v>1264</v>
      </c>
      <c r="D866" s="10" t="s">
        <v>1259</v>
      </c>
      <c r="E866" s="10" t="s">
        <v>1264</v>
      </c>
      <c r="F866" s="10">
        <f>'gl list'!$D$114</f>
        <v>0</v>
      </c>
      <c r="G866" s="10" t="s">
        <v>1260</v>
      </c>
      <c r="H866" s="10" t="b">
        <v>0</v>
      </c>
      <c r="I866" s="10">
        <f t="shared" si="22"/>
        <v>43</v>
      </c>
      <c r="K866" s="10"/>
      <c r="L866" s="10">
        <f>IF(OR(ISNUMBER(#REF!),ISBLANK(#REF!)),0,1)</f>
        <v>1</v>
      </c>
      <c r="M866" s="10"/>
      <c r="N866" s="10"/>
      <c r="O866" s="10">
        <f>IF(NOT(ISBLANK(#REF!)),1,0)</f>
        <v>1</v>
      </c>
      <c r="P866" s="10"/>
      <c r="Q866" s="10"/>
    </row>
    <row r="867" spans="1:17" hidden="1" x14ac:dyDescent="0.2">
      <c r="A867" s="10">
        <f t="shared" si="23"/>
        <v>721</v>
      </c>
      <c r="B867" s="10" t="s">
        <v>113</v>
      </c>
      <c r="C867" s="10" t="s">
        <v>1265</v>
      </c>
      <c r="D867" s="10" t="s">
        <v>1259</v>
      </c>
      <c r="E867" s="10" t="s">
        <v>1265</v>
      </c>
      <c r="F867" s="10">
        <f>'gl list'!$D$114</f>
        <v>0</v>
      </c>
      <c r="G867" s="10" t="s">
        <v>1260</v>
      </c>
      <c r="H867" s="10" t="b">
        <v>0</v>
      </c>
      <c r="I867" s="10">
        <f t="shared" si="22"/>
        <v>43</v>
      </c>
      <c r="K867" s="10"/>
      <c r="L867" s="10">
        <f>IF(OR(ISNUMBER(#REF!),ISBLANK(#REF!)),0,1)</f>
        <v>1</v>
      </c>
      <c r="M867" s="10"/>
      <c r="N867" s="10"/>
      <c r="O867" s="10">
        <f>IF(NOT(ISBLANK(#REF!)),1,0)</f>
        <v>1</v>
      </c>
      <c r="P867" s="10"/>
      <c r="Q867" s="10"/>
    </row>
    <row r="868" spans="1:17" hidden="1" x14ac:dyDescent="0.2">
      <c r="A868" s="10">
        <f t="shared" si="23"/>
        <v>722</v>
      </c>
      <c r="B868" s="10">
        <f>B718</f>
        <v>314</v>
      </c>
      <c r="C868" s="10" t="s">
        <v>1266</v>
      </c>
      <c r="D868" s="10" t="s">
        <v>1259</v>
      </c>
      <c r="E868" s="10" t="s">
        <v>1266</v>
      </c>
      <c r="F868" s="10">
        <f>'gl list'!$D$114</f>
        <v>0</v>
      </c>
      <c r="G868" s="10" t="s">
        <v>1267</v>
      </c>
      <c r="H868" s="10" t="b">
        <v>0</v>
      </c>
      <c r="I868" s="10">
        <f t="shared" si="22"/>
        <v>43</v>
      </c>
      <c r="K868" s="10"/>
      <c r="L868" s="10">
        <f>IF(OR(ISNUMBER(#REF!),ISBLANK(#REF!)),0,1)</f>
        <v>1</v>
      </c>
      <c r="M868" s="10"/>
      <c r="N868" s="10"/>
      <c r="O868" s="10">
        <f>IF(NOT(ISBLANK(#REF!)),1,0)</f>
        <v>1</v>
      </c>
      <c r="P868" s="10"/>
      <c r="Q868" s="10"/>
    </row>
    <row r="869" spans="1:17" hidden="1" x14ac:dyDescent="0.2">
      <c r="A869" s="10">
        <f t="shared" si="23"/>
        <v>723</v>
      </c>
      <c r="B869" s="10">
        <f>A196</f>
        <v>51</v>
      </c>
      <c r="C869" s="10" t="s">
        <v>1268</v>
      </c>
      <c r="D869" s="10" t="s">
        <v>1259</v>
      </c>
      <c r="E869" s="10" t="s">
        <v>1268</v>
      </c>
      <c r="F869" s="10">
        <f>'gl list'!$D$114</f>
        <v>0</v>
      </c>
      <c r="G869" s="10" t="s">
        <v>1267</v>
      </c>
      <c r="H869" s="10" t="b">
        <v>0</v>
      </c>
      <c r="I869" s="10">
        <f t="shared" si="22"/>
        <v>43</v>
      </c>
      <c r="K869" s="10"/>
      <c r="L869" s="10">
        <f>IF(OR(ISNUMBER(#REF!),ISBLANK(#REF!)),0,1)</f>
        <v>1</v>
      </c>
      <c r="M869" s="10"/>
      <c r="N869" s="10"/>
      <c r="O869" s="10">
        <f>IF(NOT(ISBLANK(#REF!)),1,0)</f>
        <v>1</v>
      </c>
      <c r="P869" s="10"/>
      <c r="Q869" s="10"/>
    </row>
    <row r="870" spans="1:17" hidden="1" x14ac:dyDescent="0.2">
      <c r="A870" s="10">
        <f t="shared" si="23"/>
        <v>724</v>
      </c>
      <c r="B870" s="10">
        <f>A166</f>
        <v>21</v>
      </c>
      <c r="C870" s="10" t="s">
        <v>1269</v>
      </c>
      <c r="D870" s="10" t="s">
        <v>1259</v>
      </c>
      <c r="E870" s="10" t="s">
        <v>1269</v>
      </c>
      <c r="F870" s="10">
        <f>'gl list'!$D$114</f>
        <v>0</v>
      </c>
      <c r="G870" s="10" t="s">
        <v>1267</v>
      </c>
      <c r="H870" s="10" t="b">
        <v>0</v>
      </c>
      <c r="I870" s="10">
        <f t="shared" si="22"/>
        <v>43</v>
      </c>
      <c r="K870" s="10"/>
      <c r="L870" s="10">
        <f>IF(OR(ISNUMBER(#REF!),ISBLANK(#REF!)),0,1)</f>
        <v>1</v>
      </c>
      <c r="M870" s="10"/>
      <c r="N870" s="10"/>
      <c r="O870" s="10">
        <f>IF(NOT(ISBLANK(#REF!)),1,0)</f>
        <v>1</v>
      </c>
      <c r="P870" s="10"/>
      <c r="Q870" s="10"/>
    </row>
    <row r="871" spans="1:17" hidden="1" x14ac:dyDescent="0.2">
      <c r="A871" s="10">
        <f t="shared" si="23"/>
        <v>725</v>
      </c>
      <c r="B871" s="10" t="s">
        <v>2603</v>
      </c>
      <c r="C871" s="10" t="s">
        <v>2429</v>
      </c>
      <c r="D871" s="10" t="s">
        <v>1259</v>
      </c>
      <c r="E871" s="10" t="s">
        <v>1270</v>
      </c>
      <c r="F871" s="10">
        <f>'gl list'!$D$114</f>
        <v>0</v>
      </c>
      <c r="G871" s="10" t="s">
        <v>1267</v>
      </c>
      <c r="H871" s="10" t="b">
        <v>0</v>
      </c>
      <c r="I871" s="10">
        <f t="shared" si="22"/>
        <v>43</v>
      </c>
      <c r="K871" s="10"/>
      <c r="L871" s="10">
        <f>IF(OR(ISNUMBER(#REF!),ISBLANK(#REF!)),0,1)</f>
        <v>1</v>
      </c>
      <c r="M871" s="10"/>
      <c r="N871" s="10"/>
      <c r="O871" s="10">
        <f>IF(NOT(ISBLANK(#REF!)),1,0)</f>
        <v>1</v>
      </c>
      <c r="P871" s="10"/>
      <c r="Q871" s="10"/>
    </row>
    <row r="872" spans="1:17" hidden="1" x14ac:dyDescent="0.2">
      <c r="A872" s="10">
        <f t="shared" si="23"/>
        <v>726</v>
      </c>
      <c r="B872" s="10" t="s">
        <v>2603</v>
      </c>
      <c r="C872" s="10" t="s">
        <v>2430</v>
      </c>
      <c r="D872" s="10" t="s">
        <v>1259</v>
      </c>
      <c r="E872" s="10" t="s">
        <v>1270</v>
      </c>
      <c r="F872" s="10">
        <f>'gl list'!$D$114</f>
        <v>0</v>
      </c>
      <c r="G872" s="10" t="s">
        <v>1267</v>
      </c>
      <c r="H872" s="10" t="b">
        <v>0</v>
      </c>
      <c r="I872" s="10">
        <f t="shared" si="22"/>
        <v>43</v>
      </c>
      <c r="K872" s="10"/>
      <c r="L872" s="10">
        <f>IF(OR(ISNUMBER(#REF!),ISBLANK(#REF!)),0,1)</f>
        <v>1</v>
      </c>
      <c r="M872" s="10"/>
      <c r="N872" s="10"/>
      <c r="O872" s="10">
        <f>IF(NOT(ISBLANK(#REF!)),1,0)</f>
        <v>1</v>
      </c>
      <c r="P872" s="10"/>
      <c r="Q872" s="10"/>
    </row>
    <row r="873" spans="1:17" hidden="1" x14ac:dyDescent="0.2">
      <c r="A873" s="10">
        <f t="shared" si="23"/>
        <v>727</v>
      </c>
      <c r="B873" s="10" t="s">
        <v>113</v>
      </c>
      <c r="C873" s="10" t="s">
        <v>1271</v>
      </c>
      <c r="D873" s="10" t="s">
        <v>1259</v>
      </c>
      <c r="E873" s="10" t="s">
        <v>1271</v>
      </c>
      <c r="F873" s="10">
        <f>'gl list'!$D$114</f>
        <v>0</v>
      </c>
      <c r="G873" s="10" t="s">
        <v>1267</v>
      </c>
      <c r="H873" s="10" t="b">
        <v>0</v>
      </c>
      <c r="I873" s="10">
        <f t="shared" si="22"/>
        <v>43</v>
      </c>
      <c r="K873" s="10"/>
      <c r="L873" s="10">
        <f>IF(OR(ISNUMBER(#REF!),ISBLANK(#REF!)),0,1)</f>
        <v>1</v>
      </c>
      <c r="M873" s="10"/>
      <c r="N873" s="10"/>
      <c r="O873" s="10">
        <f>IF(NOT(ISBLANK(#REF!)),1,0)</f>
        <v>1</v>
      </c>
      <c r="P873" s="10"/>
      <c r="Q873" s="10"/>
    </row>
    <row r="874" spans="1:17" hidden="1" x14ac:dyDescent="0.2">
      <c r="A874" s="10">
        <f t="shared" si="23"/>
        <v>728</v>
      </c>
      <c r="B874" s="10" t="s">
        <v>2603</v>
      </c>
      <c r="C874" s="10" t="s">
        <v>1272</v>
      </c>
      <c r="D874" s="10" t="s">
        <v>1259</v>
      </c>
      <c r="E874" s="10" t="s">
        <v>1272</v>
      </c>
      <c r="F874" s="10">
        <f>'gl list'!$D$114</f>
        <v>0</v>
      </c>
      <c r="G874" s="10" t="s">
        <v>1267</v>
      </c>
      <c r="H874" s="10" t="b">
        <v>0</v>
      </c>
      <c r="I874" s="10">
        <f t="shared" si="22"/>
        <v>43</v>
      </c>
      <c r="K874" s="10"/>
      <c r="L874" s="10">
        <f>IF(OR(ISNUMBER(#REF!),ISBLANK(#REF!)),0,1)</f>
        <v>1</v>
      </c>
      <c r="M874" s="10"/>
      <c r="N874" s="10"/>
      <c r="O874" s="10">
        <f>IF(NOT(ISBLANK(#REF!)),1,0)</f>
        <v>1</v>
      </c>
      <c r="P874" s="10"/>
      <c r="Q874" s="10"/>
    </row>
    <row r="875" spans="1:17" s="18" customFormat="1" hidden="1" x14ac:dyDescent="0.2">
      <c r="A875" s="10">
        <f t="shared" si="23"/>
        <v>729</v>
      </c>
      <c r="B875" s="10"/>
      <c r="C875" s="10"/>
      <c r="D875" s="10" t="s">
        <v>1259</v>
      </c>
      <c r="E875" s="10" t="s">
        <v>1273</v>
      </c>
      <c r="F875" s="10">
        <f>'gl list'!$D$114</f>
        <v>0</v>
      </c>
      <c r="G875" s="10" t="s">
        <v>1267</v>
      </c>
      <c r="H875" s="10" t="b">
        <v>0</v>
      </c>
      <c r="I875" s="10">
        <f t="shared" si="22"/>
        <v>43</v>
      </c>
      <c r="J875" s="10"/>
      <c r="K875" s="10"/>
      <c r="L875" s="10">
        <f>IF(OR(ISNUMBER(#REF!),ISBLANK(#REF!)),0,1)</f>
        <v>1</v>
      </c>
      <c r="M875" s="10"/>
      <c r="N875" s="10"/>
      <c r="O875" s="10">
        <f>IF(NOT(ISBLANK(#REF!)),1,0)</f>
        <v>1</v>
      </c>
      <c r="P875" s="10"/>
      <c r="Q875" s="10"/>
    </row>
    <row r="876" spans="1:17" hidden="1" x14ac:dyDescent="0.2">
      <c r="A876" s="10">
        <f t="shared" si="23"/>
        <v>730</v>
      </c>
      <c r="B876" s="10" t="s">
        <v>2602</v>
      </c>
      <c r="C876" s="10" t="s">
        <v>1274</v>
      </c>
      <c r="D876" s="10" t="s">
        <v>1259</v>
      </c>
      <c r="E876" s="10" t="s">
        <v>1274</v>
      </c>
      <c r="F876" s="10">
        <f>'gl list'!$D$114</f>
        <v>0</v>
      </c>
      <c r="G876" s="10" t="s">
        <v>1267</v>
      </c>
      <c r="H876" s="10" t="b">
        <v>0</v>
      </c>
      <c r="I876" s="10">
        <f t="shared" si="22"/>
        <v>43</v>
      </c>
      <c r="K876" s="10"/>
      <c r="L876" s="10">
        <f>IF(OR(ISNUMBER(#REF!),ISBLANK(#REF!)),0,1)</f>
        <v>1</v>
      </c>
      <c r="M876" s="10"/>
      <c r="N876" s="10"/>
      <c r="O876" s="10">
        <f>IF(NOT(ISBLANK(#REF!)),1,0)</f>
        <v>1</v>
      </c>
      <c r="P876" s="10"/>
      <c r="Q876" s="10"/>
    </row>
    <row r="877" spans="1:17" hidden="1" x14ac:dyDescent="0.2">
      <c r="A877" s="10">
        <f t="shared" si="23"/>
        <v>731</v>
      </c>
      <c r="B877" s="10">
        <f>A400</f>
        <v>254</v>
      </c>
      <c r="C877" s="10" t="s">
        <v>1275</v>
      </c>
      <c r="D877" s="10" t="s">
        <v>1259</v>
      </c>
      <c r="E877" s="10" t="s">
        <v>1275</v>
      </c>
      <c r="F877" s="10">
        <f>'gl list'!$D$114</f>
        <v>0</v>
      </c>
      <c r="G877" s="10" t="s">
        <v>1267</v>
      </c>
      <c r="H877" s="10" t="b">
        <v>0</v>
      </c>
      <c r="I877" s="10">
        <f t="shared" si="22"/>
        <v>43</v>
      </c>
      <c r="K877" s="10"/>
      <c r="L877" s="10">
        <f>IF(OR(ISNUMBER(#REF!),ISBLANK(#REF!)),0,1)</f>
        <v>1</v>
      </c>
      <c r="M877" s="10"/>
      <c r="N877" s="10"/>
      <c r="O877" s="10">
        <f>IF(NOT(ISBLANK(#REF!)),1,0)</f>
        <v>1</v>
      </c>
      <c r="P877" s="10"/>
      <c r="Q877" s="10"/>
    </row>
    <row r="878" spans="1:17" hidden="1" x14ac:dyDescent="0.2">
      <c r="A878" s="10">
        <f t="shared" si="23"/>
        <v>732</v>
      </c>
      <c r="B878" s="10" t="s">
        <v>2602</v>
      </c>
      <c r="C878" s="10" t="s">
        <v>1277</v>
      </c>
      <c r="D878" s="10" t="s">
        <v>1259</v>
      </c>
      <c r="E878" s="10" t="s">
        <v>1277</v>
      </c>
      <c r="F878" s="10">
        <f>'gl list'!$D$114</f>
        <v>0</v>
      </c>
      <c r="G878" s="10" t="s">
        <v>1276</v>
      </c>
      <c r="H878" s="10" t="b">
        <v>0</v>
      </c>
      <c r="I878" s="10">
        <f t="shared" si="22"/>
        <v>43</v>
      </c>
      <c r="K878" s="10"/>
      <c r="L878" s="10">
        <f>IF(OR(ISNUMBER(#REF!),ISBLANK(#REF!)),0,1)</f>
        <v>1</v>
      </c>
      <c r="M878" s="10"/>
      <c r="N878" s="10"/>
      <c r="O878" s="10">
        <f>IF(NOT(ISBLANK(#REF!)),1,0)</f>
        <v>1</v>
      </c>
      <c r="P878" s="10"/>
      <c r="Q878" s="10"/>
    </row>
    <row r="879" spans="1:17" hidden="1" x14ac:dyDescent="0.2">
      <c r="A879" s="10">
        <f t="shared" si="23"/>
        <v>733</v>
      </c>
      <c r="B879" s="10">
        <f>A872</f>
        <v>726</v>
      </c>
      <c r="C879" s="10" t="s">
        <v>1278</v>
      </c>
      <c r="D879" s="10" t="s">
        <v>1259</v>
      </c>
      <c r="E879" s="10" t="s">
        <v>1278</v>
      </c>
      <c r="F879" s="10">
        <f>'gl list'!$D$114</f>
        <v>0</v>
      </c>
      <c r="G879" s="10" t="s">
        <v>1276</v>
      </c>
      <c r="H879" s="10" t="b">
        <v>0</v>
      </c>
      <c r="I879" s="10">
        <f t="shared" si="22"/>
        <v>43</v>
      </c>
      <c r="K879" s="10"/>
      <c r="L879" s="10">
        <f>IF(OR(ISNUMBER(#REF!),ISBLANK(#REF!)),0,1)</f>
        <v>1</v>
      </c>
      <c r="M879" s="10"/>
      <c r="N879" s="10"/>
      <c r="O879" s="10">
        <f>IF(NOT(ISBLANK(#REF!)),1,0)</f>
        <v>1</v>
      </c>
      <c r="P879" s="10"/>
      <c r="Q879" s="10"/>
    </row>
    <row r="880" spans="1:17" hidden="1" x14ac:dyDescent="0.2">
      <c r="A880" s="10">
        <f t="shared" si="23"/>
        <v>734</v>
      </c>
      <c r="B880" s="10" t="s">
        <v>91</v>
      </c>
      <c r="C880" s="10" t="s">
        <v>1279</v>
      </c>
      <c r="D880" s="10" t="s">
        <v>1259</v>
      </c>
      <c r="E880" s="10" t="s">
        <v>1279</v>
      </c>
      <c r="F880" s="10">
        <f>'gl list'!$D$114</f>
        <v>0</v>
      </c>
      <c r="G880" s="10" t="s">
        <v>1276</v>
      </c>
      <c r="H880" s="10" t="b">
        <v>0</v>
      </c>
      <c r="I880" s="10">
        <f t="shared" si="22"/>
        <v>43</v>
      </c>
      <c r="K880" s="10"/>
      <c r="L880" s="10">
        <f>IF(OR(ISNUMBER(#REF!),ISBLANK(#REF!)),0,1)</f>
        <v>1</v>
      </c>
      <c r="M880" s="10"/>
      <c r="N880" s="10"/>
      <c r="O880" s="10">
        <f>IF(NOT(ISBLANK(#REF!)),1,0)</f>
        <v>1</v>
      </c>
      <c r="P880" s="10"/>
      <c r="Q880" s="10"/>
    </row>
    <row r="881" spans="1:17" s="18" customFormat="1" hidden="1" x14ac:dyDescent="0.2">
      <c r="A881" s="10">
        <f t="shared" si="23"/>
        <v>735</v>
      </c>
      <c r="B881" s="10"/>
      <c r="C881" s="10"/>
      <c r="D881" s="10" t="s">
        <v>1259</v>
      </c>
      <c r="E881" s="10" t="s">
        <v>1280</v>
      </c>
      <c r="F881" s="10">
        <f>'gl list'!$D$114</f>
        <v>0</v>
      </c>
      <c r="G881" s="10" t="s">
        <v>1276</v>
      </c>
      <c r="H881" s="10" t="b">
        <v>0</v>
      </c>
      <c r="I881" s="10">
        <f t="shared" si="22"/>
        <v>43</v>
      </c>
      <c r="J881" s="10"/>
      <c r="K881" s="10"/>
      <c r="L881" s="10">
        <f>IF(OR(ISNUMBER(#REF!),ISBLANK(#REF!)),0,1)</f>
        <v>1</v>
      </c>
      <c r="M881" s="10"/>
      <c r="N881" s="10"/>
      <c r="O881" s="10">
        <f>IF(NOT(ISBLANK(#REF!)),1,0)</f>
        <v>1</v>
      </c>
      <c r="P881" s="10"/>
      <c r="Q881" s="10"/>
    </row>
    <row r="882" spans="1:17" hidden="1" x14ac:dyDescent="0.2">
      <c r="A882" s="10">
        <f t="shared" si="23"/>
        <v>736</v>
      </c>
      <c r="B882" s="10" t="s">
        <v>2634</v>
      </c>
      <c r="C882" s="10" t="s">
        <v>1281</v>
      </c>
      <c r="D882" s="10" t="s">
        <v>1259</v>
      </c>
      <c r="E882" s="10" t="s">
        <v>1281</v>
      </c>
      <c r="F882" s="10">
        <f>'gl list'!$D$114</f>
        <v>0</v>
      </c>
      <c r="G882" s="10" t="s">
        <v>1276</v>
      </c>
      <c r="H882" s="10" t="b">
        <v>0</v>
      </c>
      <c r="I882" s="10">
        <f t="shared" si="22"/>
        <v>43</v>
      </c>
      <c r="K882" s="10"/>
      <c r="L882" s="10">
        <f>IF(OR(ISNUMBER(#REF!),ISBLANK(#REF!)),0,1)</f>
        <v>1</v>
      </c>
      <c r="M882" s="10"/>
      <c r="N882" s="10"/>
      <c r="O882" s="10">
        <f>IF(NOT(ISBLANK(#REF!)),1,0)</f>
        <v>1</v>
      </c>
      <c r="P882" s="10"/>
      <c r="Q882" s="10"/>
    </row>
    <row r="883" spans="1:17" hidden="1" x14ac:dyDescent="0.2">
      <c r="A883" s="10">
        <f t="shared" si="23"/>
        <v>737</v>
      </c>
      <c r="B883" s="10" t="s">
        <v>18</v>
      </c>
      <c r="C883" s="10" t="s">
        <v>1282</v>
      </c>
      <c r="D883" s="10" t="s">
        <v>1259</v>
      </c>
      <c r="E883" s="10" t="s">
        <v>1282</v>
      </c>
      <c r="F883" s="10">
        <f>'gl list'!$D$114</f>
        <v>0</v>
      </c>
      <c r="G883" s="10" t="s">
        <v>1276</v>
      </c>
      <c r="H883" s="10" t="b">
        <v>0</v>
      </c>
      <c r="I883" s="10">
        <f t="shared" si="22"/>
        <v>43</v>
      </c>
      <c r="K883" s="10"/>
      <c r="L883" s="10">
        <f>IF(OR(ISNUMBER(#REF!),ISBLANK(#REF!)),0,1)</f>
        <v>1</v>
      </c>
      <c r="M883" s="10"/>
      <c r="N883" s="10"/>
      <c r="O883" s="10">
        <f>IF(NOT(ISBLANK(#REF!)),1,0)</f>
        <v>1</v>
      </c>
      <c r="P883" s="10"/>
      <c r="Q883" s="10"/>
    </row>
    <row r="884" spans="1:17" hidden="1" x14ac:dyDescent="0.2">
      <c r="A884" s="10">
        <f t="shared" si="23"/>
        <v>738</v>
      </c>
      <c r="B884" s="10" t="s">
        <v>2641</v>
      </c>
      <c r="C884" s="10" t="s">
        <v>1283</v>
      </c>
      <c r="D884" s="10" t="s">
        <v>1259</v>
      </c>
      <c r="E884" s="10" t="s">
        <v>1283</v>
      </c>
      <c r="F884" s="10">
        <f>'gl list'!$D$114</f>
        <v>0</v>
      </c>
      <c r="G884" s="10" t="s">
        <v>1276</v>
      </c>
      <c r="H884" s="10" t="b">
        <v>0</v>
      </c>
      <c r="I884" s="10">
        <f t="shared" si="22"/>
        <v>43</v>
      </c>
      <c r="K884" s="10"/>
      <c r="L884" s="10">
        <f>IF(OR(ISNUMBER(#REF!),ISBLANK(#REF!)),0,1)</f>
        <v>1</v>
      </c>
      <c r="M884" s="10"/>
      <c r="N884" s="10"/>
      <c r="O884" s="10">
        <f>IF(NOT(ISBLANK(#REF!)),1,0)</f>
        <v>1</v>
      </c>
      <c r="P884" s="10"/>
      <c r="Q884" s="10"/>
    </row>
    <row r="885" spans="1:17" hidden="1" x14ac:dyDescent="0.2">
      <c r="A885" s="10">
        <f t="shared" si="23"/>
        <v>739</v>
      </c>
      <c r="B885" s="10">
        <f>B863</f>
        <v>238</v>
      </c>
      <c r="C885" s="10" t="s">
        <v>1285</v>
      </c>
      <c r="D885" s="10" t="s">
        <v>1259</v>
      </c>
      <c r="E885" s="10" t="s">
        <v>1285</v>
      </c>
      <c r="F885" s="10">
        <f>'gl list'!$D$114</f>
        <v>0</v>
      </c>
      <c r="G885" s="10" t="s">
        <v>1284</v>
      </c>
      <c r="H885" s="10" t="b">
        <v>0</v>
      </c>
      <c r="I885" s="10">
        <f t="shared" si="22"/>
        <v>43</v>
      </c>
      <c r="K885" s="10"/>
      <c r="L885" s="10">
        <f>IF(OR(ISNUMBER(#REF!),ISBLANK(#REF!)),0,1)</f>
        <v>1</v>
      </c>
      <c r="M885" s="10"/>
      <c r="N885" s="10"/>
      <c r="O885" s="10">
        <f>IF(NOT(ISBLANK(#REF!)),1,0)</f>
        <v>1</v>
      </c>
      <c r="P885" s="10"/>
      <c r="Q885" s="10"/>
    </row>
    <row r="886" spans="1:17" hidden="1" x14ac:dyDescent="0.2">
      <c r="A886" s="10">
        <f t="shared" si="23"/>
        <v>740</v>
      </c>
      <c r="B886" s="10" t="s">
        <v>44</v>
      </c>
      <c r="C886" s="10" t="s">
        <v>1519</v>
      </c>
      <c r="D886" s="10" t="s">
        <v>1259</v>
      </c>
      <c r="E886" s="10" t="s">
        <v>1286</v>
      </c>
      <c r="F886" s="10">
        <f>'gl list'!$D$114</f>
        <v>0</v>
      </c>
      <c r="G886" s="10" t="s">
        <v>1284</v>
      </c>
      <c r="H886" s="10" t="b">
        <v>0</v>
      </c>
      <c r="I886" s="10">
        <f t="shared" si="22"/>
        <v>43</v>
      </c>
      <c r="K886" s="10"/>
      <c r="L886" s="10">
        <f>IF(OR(ISNUMBER(#REF!),ISBLANK(#REF!)),0,1)</f>
        <v>1</v>
      </c>
      <c r="M886" s="10"/>
      <c r="N886" s="10"/>
      <c r="O886" s="10">
        <f>IF(NOT(ISBLANK(#REF!)),1,0)</f>
        <v>1</v>
      </c>
      <c r="P886" s="10"/>
      <c r="Q886" s="10"/>
    </row>
    <row r="887" spans="1:17" hidden="1" x14ac:dyDescent="0.2">
      <c r="A887" s="10">
        <f t="shared" si="23"/>
        <v>741</v>
      </c>
      <c r="B887" s="10" t="s">
        <v>43</v>
      </c>
      <c r="C887" s="10" t="s">
        <v>1520</v>
      </c>
      <c r="D887" s="10" t="s">
        <v>1259</v>
      </c>
      <c r="E887" s="10" t="s">
        <v>1286</v>
      </c>
      <c r="F887" s="10">
        <f>'gl list'!$D$114</f>
        <v>0</v>
      </c>
      <c r="G887" s="10" t="s">
        <v>1284</v>
      </c>
      <c r="H887" s="10" t="b">
        <v>0</v>
      </c>
      <c r="I887" s="10">
        <f t="shared" si="22"/>
        <v>43</v>
      </c>
      <c r="K887" s="10"/>
      <c r="L887" s="10">
        <f>IF(OR(ISNUMBER(#REF!),ISBLANK(#REF!)),0,1)</f>
        <v>1</v>
      </c>
      <c r="M887" s="10"/>
      <c r="N887" s="10"/>
      <c r="O887" s="10">
        <f>IF(NOT(ISBLANK(#REF!)),1,0)</f>
        <v>1</v>
      </c>
      <c r="P887" s="10"/>
      <c r="Q887" s="10"/>
    </row>
    <row r="888" spans="1:17" hidden="1" x14ac:dyDescent="0.2">
      <c r="A888" s="10">
        <f t="shared" si="23"/>
        <v>742</v>
      </c>
      <c r="B888" s="10">
        <f>A362</f>
        <v>216</v>
      </c>
      <c r="C888" s="10" t="s">
        <v>1287</v>
      </c>
      <c r="D888" s="10" t="s">
        <v>1259</v>
      </c>
      <c r="E888" s="10" t="s">
        <v>1287</v>
      </c>
      <c r="F888" s="10">
        <f>'gl list'!$D$114</f>
        <v>0</v>
      </c>
      <c r="G888" s="10" t="s">
        <v>1284</v>
      </c>
      <c r="H888" s="10" t="b">
        <v>0</v>
      </c>
      <c r="I888" s="10">
        <f t="shared" si="22"/>
        <v>43</v>
      </c>
      <c r="K888" s="10"/>
      <c r="L888" s="10">
        <f>IF(OR(ISNUMBER(#REF!),ISBLANK(#REF!)),0,1)</f>
        <v>1</v>
      </c>
      <c r="M888" s="10"/>
      <c r="N888" s="10"/>
      <c r="O888" s="10">
        <f>IF(NOT(ISBLANK(#REF!)),1,0)</f>
        <v>1</v>
      </c>
      <c r="P888" s="10"/>
      <c r="Q888" s="10"/>
    </row>
    <row r="889" spans="1:17" hidden="1" x14ac:dyDescent="0.2">
      <c r="A889" s="10">
        <f t="shared" si="23"/>
        <v>743</v>
      </c>
      <c r="B889" s="10" t="s">
        <v>89</v>
      </c>
      <c r="C889" s="10" t="s">
        <v>1524</v>
      </c>
      <c r="D889" s="10" t="s">
        <v>1259</v>
      </c>
      <c r="E889" s="10" t="s">
        <v>1289</v>
      </c>
      <c r="F889" s="10">
        <f>'gl list'!$D$114</f>
        <v>0</v>
      </c>
      <c r="G889" s="10" t="s">
        <v>1288</v>
      </c>
      <c r="H889" s="10" t="b">
        <v>0</v>
      </c>
      <c r="I889" s="10">
        <f t="shared" si="22"/>
        <v>43</v>
      </c>
      <c r="K889" s="10"/>
      <c r="L889" s="10">
        <f>IF(OR(ISNUMBER(#REF!),ISBLANK(#REF!)),0,1)</f>
        <v>1</v>
      </c>
      <c r="M889" s="10"/>
      <c r="N889" s="10"/>
      <c r="O889" s="10">
        <f>IF(NOT(ISBLANK(#REF!)),1,0)</f>
        <v>1</v>
      </c>
      <c r="P889" s="10"/>
      <c r="Q889" s="10"/>
    </row>
    <row r="890" spans="1:17" x14ac:dyDescent="0.2">
      <c r="A890" s="10">
        <f t="shared" si="23"/>
        <v>744</v>
      </c>
      <c r="B890" s="10">
        <f>A299</f>
        <v>153</v>
      </c>
      <c r="C890" s="10" t="s">
        <v>1290</v>
      </c>
      <c r="D890" s="10" t="s">
        <v>1259</v>
      </c>
      <c r="E890" s="10" t="s">
        <v>1290</v>
      </c>
      <c r="F890" s="10">
        <f>'gl list'!$D$114</f>
        <v>0</v>
      </c>
      <c r="G890" s="10" t="s">
        <v>1288</v>
      </c>
      <c r="H890" s="10" t="b">
        <v>1</v>
      </c>
      <c r="I890" s="10">
        <f t="shared" si="22"/>
        <v>44</v>
      </c>
      <c r="K890" s="10"/>
      <c r="L890" s="10">
        <f>IF(OR(ISNUMBER(#REF!),ISBLANK(#REF!)),0,1)</f>
        <v>1</v>
      </c>
      <c r="M890" s="10"/>
      <c r="N890" s="10"/>
      <c r="O890" s="10">
        <f>IF(NOT(ISBLANK(#REF!)),1,0)</f>
        <v>1</v>
      </c>
      <c r="P890" s="10"/>
      <c r="Q890" s="10"/>
    </row>
    <row r="891" spans="1:17" hidden="1" x14ac:dyDescent="0.2">
      <c r="A891" s="10">
        <f t="shared" si="23"/>
        <v>745</v>
      </c>
      <c r="B891" s="10" t="s">
        <v>17</v>
      </c>
      <c r="C891" s="10" t="s">
        <v>1291</v>
      </c>
      <c r="D891" s="10" t="s">
        <v>1259</v>
      </c>
      <c r="E891" s="10" t="s">
        <v>1291</v>
      </c>
      <c r="F891" s="10">
        <f>'gl list'!$D$114</f>
        <v>0</v>
      </c>
      <c r="G891" s="10" t="s">
        <v>1288</v>
      </c>
      <c r="H891" s="10" t="b">
        <v>0</v>
      </c>
      <c r="I891" s="10">
        <f t="shared" si="22"/>
        <v>44</v>
      </c>
      <c r="K891" s="10"/>
      <c r="L891" s="10">
        <f>IF(OR(ISNUMBER(#REF!),ISBLANK(#REF!)),0,1)</f>
        <v>1</v>
      </c>
      <c r="M891" s="10"/>
      <c r="N891" s="10"/>
      <c r="O891" s="10">
        <f>IF(NOT(ISBLANK(#REF!)),1,0)</f>
        <v>1</v>
      </c>
      <c r="P891" s="10"/>
      <c r="Q891" s="10"/>
    </row>
    <row r="892" spans="1:17" hidden="1" x14ac:dyDescent="0.2">
      <c r="A892" s="10">
        <f t="shared" si="23"/>
        <v>746</v>
      </c>
      <c r="B892" s="10">
        <f>A858</f>
        <v>712</v>
      </c>
      <c r="C892" s="10" t="s">
        <v>1292</v>
      </c>
      <c r="D892" s="10" t="s">
        <v>1259</v>
      </c>
      <c r="E892" s="10" t="s">
        <v>1292</v>
      </c>
      <c r="F892" s="10">
        <f>'gl list'!$D$114</f>
        <v>0</v>
      </c>
      <c r="G892" s="10" t="s">
        <v>1295</v>
      </c>
      <c r="H892" s="10" t="b">
        <v>0</v>
      </c>
      <c r="I892" s="10">
        <f t="shared" si="22"/>
        <v>44</v>
      </c>
      <c r="K892" s="10"/>
      <c r="L892" s="10">
        <f>IF(OR(ISNUMBER(#REF!),ISBLANK(#REF!)),0,1)</f>
        <v>1</v>
      </c>
      <c r="M892" s="10"/>
      <c r="N892" s="10"/>
      <c r="O892" s="10">
        <f>IF(NOT(ISBLANK(#REF!)),1,0)</f>
        <v>1</v>
      </c>
      <c r="P892" s="10"/>
      <c r="Q892" s="10"/>
    </row>
    <row r="893" spans="1:17" hidden="1" x14ac:dyDescent="0.2">
      <c r="A893" s="10">
        <f t="shared" si="23"/>
        <v>747</v>
      </c>
      <c r="B893" s="10" t="s">
        <v>2634</v>
      </c>
      <c r="C893" s="10" t="s">
        <v>1293</v>
      </c>
      <c r="D893" s="10" t="s">
        <v>1259</v>
      </c>
      <c r="E893" s="10" t="s">
        <v>1293</v>
      </c>
      <c r="F893" s="10">
        <f>'gl list'!$D$114</f>
        <v>0</v>
      </c>
      <c r="G893" s="10" t="s">
        <v>1295</v>
      </c>
      <c r="H893" s="10" t="b">
        <v>0</v>
      </c>
      <c r="I893" s="10">
        <f t="shared" si="22"/>
        <v>44</v>
      </c>
      <c r="K893" s="10"/>
      <c r="L893" s="10">
        <f>IF(OR(ISNUMBER(#REF!),ISBLANK(#REF!)),0,1)</f>
        <v>1</v>
      </c>
      <c r="M893" s="10"/>
      <c r="N893" s="10"/>
      <c r="O893" s="10">
        <f>IF(NOT(ISBLANK(#REF!)),1,0)</f>
        <v>1</v>
      </c>
      <c r="P893" s="10"/>
      <c r="Q893" s="10"/>
    </row>
    <row r="894" spans="1:17" hidden="1" x14ac:dyDescent="0.2">
      <c r="A894" s="10">
        <f t="shared" si="23"/>
        <v>748</v>
      </c>
      <c r="B894" s="10" t="s">
        <v>2085</v>
      </c>
      <c r="C894" s="10" t="s">
        <v>1294</v>
      </c>
      <c r="D894" s="10" t="s">
        <v>1259</v>
      </c>
      <c r="E894" s="10" t="s">
        <v>1294</v>
      </c>
      <c r="F894" s="10">
        <f>'gl list'!$D$114</f>
        <v>0</v>
      </c>
      <c r="G894" s="10" t="s">
        <v>1295</v>
      </c>
      <c r="H894" s="10" t="b">
        <v>0</v>
      </c>
      <c r="I894" s="10">
        <f t="shared" si="22"/>
        <v>44</v>
      </c>
      <c r="K894" s="10"/>
      <c r="L894" s="10">
        <f>IF(OR(ISNUMBER(#REF!),ISBLANK(#REF!)),0,1)</f>
        <v>1</v>
      </c>
      <c r="M894" s="10"/>
      <c r="N894" s="10"/>
      <c r="O894" s="10">
        <f>IF(NOT(ISBLANK(#REF!)),1,0)</f>
        <v>1</v>
      </c>
      <c r="P894" s="10"/>
      <c r="Q894" s="10"/>
    </row>
    <row r="895" spans="1:17" hidden="1" x14ac:dyDescent="0.2">
      <c r="A895" s="10">
        <f t="shared" si="23"/>
        <v>749</v>
      </c>
      <c r="B895" s="10"/>
      <c r="C895" s="10"/>
      <c r="D895" s="10" t="s">
        <v>1259</v>
      </c>
      <c r="E895" s="10" t="s">
        <v>1297</v>
      </c>
      <c r="F895" s="10">
        <f>'gl list'!$D$114</f>
        <v>0</v>
      </c>
      <c r="G895" s="10" t="s">
        <v>1296</v>
      </c>
      <c r="H895" s="10" t="b">
        <v>0</v>
      </c>
      <c r="I895" s="10">
        <f t="shared" si="22"/>
        <v>44</v>
      </c>
      <c r="K895" s="10"/>
      <c r="L895" s="10">
        <f>IF(OR(ISNUMBER(#REF!),ISBLANK(#REF!)),0,1)</f>
        <v>1</v>
      </c>
      <c r="M895" s="10"/>
      <c r="N895" s="10"/>
      <c r="O895" s="10">
        <f>IF(NOT(ISBLANK(#REF!)),1,0)</f>
        <v>1</v>
      </c>
      <c r="P895" s="10"/>
      <c r="Q895" s="10"/>
    </row>
    <row r="896" spans="1:17" hidden="1" x14ac:dyDescent="0.2">
      <c r="A896" s="10">
        <f t="shared" si="23"/>
        <v>750</v>
      </c>
      <c r="B896" s="10">
        <f>A276</f>
        <v>130</v>
      </c>
      <c r="C896" s="10" t="s">
        <v>1298</v>
      </c>
      <c r="D896" s="10" t="s">
        <v>1259</v>
      </c>
      <c r="E896" s="10" t="s">
        <v>1298</v>
      </c>
      <c r="F896" s="10">
        <f>'gl list'!$D$114</f>
        <v>0</v>
      </c>
      <c r="G896" s="10" t="s">
        <v>1296</v>
      </c>
      <c r="H896" s="10" t="b">
        <v>0</v>
      </c>
      <c r="I896" s="10">
        <f t="shared" si="22"/>
        <v>44</v>
      </c>
      <c r="K896" s="10"/>
      <c r="L896" s="10">
        <f>IF(OR(ISNUMBER(#REF!),ISBLANK(#REF!)),0,1)</f>
        <v>1</v>
      </c>
      <c r="M896" s="10"/>
      <c r="N896" s="10"/>
      <c r="O896" s="10">
        <f>IF(NOT(ISBLANK(#REF!)),1,0)</f>
        <v>1</v>
      </c>
      <c r="P896" s="10"/>
      <c r="Q896" s="10"/>
    </row>
    <row r="897" spans="1:17" hidden="1" x14ac:dyDescent="0.2">
      <c r="A897" s="10">
        <f t="shared" si="23"/>
        <v>751</v>
      </c>
      <c r="B897" s="10">
        <f>A949</f>
        <v>803</v>
      </c>
      <c r="C897" s="10" t="s">
        <v>1564</v>
      </c>
      <c r="D897" s="10" t="s">
        <v>1259</v>
      </c>
      <c r="E897" s="10" t="s">
        <v>1513</v>
      </c>
      <c r="F897" s="10">
        <f>'gl list'!$D$114</f>
        <v>0</v>
      </c>
      <c r="G897" s="10" t="s">
        <v>1523</v>
      </c>
      <c r="H897" s="10" t="b">
        <v>0</v>
      </c>
      <c r="I897" s="10">
        <f t="shared" si="22"/>
        <v>44</v>
      </c>
      <c r="K897" s="10"/>
      <c r="L897" s="10">
        <f>IF(OR(ISNUMBER(#REF!),ISBLANK(#REF!)),0,1)</f>
        <v>1</v>
      </c>
      <c r="M897" s="10"/>
      <c r="N897" s="10"/>
      <c r="O897" s="10">
        <f>IF(NOT(ISBLANK(#REF!)),1,0)</f>
        <v>1</v>
      </c>
      <c r="P897" s="10"/>
      <c r="Q897" s="10"/>
    </row>
    <row r="898" spans="1:17" hidden="1" x14ac:dyDescent="0.2">
      <c r="A898" s="10">
        <f t="shared" si="23"/>
        <v>752</v>
      </c>
      <c r="B898" s="10" t="s">
        <v>86</v>
      </c>
      <c r="C898" s="10" t="s">
        <v>1565</v>
      </c>
      <c r="D898" s="10" t="s">
        <v>1259</v>
      </c>
      <c r="E898" s="10" t="s">
        <v>1514</v>
      </c>
      <c r="F898" s="10">
        <f>'gl list'!$D$114</f>
        <v>0</v>
      </c>
      <c r="G898" s="10" t="s">
        <v>1523</v>
      </c>
      <c r="H898" s="10" t="b">
        <v>0</v>
      </c>
      <c r="I898" s="10">
        <f t="shared" si="22"/>
        <v>44</v>
      </c>
      <c r="K898" s="10"/>
      <c r="L898" s="10">
        <f>IF(OR(ISNUMBER(#REF!),ISBLANK(#REF!)),0,1)</f>
        <v>1</v>
      </c>
      <c r="M898" s="10"/>
      <c r="N898" s="10"/>
      <c r="O898" s="10">
        <f>IF(NOT(ISBLANK(#REF!)),1,0)</f>
        <v>1</v>
      </c>
      <c r="P898" s="10"/>
      <c r="Q898" s="10"/>
    </row>
    <row r="899" spans="1:17" hidden="1" x14ac:dyDescent="0.2">
      <c r="A899" s="10">
        <f t="shared" si="23"/>
        <v>753</v>
      </c>
      <c r="B899" s="10" t="s">
        <v>18</v>
      </c>
      <c r="C899" s="10" t="s">
        <v>1563</v>
      </c>
      <c r="D899" s="10" t="s">
        <v>1259</v>
      </c>
      <c r="E899" s="10" t="s">
        <v>1515</v>
      </c>
      <c r="F899" s="10">
        <f>'gl list'!$D$114</f>
        <v>0</v>
      </c>
      <c r="G899" s="10" t="s">
        <v>1523</v>
      </c>
      <c r="H899" s="10" t="b">
        <v>0</v>
      </c>
      <c r="I899" s="10">
        <f t="shared" si="22"/>
        <v>44</v>
      </c>
      <c r="K899" s="10"/>
      <c r="L899" s="10">
        <f>IF(OR(ISNUMBER(#REF!),ISBLANK(#REF!)),0,1)</f>
        <v>1</v>
      </c>
      <c r="M899" s="10"/>
      <c r="N899" s="10"/>
      <c r="O899" s="10">
        <f>IF(NOT(ISBLANK(#REF!)),1,0)</f>
        <v>1</v>
      </c>
      <c r="P899" s="10"/>
      <c r="Q899" s="10"/>
    </row>
    <row r="900" spans="1:17" hidden="1" x14ac:dyDescent="0.2">
      <c r="A900" s="10">
        <f t="shared" si="23"/>
        <v>754</v>
      </c>
      <c r="B900" s="10">
        <f>A463</f>
        <v>317</v>
      </c>
      <c r="C900" s="10" t="s">
        <v>1562</v>
      </c>
      <c r="D900" s="10" t="s">
        <v>1259</v>
      </c>
      <c r="E900" s="10" t="s">
        <v>1516</v>
      </c>
      <c r="F900" s="10">
        <f>'gl list'!$D$114</f>
        <v>0</v>
      </c>
      <c r="G900" s="10" t="s">
        <v>1523</v>
      </c>
      <c r="H900" s="10" t="b">
        <v>0</v>
      </c>
      <c r="I900" s="10">
        <f t="shared" si="22"/>
        <v>44</v>
      </c>
      <c r="K900" s="10"/>
      <c r="L900" s="10">
        <f>IF(OR(ISNUMBER(#REF!),ISBLANK(#REF!)),0,1)</f>
        <v>1</v>
      </c>
      <c r="M900" s="10"/>
      <c r="N900" s="10"/>
      <c r="O900" s="10">
        <f>IF(NOT(ISBLANK(#REF!)),1,0)</f>
        <v>1</v>
      </c>
      <c r="P900" s="10"/>
      <c r="Q900" s="10"/>
    </row>
    <row r="901" spans="1:17" hidden="1" x14ac:dyDescent="0.2">
      <c r="A901" s="10">
        <f t="shared" si="23"/>
        <v>755</v>
      </c>
      <c r="B901" s="10" t="s">
        <v>70</v>
      </c>
      <c r="C901" s="10" t="s">
        <v>1561</v>
      </c>
      <c r="D901" s="10" t="s">
        <v>1259</v>
      </c>
      <c r="E901" s="10" t="s">
        <v>1517</v>
      </c>
      <c r="F901" s="10">
        <f>'gl list'!$D$114</f>
        <v>0</v>
      </c>
      <c r="G901" s="10" t="s">
        <v>1523</v>
      </c>
      <c r="H901" s="10" t="b">
        <v>0</v>
      </c>
      <c r="I901" s="10">
        <f t="shared" si="22"/>
        <v>44</v>
      </c>
      <c r="K901" s="10"/>
      <c r="L901" s="10">
        <f>IF(OR(ISNUMBER(#REF!),ISBLANK(#REF!)),0,1)</f>
        <v>1</v>
      </c>
      <c r="M901" s="10"/>
      <c r="N901" s="10"/>
      <c r="O901" s="10">
        <f>IF(NOT(ISBLANK(#REF!)),1,0)</f>
        <v>1</v>
      </c>
      <c r="P901" s="10"/>
      <c r="Q901" s="10"/>
    </row>
    <row r="902" spans="1:17" hidden="1" x14ac:dyDescent="0.2">
      <c r="A902" s="10">
        <f t="shared" si="23"/>
        <v>756</v>
      </c>
      <c r="B902" s="10" t="s">
        <v>2167</v>
      </c>
      <c r="C902" s="10" t="s">
        <v>1560</v>
      </c>
      <c r="D902" s="10" t="s">
        <v>1259</v>
      </c>
      <c r="E902" s="10" t="s">
        <v>1518</v>
      </c>
      <c r="F902" s="10">
        <f>'gl list'!$D$114</f>
        <v>0</v>
      </c>
      <c r="G902" s="10" t="s">
        <v>1523</v>
      </c>
      <c r="H902" s="10" t="b">
        <v>0</v>
      </c>
      <c r="I902" s="10">
        <f t="shared" si="22"/>
        <v>44</v>
      </c>
      <c r="K902" s="10"/>
      <c r="L902" s="10">
        <f>IF(OR(ISNUMBER(#REF!),ISBLANK(#REF!)),0,1)</f>
        <v>1</v>
      </c>
      <c r="M902" s="10"/>
      <c r="N902" s="10"/>
      <c r="O902" s="10">
        <f>IF(NOT(ISBLANK(#REF!)),1,0)</f>
        <v>1</v>
      </c>
      <c r="P902" s="10"/>
      <c r="Q902" s="10"/>
    </row>
    <row r="903" spans="1:17" hidden="1" x14ac:dyDescent="0.2">
      <c r="A903" s="10">
        <f t="shared" si="23"/>
        <v>757</v>
      </c>
      <c r="B903" s="10" t="s">
        <v>2634</v>
      </c>
      <c r="C903" s="10" t="s">
        <v>1510</v>
      </c>
      <c r="D903" s="10" t="s">
        <v>1259</v>
      </c>
      <c r="E903" s="10" t="s">
        <v>1299</v>
      </c>
      <c r="F903" s="10">
        <f>'gl list'!$D$114</f>
        <v>0</v>
      </c>
      <c r="G903" s="10" t="s">
        <v>1181</v>
      </c>
      <c r="H903" s="10" t="b">
        <v>0</v>
      </c>
      <c r="I903" s="10">
        <f t="shared" si="22"/>
        <v>44</v>
      </c>
      <c r="K903" s="10"/>
      <c r="L903" s="10">
        <f>IF(OR(ISNUMBER(#REF!),ISBLANK(#REF!)),0,1)</f>
        <v>1</v>
      </c>
      <c r="M903" s="10"/>
      <c r="N903" s="10"/>
      <c r="O903" s="10">
        <f>IF(NOT(ISBLANK(#REF!)),1,0)</f>
        <v>1</v>
      </c>
      <c r="P903" s="10"/>
      <c r="Q903" s="10"/>
    </row>
    <row r="904" spans="1:17" hidden="1" x14ac:dyDescent="0.2">
      <c r="A904" s="10">
        <f t="shared" si="23"/>
        <v>758</v>
      </c>
      <c r="B904" s="10" t="s">
        <v>1123</v>
      </c>
      <c r="C904" s="10" t="s">
        <v>1511</v>
      </c>
      <c r="D904" s="10" t="s">
        <v>1259</v>
      </c>
      <c r="E904" s="10" t="s">
        <v>1299</v>
      </c>
      <c r="F904" s="10">
        <f>'gl list'!$D$114</f>
        <v>0</v>
      </c>
      <c r="G904" s="10" t="s">
        <v>1181</v>
      </c>
      <c r="H904" s="10" t="b">
        <v>0</v>
      </c>
      <c r="I904" s="10">
        <f t="shared" si="22"/>
        <v>44</v>
      </c>
      <c r="K904" s="10"/>
      <c r="L904" s="10">
        <f>IF(OR(ISNUMBER(#REF!),ISBLANK(#REF!)),0,1)</f>
        <v>1</v>
      </c>
      <c r="M904" s="10"/>
      <c r="N904" s="10"/>
      <c r="O904" s="10">
        <f>IF(NOT(ISBLANK(#REF!)),1,0)</f>
        <v>1</v>
      </c>
      <c r="P904" s="10"/>
      <c r="Q904" s="10"/>
    </row>
    <row r="905" spans="1:17" ht="48" hidden="1" x14ac:dyDescent="0.2">
      <c r="A905" s="10">
        <f t="shared" si="23"/>
        <v>759</v>
      </c>
      <c r="B905" s="10" t="s">
        <v>50</v>
      </c>
      <c r="C905" s="19" t="s">
        <v>2652</v>
      </c>
      <c r="D905" s="10" t="s">
        <v>1259</v>
      </c>
      <c r="E905" s="10" t="s">
        <v>1300</v>
      </c>
      <c r="F905" s="10">
        <f>'gl list'!$D$114</f>
        <v>0</v>
      </c>
      <c r="G905" s="10" t="s">
        <v>1301</v>
      </c>
      <c r="H905" s="10" t="b">
        <v>0</v>
      </c>
      <c r="I905" s="10">
        <f t="shared" si="22"/>
        <v>44</v>
      </c>
      <c r="K905" s="10"/>
      <c r="L905" s="10">
        <f>IF(OR(ISNUMBER(#REF!),ISBLANK(#REF!)),0,1)</f>
        <v>1</v>
      </c>
      <c r="M905" s="10"/>
      <c r="N905" s="10"/>
      <c r="O905" s="10">
        <f>IF(NOT(ISBLANK(#REF!)),1,0)</f>
        <v>1</v>
      </c>
      <c r="P905" s="10"/>
      <c r="Q905" s="10"/>
    </row>
    <row r="906" spans="1:17" hidden="1" x14ac:dyDescent="0.2">
      <c r="A906" s="10">
        <f t="shared" si="23"/>
        <v>760</v>
      </c>
      <c r="B906" s="10">
        <f>A202</f>
        <v>57</v>
      </c>
      <c r="C906" s="10" t="s">
        <v>1302</v>
      </c>
      <c r="D906" s="10" t="s">
        <v>1259</v>
      </c>
      <c r="E906" s="10" t="s">
        <v>1302</v>
      </c>
      <c r="F906" s="10">
        <f>'gl list'!$D$114</f>
        <v>0</v>
      </c>
      <c r="G906" s="10" t="s">
        <v>1303</v>
      </c>
      <c r="H906" s="10" t="b">
        <v>0</v>
      </c>
      <c r="I906" s="10">
        <f t="shared" si="22"/>
        <v>44</v>
      </c>
      <c r="K906" s="10"/>
      <c r="L906" s="10">
        <f>IF(OR(ISNUMBER(#REF!),ISBLANK(#REF!)),0,1)</f>
        <v>1</v>
      </c>
      <c r="M906" s="10"/>
      <c r="N906" s="10"/>
      <c r="O906" s="10">
        <f>IF(NOT(ISBLANK(#REF!)),1,0)</f>
        <v>1</v>
      </c>
      <c r="P906" s="10"/>
      <c r="Q906" s="10"/>
    </row>
    <row r="907" spans="1:17" x14ac:dyDescent="0.2">
      <c r="A907" s="10">
        <f t="shared" si="23"/>
        <v>761</v>
      </c>
      <c r="B907" s="10">
        <f>A201</f>
        <v>56</v>
      </c>
      <c r="C907" s="10" t="s">
        <v>1304</v>
      </c>
      <c r="D907" s="10" t="s">
        <v>1259</v>
      </c>
      <c r="E907" s="10" t="s">
        <v>1304</v>
      </c>
      <c r="F907" s="10">
        <f>'gl list'!$D$114</f>
        <v>0</v>
      </c>
      <c r="G907" s="10" t="s">
        <v>1305</v>
      </c>
      <c r="H907" s="10" t="b">
        <v>1</v>
      </c>
      <c r="I907" s="10">
        <f t="shared" si="22"/>
        <v>45</v>
      </c>
      <c r="K907" s="10"/>
      <c r="L907" s="10">
        <f>IF(OR(ISNUMBER(#REF!),ISBLANK(#REF!)),0,1)</f>
        <v>1</v>
      </c>
      <c r="M907" s="10"/>
      <c r="N907" s="10"/>
      <c r="O907" s="10">
        <f>IF(NOT(ISBLANK(#REF!)),1,0)</f>
        <v>1</v>
      </c>
      <c r="P907" s="10"/>
      <c r="Q907" s="10"/>
    </row>
    <row r="908" spans="1:17" hidden="1" x14ac:dyDescent="0.2">
      <c r="A908" s="10">
        <f t="shared" si="23"/>
        <v>762</v>
      </c>
      <c r="B908" s="10">
        <f>B907</f>
        <v>56</v>
      </c>
      <c r="C908" s="10" t="s">
        <v>1526</v>
      </c>
      <c r="D908" s="10" t="s">
        <v>1259</v>
      </c>
      <c r="E908" s="10" t="s">
        <v>1307</v>
      </c>
      <c r="F908" s="10">
        <f>'gl list'!$D$114</f>
        <v>0</v>
      </c>
      <c r="G908" s="10" t="s">
        <v>1306</v>
      </c>
      <c r="H908" s="10" t="b">
        <v>0</v>
      </c>
      <c r="I908" s="10">
        <f t="shared" si="22"/>
        <v>45</v>
      </c>
      <c r="K908" s="10"/>
      <c r="L908" s="10">
        <f>IF(OR(ISNUMBER(#REF!),ISBLANK(#REF!)),0,1)</f>
        <v>1</v>
      </c>
      <c r="M908" s="10"/>
      <c r="N908" s="10"/>
      <c r="O908" s="10">
        <f>IF(NOT(ISBLANK(#REF!)),1,0)</f>
        <v>1</v>
      </c>
      <c r="P908" s="10"/>
      <c r="Q908" s="10"/>
    </row>
    <row r="909" spans="1:17" hidden="1" x14ac:dyDescent="0.2">
      <c r="A909" s="10">
        <f t="shared" si="23"/>
        <v>763</v>
      </c>
      <c r="B909" s="10" t="s">
        <v>50</v>
      </c>
      <c r="C909" s="10" t="s">
        <v>1527</v>
      </c>
      <c r="D909" s="10" t="s">
        <v>1259</v>
      </c>
      <c r="E909" s="10" t="s">
        <v>1307</v>
      </c>
      <c r="F909" s="10">
        <f>'gl list'!$D$114</f>
        <v>0</v>
      </c>
      <c r="G909" s="10" t="s">
        <v>1306</v>
      </c>
      <c r="H909" s="10" t="b">
        <v>0</v>
      </c>
      <c r="I909" s="10">
        <f t="shared" si="22"/>
        <v>45</v>
      </c>
      <c r="K909" s="10"/>
      <c r="L909" s="10">
        <f>IF(OR(ISNUMBER(#REF!),ISBLANK(#REF!)),0,1)</f>
        <v>1</v>
      </c>
      <c r="M909" s="10"/>
      <c r="N909" s="10"/>
      <c r="O909" s="10">
        <f>IF(NOT(ISBLANK(#REF!)),1,0)</f>
        <v>1</v>
      </c>
      <c r="P909" s="10"/>
      <c r="Q909" s="10"/>
    </row>
    <row r="910" spans="1:17" x14ac:dyDescent="0.2">
      <c r="A910" s="10">
        <f t="shared" si="23"/>
        <v>764</v>
      </c>
      <c r="B910" s="10" t="s">
        <v>635</v>
      </c>
      <c r="C910" s="10" t="s">
        <v>1528</v>
      </c>
      <c r="D910" s="10" t="s">
        <v>1259</v>
      </c>
      <c r="E910" s="10" t="s">
        <v>1307</v>
      </c>
      <c r="F910" s="10">
        <f>'gl list'!$D$114</f>
        <v>0</v>
      </c>
      <c r="G910" s="10" t="s">
        <v>1306</v>
      </c>
      <c r="H910" s="10" t="b">
        <v>1</v>
      </c>
      <c r="I910" s="10">
        <f t="shared" si="22"/>
        <v>46</v>
      </c>
      <c r="K910" s="10"/>
      <c r="L910" s="10">
        <f>IF(OR(ISNUMBER(#REF!),ISBLANK(#REF!)),0,1)</f>
        <v>1</v>
      </c>
      <c r="M910" s="10"/>
      <c r="N910" s="10"/>
      <c r="O910" s="10">
        <f>IF(NOT(ISBLANK(#REF!)),1,0)</f>
        <v>1</v>
      </c>
      <c r="P910" s="10"/>
      <c r="Q910" s="10"/>
    </row>
    <row r="911" spans="1:17" hidden="1" x14ac:dyDescent="0.2">
      <c r="A911" s="10">
        <f t="shared" si="23"/>
        <v>765</v>
      </c>
      <c r="B911" s="10" t="s">
        <v>1530</v>
      </c>
      <c r="C911" s="10" t="s">
        <v>1531</v>
      </c>
      <c r="D911" s="10" t="s">
        <v>1259</v>
      </c>
      <c r="E911" s="10" t="s">
        <v>1307</v>
      </c>
      <c r="F911" s="10">
        <f>'gl list'!$D$114</f>
        <v>0</v>
      </c>
      <c r="G911" s="10" t="s">
        <v>1306</v>
      </c>
      <c r="H911" s="10" t="b">
        <v>0</v>
      </c>
      <c r="I911" s="10">
        <f t="shared" si="22"/>
        <v>46</v>
      </c>
      <c r="K911" s="10"/>
      <c r="L911" s="10">
        <f>IF(OR(ISNUMBER(#REF!),ISBLANK(#REF!)),0,1)</f>
        <v>1</v>
      </c>
      <c r="M911" s="10"/>
      <c r="N911" s="10"/>
      <c r="O911" s="10">
        <f>IF(NOT(ISBLANK(#REF!)),1,0)</f>
        <v>1</v>
      </c>
      <c r="P911" s="10"/>
      <c r="Q911" s="10"/>
    </row>
    <row r="912" spans="1:17" hidden="1" x14ac:dyDescent="0.2">
      <c r="A912" s="10">
        <f t="shared" si="23"/>
        <v>766</v>
      </c>
      <c r="B912" s="10" t="s">
        <v>1530</v>
      </c>
      <c r="C912" s="10" t="s">
        <v>1529</v>
      </c>
      <c r="D912" s="10" t="s">
        <v>1259</v>
      </c>
      <c r="E912" s="10" t="s">
        <v>1307</v>
      </c>
      <c r="F912" s="10">
        <f>'gl list'!$D$114</f>
        <v>0</v>
      </c>
      <c r="G912" s="10" t="s">
        <v>1306</v>
      </c>
      <c r="H912" s="10" t="b">
        <v>0</v>
      </c>
      <c r="I912" s="10">
        <f t="shared" si="22"/>
        <v>46</v>
      </c>
      <c r="K912" s="10"/>
      <c r="L912" s="10">
        <f>IF(OR(ISNUMBER(#REF!),ISBLANK(#REF!)),0,1)</f>
        <v>1</v>
      </c>
      <c r="M912" s="10"/>
      <c r="N912" s="10"/>
      <c r="O912" s="10">
        <f>IF(NOT(ISBLANK(#REF!)),1,0)</f>
        <v>1</v>
      </c>
      <c r="P912" s="10"/>
      <c r="Q912" s="10"/>
    </row>
    <row r="913" spans="1:17" hidden="1" x14ac:dyDescent="0.2">
      <c r="A913" s="10">
        <f t="shared" si="23"/>
        <v>767</v>
      </c>
      <c r="B913" s="10" t="s">
        <v>2641</v>
      </c>
      <c r="C913" s="10" t="s">
        <v>1532</v>
      </c>
      <c r="D913" s="10" t="s">
        <v>1259</v>
      </c>
      <c r="E913" s="10" t="s">
        <v>1308</v>
      </c>
      <c r="F913" s="10">
        <f>'gl list'!$D$114</f>
        <v>0</v>
      </c>
      <c r="G913" s="10" t="s">
        <v>1309</v>
      </c>
      <c r="H913" s="10" t="b">
        <v>0</v>
      </c>
      <c r="I913" s="10">
        <f t="shared" si="22"/>
        <v>46</v>
      </c>
      <c r="K913" s="10"/>
      <c r="L913" s="10">
        <f>IF(OR(ISNUMBER(#REF!),ISBLANK(#REF!)),0,1)</f>
        <v>1</v>
      </c>
      <c r="M913" s="10"/>
      <c r="N913" s="10"/>
      <c r="O913" s="10">
        <f>IF(NOT(ISBLANK(#REF!)),1,0)</f>
        <v>1</v>
      </c>
      <c r="P913" s="10"/>
      <c r="Q913" s="10"/>
    </row>
    <row r="914" spans="1:17" hidden="1" x14ac:dyDescent="0.2">
      <c r="A914" s="10">
        <f t="shared" si="23"/>
        <v>768</v>
      </c>
      <c r="B914" s="10" t="s">
        <v>13</v>
      </c>
      <c r="C914" s="10" t="s">
        <v>1553</v>
      </c>
      <c r="D914" s="10" t="s">
        <v>1259</v>
      </c>
      <c r="E914" s="10" t="s">
        <v>1310</v>
      </c>
      <c r="F914" s="10">
        <f>'gl list'!$D$114</f>
        <v>0</v>
      </c>
      <c r="G914" s="10" t="s">
        <v>1311</v>
      </c>
      <c r="H914" s="10" t="b">
        <v>0</v>
      </c>
      <c r="I914" s="10">
        <f t="shared" si="22"/>
        <v>46</v>
      </c>
      <c r="K914" s="10"/>
      <c r="L914" s="10">
        <f>IF(OR(ISNUMBER(#REF!),ISBLANK(#REF!)),0,1)</f>
        <v>1</v>
      </c>
      <c r="M914" s="10"/>
      <c r="N914" s="10"/>
      <c r="O914" s="10">
        <f>IF(NOT(ISBLANK(#REF!)),1,0)</f>
        <v>1</v>
      </c>
      <c r="P914" s="10"/>
      <c r="Q914" s="10"/>
    </row>
    <row r="915" spans="1:17" hidden="1" x14ac:dyDescent="0.2">
      <c r="A915" s="10">
        <f t="shared" si="23"/>
        <v>769</v>
      </c>
      <c r="B915" s="10">
        <f>A910</f>
        <v>764</v>
      </c>
      <c r="C915" s="10" t="s">
        <v>1312</v>
      </c>
      <c r="D915" s="10" t="s">
        <v>1259</v>
      </c>
      <c r="E915" s="10" t="s">
        <v>1312</v>
      </c>
      <c r="F915" s="10">
        <f>'gl list'!$D$114</f>
        <v>0</v>
      </c>
      <c r="G915" s="10" t="s">
        <v>1313</v>
      </c>
      <c r="H915" s="10" t="b">
        <v>0</v>
      </c>
      <c r="I915" s="10">
        <f t="shared" si="22"/>
        <v>46</v>
      </c>
      <c r="K915" s="10"/>
      <c r="L915" s="10">
        <f>IF(OR(ISNUMBER(#REF!),ISBLANK(#REF!)),0,1)</f>
        <v>1</v>
      </c>
      <c r="M915" s="10"/>
      <c r="N915" s="10"/>
      <c r="O915" s="10">
        <f>IF(NOT(ISBLANK(#REF!)),1,0)</f>
        <v>1</v>
      </c>
      <c r="P915" s="10"/>
      <c r="Q915" s="10"/>
    </row>
    <row r="916" spans="1:17" hidden="1" x14ac:dyDescent="0.2">
      <c r="A916" s="10">
        <f t="shared" si="23"/>
        <v>770</v>
      </c>
      <c r="B916" s="10">
        <f>A409</f>
        <v>263</v>
      </c>
      <c r="C916" s="10" t="s">
        <v>1314</v>
      </c>
      <c r="D916" s="10" t="s">
        <v>1259</v>
      </c>
      <c r="E916" s="10" t="s">
        <v>1314</v>
      </c>
      <c r="F916" s="10">
        <f>'gl list'!$D$114</f>
        <v>0</v>
      </c>
      <c r="G916" s="10" t="s">
        <v>1315</v>
      </c>
      <c r="H916" s="10" t="b">
        <v>0</v>
      </c>
      <c r="I916" s="10">
        <f t="shared" ref="I916:I979" si="24">IF(H916,I915+1,I915)</f>
        <v>46</v>
      </c>
      <c r="K916" s="10"/>
      <c r="L916" s="10">
        <f>IF(OR(ISNUMBER(#REF!),ISBLANK(#REF!)),0,1)</f>
        <v>1</v>
      </c>
      <c r="M916" s="10"/>
      <c r="N916" s="10"/>
      <c r="O916" s="10">
        <f>IF(NOT(ISBLANK(#REF!)),1,0)</f>
        <v>1</v>
      </c>
      <c r="P916" s="10"/>
      <c r="Q916" s="10"/>
    </row>
    <row r="917" spans="1:17" hidden="1" x14ac:dyDescent="0.2">
      <c r="A917" s="10">
        <f t="shared" ref="A917:A980" si="25">A916+1</f>
        <v>771</v>
      </c>
      <c r="B917" s="10" t="s">
        <v>13</v>
      </c>
      <c r="C917" s="10" t="s">
        <v>1554</v>
      </c>
      <c r="D917" s="10" t="s">
        <v>1259</v>
      </c>
      <c r="E917" s="10" t="s">
        <v>1316</v>
      </c>
      <c r="F917" s="10">
        <f>'gl list'!$D$114</f>
        <v>0</v>
      </c>
      <c r="G917" s="10" t="s">
        <v>1317</v>
      </c>
      <c r="H917" s="10" t="b">
        <v>0</v>
      </c>
      <c r="I917" s="10">
        <f t="shared" si="24"/>
        <v>46</v>
      </c>
      <c r="K917" s="10"/>
      <c r="L917" s="10">
        <f>IF(OR(ISNUMBER(#REF!),ISBLANK(#REF!)),0,1)</f>
        <v>1</v>
      </c>
      <c r="M917" s="10"/>
      <c r="N917" s="10"/>
      <c r="O917" s="10">
        <f>IF(NOT(ISBLANK(#REF!)),1,0)</f>
        <v>1</v>
      </c>
      <c r="P917" s="10"/>
      <c r="Q917" s="10"/>
    </row>
    <row r="918" spans="1:17" x14ac:dyDescent="0.2">
      <c r="A918" s="10">
        <f t="shared" si="25"/>
        <v>772</v>
      </c>
      <c r="B918" s="10">
        <f>A843</f>
        <v>697</v>
      </c>
      <c r="C918" s="10" t="s">
        <v>1555</v>
      </c>
      <c r="D918" s="10" t="s">
        <v>1259</v>
      </c>
      <c r="E918" s="10" t="s">
        <v>1316</v>
      </c>
      <c r="F918" s="10">
        <f>'gl list'!$D$114</f>
        <v>0</v>
      </c>
      <c r="G918" s="10" t="s">
        <v>1317</v>
      </c>
      <c r="H918" s="10" t="b">
        <v>1</v>
      </c>
      <c r="I918" s="10">
        <f t="shared" si="24"/>
        <v>47</v>
      </c>
      <c r="K918" s="10"/>
      <c r="L918" s="10">
        <f>IF(OR(ISNUMBER(#REF!),ISBLANK(#REF!)),0,1)</f>
        <v>1</v>
      </c>
      <c r="M918" s="10"/>
      <c r="N918" s="10"/>
      <c r="O918" s="10">
        <f>IF(NOT(ISBLANK(#REF!)),1,0)</f>
        <v>1</v>
      </c>
      <c r="P918" s="10"/>
      <c r="Q918" s="10"/>
    </row>
    <row r="919" spans="1:17" hidden="1" x14ac:dyDescent="0.2">
      <c r="A919" s="10">
        <f t="shared" si="25"/>
        <v>773</v>
      </c>
      <c r="B919" s="10" t="s">
        <v>1530</v>
      </c>
      <c r="C919" s="10" t="s">
        <v>1552</v>
      </c>
      <c r="D919" s="10" t="s">
        <v>1259</v>
      </c>
      <c r="E919" s="10" t="s">
        <v>1318</v>
      </c>
      <c r="F919" s="10">
        <f>'gl list'!$D$114</f>
        <v>0</v>
      </c>
      <c r="G919" s="10" t="s">
        <v>1319</v>
      </c>
      <c r="H919" s="10" t="b">
        <v>0</v>
      </c>
      <c r="I919" s="10">
        <f t="shared" si="24"/>
        <v>47</v>
      </c>
      <c r="K919" s="10"/>
      <c r="L919" s="10">
        <f>IF(OR(ISNUMBER(#REF!),ISBLANK(#REF!)),0,1)</f>
        <v>1</v>
      </c>
      <c r="M919" s="10"/>
      <c r="N919" s="10"/>
      <c r="O919" s="10">
        <f>IF(NOT(ISBLANK(#REF!)),1,0)</f>
        <v>1</v>
      </c>
      <c r="P919" s="10"/>
      <c r="Q919" s="10"/>
    </row>
    <row r="920" spans="1:17" hidden="1" x14ac:dyDescent="0.2">
      <c r="A920" s="10">
        <f t="shared" si="25"/>
        <v>774</v>
      </c>
      <c r="B920" s="10">
        <f>A422</f>
        <v>276</v>
      </c>
      <c r="C920" s="10" t="s">
        <v>1320</v>
      </c>
      <c r="D920" s="10" t="s">
        <v>1259</v>
      </c>
      <c r="E920" s="10" t="s">
        <v>1320</v>
      </c>
      <c r="F920" s="10">
        <f>'gl list'!$D$114</f>
        <v>0</v>
      </c>
      <c r="G920" s="10" t="s">
        <v>1321</v>
      </c>
      <c r="H920" s="10" t="b">
        <v>0</v>
      </c>
      <c r="I920" s="10">
        <f t="shared" si="24"/>
        <v>47</v>
      </c>
      <c r="K920" s="10"/>
      <c r="L920" s="10">
        <f>IF(OR(ISNUMBER(#REF!),ISBLANK(#REF!)),0,1)</f>
        <v>1</v>
      </c>
      <c r="M920" s="10"/>
      <c r="N920" s="10"/>
      <c r="O920" s="10">
        <f>IF(NOT(ISBLANK(#REF!)),1,0)</f>
        <v>1</v>
      </c>
      <c r="P920" s="10"/>
      <c r="Q920" s="10"/>
    </row>
    <row r="921" spans="1:17" x14ac:dyDescent="0.2">
      <c r="A921" s="10">
        <f t="shared" si="25"/>
        <v>775</v>
      </c>
      <c r="B921" s="10" t="s">
        <v>1530</v>
      </c>
      <c r="C921" s="10" t="s">
        <v>1551</v>
      </c>
      <c r="D921" s="10" t="s">
        <v>1259</v>
      </c>
      <c r="E921" s="10" t="s">
        <v>1322</v>
      </c>
      <c r="F921" s="10">
        <f>'gl list'!$D$114</f>
        <v>0</v>
      </c>
      <c r="G921" s="10" t="s">
        <v>1323</v>
      </c>
      <c r="H921" s="10" t="b">
        <v>1</v>
      </c>
      <c r="I921" s="10">
        <f t="shared" si="24"/>
        <v>48</v>
      </c>
      <c r="K921" s="10"/>
      <c r="L921" s="10">
        <f>IF(OR(ISNUMBER(#REF!),ISBLANK(#REF!)),0,1)</f>
        <v>1</v>
      </c>
      <c r="M921" s="10"/>
      <c r="N921" s="10"/>
      <c r="O921" s="10">
        <f>IF(NOT(ISBLANK(#REF!)),1,0)</f>
        <v>1</v>
      </c>
      <c r="P921" s="10"/>
      <c r="Q921" s="10"/>
    </row>
    <row r="922" spans="1:17" hidden="1" x14ac:dyDescent="0.2">
      <c r="A922" s="10">
        <f t="shared" si="25"/>
        <v>776</v>
      </c>
      <c r="B922" s="10">
        <f>A217</f>
        <v>71</v>
      </c>
      <c r="C922" s="10" t="s">
        <v>1325</v>
      </c>
      <c r="D922" s="10" t="s">
        <v>1259</v>
      </c>
      <c r="E922" s="10" t="s">
        <v>1325</v>
      </c>
      <c r="F922" s="10">
        <f>'gl list'!$D$114</f>
        <v>0</v>
      </c>
      <c r="G922" s="10" t="s">
        <v>1324</v>
      </c>
      <c r="H922" s="10" t="b">
        <v>0</v>
      </c>
      <c r="I922" s="10">
        <f t="shared" si="24"/>
        <v>48</v>
      </c>
      <c r="K922" s="10"/>
      <c r="L922" s="10">
        <f>IF(OR(ISNUMBER(#REF!),ISBLANK(#REF!)),0,1)</f>
        <v>1</v>
      </c>
      <c r="M922" s="10"/>
      <c r="N922" s="10"/>
      <c r="O922" s="10">
        <f>IF(NOT(ISBLANK(#REF!)),1,0)</f>
        <v>1</v>
      </c>
      <c r="P922" s="10"/>
      <c r="Q922" s="10"/>
    </row>
    <row r="923" spans="1:17" hidden="1" x14ac:dyDescent="0.2">
      <c r="A923" s="10">
        <f t="shared" si="25"/>
        <v>777</v>
      </c>
      <c r="B923" s="10">
        <f>A148</f>
        <v>3</v>
      </c>
      <c r="C923" s="10" t="s">
        <v>1536</v>
      </c>
      <c r="D923" s="10" t="s">
        <v>1259</v>
      </c>
      <c r="E923" s="10" t="s">
        <v>1326</v>
      </c>
      <c r="F923" s="10">
        <f>'gl list'!$D$114</f>
        <v>0</v>
      </c>
      <c r="G923" s="10" t="s">
        <v>1327</v>
      </c>
      <c r="H923" s="10" t="b">
        <v>0</v>
      </c>
      <c r="I923" s="10">
        <f t="shared" si="24"/>
        <v>48</v>
      </c>
      <c r="K923" s="10"/>
      <c r="L923" s="10">
        <f>IF(OR(ISNUMBER(#REF!),ISBLANK(#REF!)),0,1)</f>
        <v>1</v>
      </c>
      <c r="M923" s="10"/>
      <c r="N923" s="10"/>
      <c r="O923" s="10">
        <f>IF(NOT(ISBLANK(#REF!)),1,0)</f>
        <v>1</v>
      </c>
      <c r="P923" s="10"/>
      <c r="Q923" s="10"/>
    </row>
    <row r="924" spans="1:17" hidden="1" x14ac:dyDescent="0.2">
      <c r="A924" s="10">
        <f t="shared" si="25"/>
        <v>778</v>
      </c>
      <c r="B924" s="10">
        <f>A165</f>
        <v>20</v>
      </c>
      <c r="C924" s="10" t="s">
        <v>1533</v>
      </c>
      <c r="D924" s="10" t="s">
        <v>1259</v>
      </c>
      <c r="E924" s="10" t="s">
        <v>1329</v>
      </c>
      <c r="F924" s="10">
        <f>'gl list'!$D$114</f>
        <v>0</v>
      </c>
      <c r="G924" s="10" t="s">
        <v>1328</v>
      </c>
      <c r="H924" s="10" t="b">
        <v>0</v>
      </c>
      <c r="I924" s="10">
        <f t="shared" si="24"/>
        <v>48</v>
      </c>
      <c r="K924" s="10"/>
      <c r="L924" s="10">
        <f>IF(OR(ISNUMBER(#REF!),ISBLANK(#REF!)),0,1)</f>
        <v>1</v>
      </c>
      <c r="M924" s="10"/>
      <c r="N924" s="10"/>
      <c r="O924" s="10">
        <f>IF(NOT(ISBLANK(#REF!)),1,0)</f>
        <v>1</v>
      </c>
      <c r="P924" s="10"/>
      <c r="Q924" s="10"/>
    </row>
    <row r="925" spans="1:17" hidden="1" x14ac:dyDescent="0.2">
      <c r="A925" s="10">
        <f t="shared" si="25"/>
        <v>779</v>
      </c>
      <c r="B925" s="10">
        <f>A148</f>
        <v>3</v>
      </c>
      <c r="C925" s="10" t="s">
        <v>1534</v>
      </c>
      <c r="D925" s="10" t="s">
        <v>1259</v>
      </c>
      <c r="E925" s="10" t="s">
        <v>1331</v>
      </c>
      <c r="F925" s="10">
        <f>'gl list'!$D$114</f>
        <v>0</v>
      </c>
      <c r="G925" s="10" t="s">
        <v>1330</v>
      </c>
      <c r="H925" s="10" t="b">
        <v>0</v>
      </c>
      <c r="I925" s="10">
        <f t="shared" si="24"/>
        <v>48</v>
      </c>
      <c r="K925" s="10"/>
      <c r="L925" s="10">
        <f>IF(OR(ISNUMBER(#REF!),ISBLANK(#REF!)),0,1)</f>
        <v>1</v>
      </c>
      <c r="M925" s="10"/>
      <c r="N925" s="10"/>
      <c r="O925" s="10">
        <f>IF(NOT(ISBLANK(#REF!)),1,0)</f>
        <v>1</v>
      </c>
      <c r="P925" s="10"/>
      <c r="Q925" s="10"/>
    </row>
    <row r="926" spans="1:17" x14ac:dyDescent="0.2">
      <c r="A926" s="10">
        <f t="shared" si="25"/>
        <v>780</v>
      </c>
      <c r="B926" s="10">
        <f>A429</f>
        <v>283</v>
      </c>
      <c r="C926" s="10" t="s">
        <v>1535</v>
      </c>
      <c r="D926" s="10" t="s">
        <v>1259</v>
      </c>
      <c r="E926" s="10" t="s">
        <v>1332</v>
      </c>
      <c r="F926" s="10">
        <f>'gl list'!$D$114</f>
        <v>0</v>
      </c>
      <c r="G926" s="10" t="s">
        <v>1333</v>
      </c>
      <c r="H926" s="10" t="b">
        <v>1</v>
      </c>
      <c r="I926" s="10">
        <f t="shared" si="24"/>
        <v>49</v>
      </c>
      <c r="K926" s="10"/>
      <c r="L926" s="10">
        <f>IF(OR(ISNUMBER(#REF!),ISBLANK(#REF!)),0,1)</f>
        <v>1</v>
      </c>
      <c r="M926" s="10"/>
      <c r="N926" s="10"/>
      <c r="O926" s="10">
        <f>IF(NOT(ISBLANK(#REF!)),1,0)</f>
        <v>1</v>
      </c>
      <c r="P926" s="10"/>
      <c r="Q926" s="10"/>
    </row>
    <row r="927" spans="1:17" hidden="1" x14ac:dyDescent="0.2">
      <c r="A927" s="10">
        <f t="shared" si="25"/>
        <v>781</v>
      </c>
      <c r="B927" s="10" t="s">
        <v>65</v>
      </c>
      <c r="C927" s="10" t="s">
        <v>1550</v>
      </c>
      <c r="D927" s="10" t="s">
        <v>1259</v>
      </c>
      <c r="E927" s="10" t="s">
        <v>1334</v>
      </c>
      <c r="F927" s="10">
        <f>'gl list'!$D$114</f>
        <v>0</v>
      </c>
      <c r="G927" s="10" t="s">
        <v>1335</v>
      </c>
      <c r="H927" s="10" t="b">
        <v>0</v>
      </c>
      <c r="I927" s="10">
        <f t="shared" si="24"/>
        <v>49</v>
      </c>
      <c r="K927" s="10"/>
      <c r="L927" s="10">
        <f>IF(OR(ISNUMBER(#REF!),ISBLANK(#REF!)),0,1)</f>
        <v>1</v>
      </c>
      <c r="M927" s="10"/>
      <c r="N927" s="10"/>
      <c r="O927" s="10">
        <f>IF(NOT(ISBLANK(#REF!)),1,0)</f>
        <v>1</v>
      </c>
      <c r="P927" s="10"/>
      <c r="Q927" s="10"/>
    </row>
    <row r="928" spans="1:17" hidden="1" x14ac:dyDescent="0.2">
      <c r="A928" s="10">
        <f t="shared" si="25"/>
        <v>782</v>
      </c>
      <c r="B928" s="10" t="s">
        <v>43</v>
      </c>
      <c r="C928" s="10" t="s">
        <v>1549</v>
      </c>
      <c r="D928" s="10" t="s">
        <v>1259</v>
      </c>
      <c r="E928" s="10" t="s">
        <v>1336</v>
      </c>
      <c r="F928" s="10">
        <f>'gl list'!$D$114</f>
        <v>0</v>
      </c>
      <c r="G928" s="10" t="s">
        <v>1337</v>
      </c>
      <c r="H928" s="10" t="b">
        <v>0</v>
      </c>
      <c r="I928" s="10">
        <f t="shared" si="24"/>
        <v>49</v>
      </c>
      <c r="K928" s="10"/>
      <c r="L928" s="10">
        <f>IF(OR(ISNUMBER(#REF!),ISBLANK(#REF!)),0,1)</f>
        <v>1</v>
      </c>
      <c r="M928" s="10"/>
      <c r="N928" s="10"/>
      <c r="O928" s="10">
        <f>IF(NOT(ISBLANK(#REF!)),1,0)</f>
        <v>1</v>
      </c>
      <c r="P928" s="10"/>
      <c r="Q928" s="10"/>
    </row>
    <row r="929" spans="1:17" hidden="1" x14ac:dyDescent="0.2">
      <c r="A929" s="10">
        <f t="shared" si="25"/>
        <v>783</v>
      </c>
      <c r="B929" s="10" t="s">
        <v>110</v>
      </c>
      <c r="C929" s="10" t="s">
        <v>1539</v>
      </c>
      <c r="D929" s="10" t="s">
        <v>1259</v>
      </c>
      <c r="E929" s="10" t="s">
        <v>1338</v>
      </c>
      <c r="F929" s="10">
        <f>'gl list'!$D$114</f>
        <v>0</v>
      </c>
      <c r="G929" s="10" t="s">
        <v>1339</v>
      </c>
      <c r="H929" s="10" t="b">
        <v>0</v>
      </c>
      <c r="I929" s="10">
        <f t="shared" si="24"/>
        <v>49</v>
      </c>
      <c r="K929" s="10"/>
      <c r="L929" s="10">
        <f>IF(OR(ISNUMBER(#REF!),ISBLANK(#REF!)),0,1)</f>
        <v>1</v>
      </c>
      <c r="M929" s="10"/>
      <c r="N929" s="10"/>
      <c r="O929" s="10">
        <f>IF(NOT(ISBLANK(#REF!)),1,0)</f>
        <v>1</v>
      </c>
      <c r="P929" s="10"/>
      <c r="Q929" s="10"/>
    </row>
    <row r="930" spans="1:17" hidden="1" x14ac:dyDescent="0.2">
      <c r="A930" s="10">
        <f t="shared" si="25"/>
        <v>784</v>
      </c>
      <c r="B930" s="10" t="s">
        <v>111</v>
      </c>
      <c r="C930" s="10" t="s">
        <v>1539</v>
      </c>
      <c r="D930" s="10" t="s">
        <v>1259</v>
      </c>
      <c r="E930" s="10" t="s">
        <v>1338</v>
      </c>
      <c r="F930" s="10">
        <f>'gl list'!$D$114</f>
        <v>0</v>
      </c>
      <c r="G930" s="10" t="s">
        <v>1339</v>
      </c>
      <c r="H930" s="10" t="b">
        <v>0</v>
      </c>
      <c r="I930" s="10">
        <f t="shared" si="24"/>
        <v>49</v>
      </c>
      <c r="K930" s="10"/>
      <c r="L930" s="10">
        <f>IF(OR(ISNUMBER(#REF!),ISBLANK(#REF!)),0,1)</f>
        <v>1</v>
      </c>
      <c r="M930" s="10"/>
      <c r="N930" s="10"/>
      <c r="O930" s="10">
        <f>IF(NOT(ISBLANK(#REF!)),1,0)</f>
        <v>1</v>
      </c>
      <c r="P930" s="10"/>
      <c r="Q930" s="10"/>
    </row>
    <row r="931" spans="1:17" hidden="1" x14ac:dyDescent="0.2">
      <c r="A931" s="10">
        <f t="shared" si="25"/>
        <v>785</v>
      </c>
      <c r="B931" s="10">
        <f>A191</f>
        <v>46</v>
      </c>
      <c r="C931" s="10" t="s">
        <v>1540</v>
      </c>
      <c r="D931" s="10" t="s">
        <v>1259</v>
      </c>
      <c r="E931" s="10" t="s">
        <v>1338</v>
      </c>
      <c r="F931" s="10">
        <f>'gl list'!$D$114</f>
        <v>0</v>
      </c>
      <c r="G931" s="10" t="s">
        <v>1339</v>
      </c>
      <c r="H931" s="10" t="b">
        <v>0</v>
      </c>
      <c r="I931" s="10">
        <f t="shared" si="24"/>
        <v>49</v>
      </c>
      <c r="K931" s="10"/>
      <c r="L931" s="10">
        <f>IF(OR(ISNUMBER(#REF!),ISBLANK(#REF!)),0,1)</f>
        <v>1</v>
      </c>
      <c r="M931" s="10"/>
      <c r="N931" s="10"/>
      <c r="O931" s="10">
        <f>IF(NOT(ISBLANK(#REF!)),1,0)</f>
        <v>1</v>
      </c>
      <c r="P931" s="10"/>
      <c r="Q931" s="10"/>
    </row>
    <row r="932" spans="1:17" hidden="1" x14ac:dyDescent="0.2">
      <c r="A932" s="10">
        <f t="shared" si="25"/>
        <v>786</v>
      </c>
      <c r="B932" s="10" t="s">
        <v>63</v>
      </c>
      <c r="C932" s="10" t="s">
        <v>1541</v>
      </c>
      <c r="D932" s="10" t="s">
        <v>1259</v>
      </c>
      <c r="E932" s="10" t="s">
        <v>1338</v>
      </c>
      <c r="F932" s="10">
        <f>'gl list'!$D$114</f>
        <v>0</v>
      </c>
      <c r="G932" s="10" t="s">
        <v>1339</v>
      </c>
      <c r="H932" s="10" t="b">
        <v>0</v>
      </c>
      <c r="I932" s="10">
        <f t="shared" si="24"/>
        <v>49</v>
      </c>
      <c r="K932" s="10"/>
      <c r="L932" s="10">
        <f>IF(OR(ISNUMBER(#REF!),ISBLANK(#REF!)),0,1)</f>
        <v>1</v>
      </c>
      <c r="M932" s="10"/>
      <c r="N932" s="10"/>
      <c r="O932" s="10">
        <f>IF(NOT(ISBLANK(#REF!)),1,0)</f>
        <v>1</v>
      </c>
      <c r="P932" s="10"/>
      <c r="Q932" s="10"/>
    </row>
    <row r="933" spans="1:17" hidden="1" x14ac:dyDescent="0.2">
      <c r="A933" s="10">
        <f t="shared" si="25"/>
        <v>787</v>
      </c>
      <c r="B933" s="10">
        <f>A241</f>
        <v>95</v>
      </c>
      <c r="C933" s="10" t="s">
        <v>1542</v>
      </c>
      <c r="D933" s="10" t="s">
        <v>1259</v>
      </c>
      <c r="E933" s="10" t="s">
        <v>1340</v>
      </c>
      <c r="F933" s="10">
        <f>'gl list'!$D$114</f>
        <v>0</v>
      </c>
      <c r="G933" s="10" t="s">
        <v>1341</v>
      </c>
      <c r="H933" s="10" t="b">
        <v>0</v>
      </c>
      <c r="I933" s="10">
        <f t="shared" si="24"/>
        <v>49</v>
      </c>
      <c r="K933" s="10"/>
      <c r="L933" s="10">
        <f>IF(OR(ISNUMBER(#REF!),ISBLANK(#REF!)),0,1)</f>
        <v>1</v>
      </c>
      <c r="M933" s="10"/>
      <c r="N933" s="10"/>
      <c r="O933" s="10">
        <f>IF(NOT(ISBLANK(#REF!)),1,0)</f>
        <v>1</v>
      </c>
      <c r="P933" s="10"/>
      <c r="Q933" s="10"/>
    </row>
    <row r="934" spans="1:17" hidden="1" x14ac:dyDescent="0.2">
      <c r="A934" s="10">
        <f t="shared" si="25"/>
        <v>788</v>
      </c>
      <c r="B934" s="10">
        <f>A225</f>
        <v>79</v>
      </c>
      <c r="C934" s="10" t="s">
        <v>1543</v>
      </c>
      <c r="D934" s="10" t="s">
        <v>1259</v>
      </c>
      <c r="E934" s="10" t="s">
        <v>1340</v>
      </c>
      <c r="F934" s="10">
        <f>'gl list'!$D$114</f>
        <v>0</v>
      </c>
      <c r="G934" s="10" t="s">
        <v>1341</v>
      </c>
      <c r="H934" s="10" t="b">
        <v>0</v>
      </c>
      <c r="I934" s="10">
        <f t="shared" si="24"/>
        <v>49</v>
      </c>
      <c r="K934" s="10"/>
      <c r="L934" s="10">
        <f>IF(OR(ISNUMBER(#REF!),ISBLANK(#REF!)),0,1)</f>
        <v>1</v>
      </c>
      <c r="M934" s="10"/>
      <c r="N934" s="10"/>
      <c r="O934" s="10">
        <f>IF(NOT(ISBLANK(#REF!)),1,0)</f>
        <v>1</v>
      </c>
      <c r="P934" s="10"/>
      <c r="Q934" s="10"/>
    </row>
    <row r="935" spans="1:17" hidden="1" x14ac:dyDescent="0.2">
      <c r="A935" s="10">
        <f t="shared" si="25"/>
        <v>789</v>
      </c>
      <c r="B935" s="10" t="s">
        <v>2607</v>
      </c>
      <c r="C935" s="10" t="s">
        <v>2612</v>
      </c>
      <c r="D935" s="10" t="s">
        <v>1259</v>
      </c>
      <c r="E935" s="10" t="s">
        <v>1342</v>
      </c>
      <c r="F935" s="10">
        <f>'gl list'!$D$114</f>
        <v>0</v>
      </c>
      <c r="G935" s="10" t="s">
        <v>1343</v>
      </c>
      <c r="H935" s="10" t="b">
        <v>0</v>
      </c>
      <c r="I935" s="10">
        <f t="shared" si="24"/>
        <v>49</v>
      </c>
      <c r="K935" s="10"/>
      <c r="L935" s="10">
        <f>IF(OR(ISNUMBER(#REF!),ISBLANK(#REF!)),0,1)</f>
        <v>1</v>
      </c>
      <c r="M935" s="10"/>
      <c r="N935" s="10"/>
      <c r="O935" s="10">
        <f>IF(NOT(ISBLANK(#REF!)),1,0)</f>
        <v>1</v>
      </c>
      <c r="P935" s="10"/>
      <c r="Q935" s="10"/>
    </row>
    <row r="936" spans="1:17" hidden="1" x14ac:dyDescent="0.2">
      <c r="A936" s="10">
        <f t="shared" si="25"/>
        <v>790</v>
      </c>
      <c r="B936" s="10" t="s">
        <v>2085</v>
      </c>
      <c r="C936" s="10" t="s">
        <v>2613</v>
      </c>
      <c r="D936" s="10" t="s">
        <v>1259</v>
      </c>
      <c r="E936" s="10" t="s">
        <v>1342</v>
      </c>
      <c r="F936" s="10">
        <f>'gl list'!$D$114</f>
        <v>0</v>
      </c>
      <c r="G936" s="10" t="s">
        <v>1343</v>
      </c>
      <c r="H936" s="10" t="b">
        <v>0</v>
      </c>
      <c r="I936" s="10">
        <f t="shared" si="24"/>
        <v>49</v>
      </c>
      <c r="K936" s="10"/>
      <c r="L936" s="10">
        <f>IF(OR(ISNUMBER(#REF!),ISBLANK(#REF!)),0,1)</f>
        <v>1</v>
      </c>
      <c r="M936" s="10"/>
      <c r="N936" s="10"/>
      <c r="O936" s="10">
        <f>IF(NOT(ISBLANK(#REF!)),1,0)</f>
        <v>1</v>
      </c>
      <c r="P936" s="10"/>
      <c r="Q936" s="10"/>
    </row>
    <row r="937" spans="1:17" hidden="1" x14ac:dyDescent="0.2">
      <c r="A937" s="10">
        <f t="shared" si="25"/>
        <v>791</v>
      </c>
      <c r="B937" s="10" t="s">
        <v>11</v>
      </c>
      <c r="C937" s="10" t="s">
        <v>1544</v>
      </c>
      <c r="D937" s="10" t="s">
        <v>1259</v>
      </c>
      <c r="E937" s="10" t="s">
        <v>1344</v>
      </c>
      <c r="F937" s="10">
        <f>'gl list'!$D$114</f>
        <v>0</v>
      </c>
      <c r="G937" s="10" t="s">
        <v>1345</v>
      </c>
      <c r="H937" s="10" t="b">
        <v>0</v>
      </c>
      <c r="I937" s="10">
        <f t="shared" si="24"/>
        <v>49</v>
      </c>
      <c r="K937" s="10"/>
      <c r="L937" s="10">
        <f>IF(OR(ISNUMBER(#REF!),ISBLANK(#REF!)),0,1)</f>
        <v>1</v>
      </c>
      <c r="M937" s="10"/>
      <c r="N937" s="10"/>
      <c r="O937" s="10">
        <f>IF(NOT(ISBLANK(#REF!)),1,0)</f>
        <v>1</v>
      </c>
      <c r="P937" s="10"/>
      <c r="Q937" s="10"/>
    </row>
    <row r="938" spans="1:17" hidden="1" x14ac:dyDescent="0.2">
      <c r="A938" s="10">
        <f t="shared" si="25"/>
        <v>792</v>
      </c>
      <c r="B938" s="10" t="s">
        <v>2596</v>
      </c>
      <c r="C938" s="10" t="s">
        <v>1545</v>
      </c>
      <c r="D938" s="10" t="s">
        <v>1259</v>
      </c>
      <c r="E938" s="10" t="s">
        <v>1346</v>
      </c>
      <c r="F938" s="10">
        <f>'gl list'!$D$114</f>
        <v>0</v>
      </c>
      <c r="G938" s="10" t="s">
        <v>1347</v>
      </c>
      <c r="H938" s="10" t="b">
        <v>0</v>
      </c>
      <c r="I938" s="10">
        <f t="shared" si="24"/>
        <v>49</v>
      </c>
      <c r="K938" s="10"/>
      <c r="L938" s="10">
        <f>IF(OR(ISNUMBER(#REF!),ISBLANK(#REF!)),0,1)</f>
        <v>1</v>
      </c>
      <c r="M938" s="10"/>
      <c r="N938" s="10"/>
      <c r="O938" s="10">
        <f>IF(NOT(ISBLANK(#REF!)),1,0)</f>
        <v>1</v>
      </c>
      <c r="P938" s="10"/>
      <c r="Q938" s="10"/>
    </row>
    <row r="939" spans="1:17" hidden="1" x14ac:dyDescent="0.2">
      <c r="A939" s="10">
        <f t="shared" si="25"/>
        <v>793</v>
      </c>
      <c r="B939" s="10" t="s">
        <v>2111</v>
      </c>
      <c r="C939" s="10" t="s">
        <v>1546</v>
      </c>
      <c r="D939" s="10" t="s">
        <v>1259</v>
      </c>
      <c r="E939" s="10" t="s">
        <v>1348</v>
      </c>
      <c r="F939" s="10">
        <f>'gl list'!$D$114</f>
        <v>0</v>
      </c>
      <c r="G939" s="10" t="s">
        <v>1349</v>
      </c>
      <c r="H939" s="10" t="b">
        <v>0</v>
      </c>
      <c r="I939" s="10">
        <f t="shared" si="24"/>
        <v>49</v>
      </c>
      <c r="K939" s="10"/>
      <c r="L939" s="10">
        <f>IF(OR(ISNUMBER(#REF!),ISBLANK(#REF!)),0,1)</f>
        <v>1</v>
      </c>
      <c r="M939" s="10"/>
      <c r="N939" s="10"/>
      <c r="O939" s="10">
        <f>IF(NOT(ISBLANK(#REF!)),1,0)</f>
        <v>1</v>
      </c>
      <c r="P939" s="10"/>
      <c r="Q939" s="10"/>
    </row>
    <row r="940" spans="1:17" hidden="1" x14ac:dyDescent="0.2">
      <c r="A940" s="10">
        <f t="shared" si="25"/>
        <v>794</v>
      </c>
      <c r="B940" s="10" t="s">
        <v>2111</v>
      </c>
      <c r="C940" s="10" t="s">
        <v>1547</v>
      </c>
      <c r="D940" s="10" t="s">
        <v>1259</v>
      </c>
      <c r="E940" s="10" t="s">
        <v>1350</v>
      </c>
      <c r="F940" s="10">
        <f>'gl list'!$D$114</f>
        <v>0</v>
      </c>
      <c r="G940" s="10" t="s">
        <v>1351</v>
      </c>
      <c r="H940" s="10" t="b">
        <v>0</v>
      </c>
      <c r="I940" s="10">
        <f t="shared" si="24"/>
        <v>49</v>
      </c>
      <c r="K940" s="10"/>
      <c r="L940" s="10">
        <f>IF(OR(ISNUMBER(#REF!),ISBLANK(#REF!)),0,1)</f>
        <v>1</v>
      </c>
      <c r="M940" s="10"/>
      <c r="N940" s="10"/>
      <c r="O940" s="10">
        <f>IF(NOT(ISBLANK(#REF!)),1,0)</f>
        <v>1</v>
      </c>
      <c r="P940" s="10"/>
      <c r="Q940" s="10"/>
    </row>
    <row r="941" spans="1:17" hidden="1" x14ac:dyDescent="0.2">
      <c r="A941" s="10">
        <f t="shared" si="25"/>
        <v>795</v>
      </c>
      <c r="B941" s="10">
        <f>A858</f>
        <v>712</v>
      </c>
      <c r="C941" s="10" t="s">
        <v>1352</v>
      </c>
      <c r="D941" s="10" t="s">
        <v>1259</v>
      </c>
      <c r="E941" s="10" t="s">
        <v>1352</v>
      </c>
      <c r="F941" s="10">
        <f>'gl list'!$D$114</f>
        <v>0</v>
      </c>
      <c r="G941" s="10" t="s">
        <v>1353</v>
      </c>
      <c r="H941" s="10" t="b">
        <v>0</v>
      </c>
      <c r="I941" s="10">
        <f t="shared" si="24"/>
        <v>49</v>
      </c>
      <c r="K941" s="10"/>
      <c r="L941" s="10">
        <f>IF(OR(ISNUMBER(#REF!),ISBLANK(#REF!)),0,1)</f>
        <v>1</v>
      </c>
      <c r="M941" s="10"/>
      <c r="N941" s="10"/>
      <c r="O941" s="10">
        <f>IF(NOT(ISBLANK(#REF!)),1,0)</f>
        <v>1</v>
      </c>
      <c r="P941" s="10"/>
      <c r="Q941" s="10"/>
    </row>
    <row r="942" spans="1:17" hidden="1" x14ac:dyDescent="0.2">
      <c r="A942" s="10">
        <f t="shared" si="25"/>
        <v>796</v>
      </c>
      <c r="B942" s="10">
        <f>A951</f>
        <v>805</v>
      </c>
      <c r="C942" s="10" t="s">
        <v>1354</v>
      </c>
      <c r="D942" s="10" t="s">
        <v>1259</v>
      </c>
      <c r="E942" s="10" t="s">
        <v>1354</v>
      </c>
      <c r="F942" s="10">
        <f>'gl list'!$D$114</f>
        <v>0</v>
      </c>
      <c r="G942" s="10" t="s">
        <v>1355</v>
      </c>
      <c r="H942" s="10" t="b">
        <v>0</v>
      </c>
      <c r="I942" s="10">
        <f t="shared" si="24"/>
        <v>49</v>
      </c>
      <c r="K942" s="10"/>
      <c r="L942" s="10">
        <f>IF(OR(ISNUMBER(#REF!),ISBLANK(#REF!)),0,1)</f>
        <v>1</v>
      </c>
      <c r="M942" s="10"/>
      <c r="N942" s="10"/>
      <c r="O942" s="10">
        <f>IF(NOT(ISBLANK(#REF!)),1,0)</f>
        <v>1</v>
      </c>
      <c r="P942" s="10"/>
      <c r="Q942" s="10"/>
    </row>
    <row r="943" spans="1:17" hidden="1" x14ac:dyDescent="0.2">
      <c r="A943" s="10">
        <f t="shared" si="25"/>
        <v>797</v>
      </c>
      <c r="B943" s="10">
        <f>A272</f>
        <v>126</v>
      </c>
      <c r="C943" s="10" t="s">
        <v>1357</v>
      </c>
      <c r="D943" s="10" t="s">
        <v>1259</v>
      </c>
      <c r="E943" s="10" t="s">
        <v>1357</v>
      </c>
      <c r="F943" s="10">
        <f>'gl list'!$D$114</f>
        <v>0</v>
      </c>
      <c r="G943" s="10" t="s">
        <v>1356</v>
      </c>
      <c r="H943" s="10" t="b">
        <v>0</v>
      </c>
      <c r="I943" s="10">
        <f t="shared" si="24"/>
        <v>49</v>
      </c>
      <c r="K943" s="10"/>
      <c r="L943" s="10">
        <f>IF(OR(ISNUMBER(#REF!),ISBLANK(#REF!)),0,1)</f>
        <v>1</v>
      </c>
      <c r="M943" s="10"/>
      <c r="N943" s="10"/>
      <c r="O943" s="10">
        <f>IF(NOT(ISBLANK(#REF!)),1,0)</f>
        <v>1</v>
      </c>
      <c r="P943" s="10"/>
      <c r="Q943" s="10"/>
    </row>
    <row r="944" spans="1:17" hidden="1" x14ac:dyDescent="0.2">
      <c r="A944" s="10">
        <f t="shared" si="25"/>
        <v>798</v>
      </c>
      <c r="B944" s="10">
        <f>A444</f>
        <v>298</v>
      </c>
      <c r="C944" s="10" t="s">
        <v>1358</v>
      </c>
      <c r="D944" s="10" t="s">
        <v>1259</v>
      </c>
      <c r="E944" s="10" t="s">
        <v>1358</v>
      </c>
      <c r="F944" s="10">
        <f>'gl list'!$D$114</f>
        <v>0</v>
      </c>
      <c r="G944" s="10" t="s">
        <v>1356</v>
      </c>
      <c r="H944" s="10" t="b">
        <v>0</v>
      </c>
      <c r="I944" s="10">
        <f t="shared" si="24"/>
        <v>49</v>
      </c>
      <c r="K944" s="10"/>
      <c r="L944" s="10">
        <f>IF(OR(ISNUMBER(#REF!),ISBLANK(#REF!)),0,1)</f>
        <v>1</v>
      </c>
      <c r="M944" s="10"/>
      <c r="N944" s="10"/>
      <c r="O944" s="10">
        <f>IF(NOT(ISBLANK(#REF!)),1,0)</f>
        <v>1</v>
      </c>
      <c r="P944" s="10"/>
      <c r="Q944" s="10"/>
    </row>
    <row r="945" spans="1:17" hidden="1" x14ac:dyDescent="0.2">
      <c r="A945" s="10">
        <f t="shared" si="25"/>
        <v>799</v>
      </c>
      <c r="B945" s="10">
        <f>A477</f>
        <v>331</v>
      </c>
      <c r="C945" s="10" t="s">
        <v>1359</v>
      </c>
      <c r="D945" s="10" t="s">
        <v>1259</v>
      </c>
      <c r="E945" s="10" t="s">
        <v>1359</v>
      </c>
      <c r="F945" s="10">
        <f>'gl list'!$D$114</f>
        <v>0</v>
      </c>
      <c r="G945" s="10" t="s">
        <v>1356</v>
      </c>
      <c r="H945" s="10" t="b">
        <v>0</v>
      </c>
      <c r="I945" s="10">
        <f t="shared" si="24"/>
        <v>49</v>
      </c>
      <c r="K945" s="10"/>
      <c r="L945" s="10">
        <f>IF(OR(ISNUMBER(#REF!),ISBLANK(#REF!)),0,1)</f>
        <v>1</v>
      </c>
      <c r="M945" s="10"/>
      <c r="N945" s="10"/>
      <c r="O945" s="10">
        <f>IF(NOT(ISBLANK(#REF!)),1,0)</f>
        <v>1</v>
      </c>
      <c r="P945" s="10"/>
      <c r="Q945" s="10"/>
    </row>
    <row r="946" spans="1:17" x14ac:dyDescent="0.2">
      <c r="A946" s="10">
        <f t="shared" si="25"/>
        <v>800</v>
      </c>
      <c r="B946" s="10">
        <f>A849</f>
        <v>703</v>
      </c>
      <c r="C946" s="10" t="s">
        <v>1360</v>
      </c>
      <c r="D946" s="10" t="s">
        <v>1259</v>
      </c>
      <c r="E946" s="10" t="s">
        <v>1360</v>
      </c>
      <c r="F946" s="10">
        <f>'gl list'!$D$114</f>
        <v>0</v>
      </c>
      <c r="G946" s="10" t="s">
        <v>1356</v>
      </c>
      <c r="H946" s="10" t="b">
        <v>1</v>
      </c>
      <c r="I946" s="10">
        <f t="shared" si="24"/>
        <v>50</v>
      </c>
      <c r="K946" s="10"/>
      <c r="L946" s="10">
        <f>IF(OR(ISNUMBER(#REF!),ISBLANK(#REF!)),0,1)</f>
        <v>1</v>
      </c>
      <c r="M946" s="10"/>
      <c r="N946" s="10"/>
      <c r="O946" s="10">
        <f>IF(NOT(ISBLANK(#REF!)),1,0)</f>
        <v>1</v>
      </c>
      <c r="P946" s="10"/>
      <c r="Q946" s="10"/>
    </row>
    <row r="947" spans="1:17" hidden="1" x14ac:dyDescent="0.2">
      <c r="A947" s="10">
        <f t="shared" si="25"/>
        <v>801</v>
      </c>
      <c r="B947" s="10" t="s">
        <v>1491</v>
      </c>
      <c r="C947" s="10" t="s">
        <v>1490</v>
      </c>
      <c r="D947" s="10" t="s">
        <v>1259</v>
      </c>
      <c r="E947" s="10" t="s">
        <v>1361</v>
      </c>
      <c r="F947" s="10">
        <f>'gl list'!$D$114</f>
        <v>0</v>
      </c>
      <c r="G947" s="10" t="s">
        <v>1356</v>
      </c>
      <c r="H947" s="10" t="b">
        <v>0</v>
      </c>
      <c r="I947" s="10">
        <f t="shared" si="24"/>
        <v>50</v>
      </c>
      <c r="K947" s="10"/>
      <c r="L947" s="10">
        <f>IF(OR(ISNUMBER(#REF!),ISBLANK(#REF!)),0,1)</f>
        <v>1</v>
      </c>
      <c r="M947" s="10"/>
      <c r="N947" s="10"/>
      <c r="O947" s="10">
        <f>IF(NOT(ISBLANK(#REF!)),1,0)</f>
        <v>1</v>
      </c>
      <c r="P947" s="10"/>
      <c r="Q947" s="10"/>
    </row>
    <row r="948" spans="1:17" hidden="1" x14ac:dyDescent="0.2">
      <c r="A948" s="10">
        <f t="shared" si="25"/>
        <v>802</v>
      </c>
      <c r="B948" s="10">
        <f>A312</f>
        <v>166</v>
      </c>
      <c r="C948" s="10" t="s">
        <v>1489</v>
      </c>
      <c r="D948" s="10" t="s">
        <v>1259</v>
      </c>
      <c r="E948" s="10" t="s">
        <v>1361</v>
      </c>
      <c r="F948" s="10">
        <f>'gl list'!$D$114</f>
        <v>0</v>
      </c>
      <c r="G948" s="10" t="s">
        <v>1356</v>
      </c>
      <c r="H948" s="10" t="b">
        <v>0</v>
      </c>
      <c r="I948" s="10">
        <f t="shared" si="24"/>
        <v>50</v>
      </c>
      <c r="K948" s="10"/>
      <c r="L948" s="10">
        <f>IF(OR(ISNUMBER(#REF!),ISBLANK(#REF!)),0,1)</f>
        <v>1</v>
      </c>
      <c r="M948" s="10"/>
      <c r="N948" s="10"/>
      <c r="O948" s="10">
        <f>IF(NOT(ISBLANK(#REF!)),1,0)</f>
        <v>1</v>
      </c>
      <c r="P948" s="10"/>
      <c r="Q948" s="10"/>
    </row>
    <row r="949" spans="1:17" hidden="1" x14ac:dyDescent="0.2">
      <c r="A949" s="10">
        <f t="shared" si="25"/>
        <v>803</v>
      </c>
      <c r="B949" s="10" t="s">
        <v>2192</v>
      </c>
      <c r="C949" s="10" t="s">
        <v>1502</v>
      </c>
      <c r="D949" s="10" t="s">
        <v>1259</v>
      </c>
      <c r="E949" s="10" t="s">
        <v>1362</v>
      </c>
      <c r="F949" s="10">
        <f>'gl list'!$D$114</f>
        <v>0</v>
      </c>
      <c r="G949" s="10" t="s">
        <v>1356</v>
      </c>
      <c r="H949" s="10" t="b">
        <v>0</v>
      </c>
      <c r="I949" s="10">
        <f t="shared" si="24"/>
        <v>50</v>
      </c>
      <c r="K949" s="10"/>
      <c r="L949" s="10">
        <f>IF(OR(ISNUMBER(#REF!),ISBLANK(#REF!)),0,1)</f>
        <v>1</v>
      </c>
      <c r="M949" s="10"/>
      <c r="N949" s="10"/>
      <c r="O949" s="10">
        <f>IF(NOT(ISBLANK(#REF!)),1,0)</f>
        <v>1</v>
      </c>
      <c r="P949" s="10"/>
      <c r="Q949" s="10"/>
    </row>
    <row r="950" spans="1:17" hidden="1" x14ac:dyDescent="0.2">
      <c r="A950" s="10">
        <f t="shared" si="25"/>
        <v>804</v>
      </c>
      <c r="B950" s="10">
        <f>A268</f>
        <v>122</v>
      </c>
      <c r="C950" s="10" t="s">
        <v>1364</v>
      </c>
      <c r="D950" s="10" t="s">
        <v>1259</v>
      </c>
      <c r="E950" s="10" t="s">
        <v>1364</v>
      </c>
      <c r="F950" s="10">
        <f>'gl list'!$D$114</f>
        <v>0</v>
      </c>
      <c r="G950" s="10" t="s">
        <v>1363</v>
      </c>
      <c r="H950" s="10" t="b">
        <v>0</v>
      </c>
      <c r="I950" s="10">
        <f t="shared" si="24"/>
        <v>50</v>
      </c>
      <c r="K950" s="10"/>
      <c r="L950" s="10">
        <f>IF(OR(ISNUMBER(#REF!),ISBLANK(#REF!)),0,1)</f>
        <v>1</v>
      </c>
      <c r="M950" s="10"/>
      <c r="N950" s="10"/>
      <c r="O950" s="10">
        <f>IF(NOT(ISBLANK(#REF!)),1,0)</f>
        <v>1</v>
      </c>
      <c r="P950" s="10"/>
      <c r="Q950" s="10"/>
    </row>
    <row r="951" spans="1:17" hidden="1" x14ac:dyDescent="0.2">
      <c r="A951" s="10">
        <f t="shared" si="25"/>
        <v>805</v>
      </c>
      <c r="B951" s="10" t="s">
        <v>86</v>
      </c>
      <c r="C951" s="10" t="s">
        <v>1503</v>
      </c>
      <c r="D951" s="10" t="s">
        <v>1259</v>
      </c>
      <c r="E951" s="10" t="s">
        <v>1365</v>
      </c>
      <c r="F951" s="10">
        <f>'gl list'!$D$114</f>
        <v>0</v>
      </c>
      <c r="G951" s="10" t="s">
        <v>1363</v>
      </c>
      <c r="H951" s="10" t="b">
        <v>0</v>
      </c>
      <c r="I951" s="10">
        <f t="shared" si="24"/>
        <v>50</v>
      </c>
      <c r="K951" s="10"/>
      <c r="L951" s="10">
        <f>IF(OR(ISNUMBER(#REF!),ISBLANK(#REF!)),0,1)</f>
        <v>1</v>
      </c>
      <c r="M951" s="10"/>
      <c r="N951" s="10"/>
      <c r="O951" s="10">
        <f>IF(NOT(ISBLANK(#REF!)),1,0)</f>
        <v>1</v>
      </c>
      <c r="P951" s="10"/>
      <c r="Q951" s="10"/>
    </row>
    <row r="952" spans="1:17" hidden="1" x14ac:dyDescent="0.2">
      <c r="A952" s="10">
        <f t="shared" si="25"/>
        <v>806</v>
      </c>
      <c r="B952" s="10">
        <f>A314</f>
        <v>168</v>
      </c>
      <c r="C952" s="10" t="s">
        <v>1366</v>
      </c>
      <c r="D952" s="10" t="s">
        <v>1259</v>
      </c>
      <c r="E952" s="10" t="s">
        <v>1366</v>
      </c>
      <c r="F952" s="10">
        <f>'gl list'!$D$114</f>
        <v>0</v>
      </c>
      <c r="G952" s="10" t="s">
        <v>1363</v>
      </c>
      <c r="H952" s="10" t="b">
        <v>0</v>
      </c>
      <c r="I952" s="10">
        <f t="shared" si="24"/>
        <v>50</v>
      </c>
      <c r="K952" s="10"/>
      <c r="L952" s="10">
        <f>IF(OR(ISNUMBER(#REF!),ISBLANK(#REF!)),0,1)</f>
        <v>1</v>
      </c>
      <c r="M952" s="10"/>
      <c r="N952" s="10"/>
      <c r="O952" s="10">
        <f>IF(NOT(ISBLANK(#REF!)),1,0)</f>
        <v>1</v>
      </c>
      <c r="P952" s="10"/>
      <c r="Q952" s="10"/>
    </row>
    <row r="953" spans="1:17" hidden="1" x14ac:dyDescent="0.2">
      <c r="A953" s="10">
        <f t="shared" si="25"/>
        <v>807</v>
      </c>
      <c r="B953" s="10">
        <f>A445</f>
        <v>299</v>
      </c>
      <c r="C953" s="10" t="s">
        <v>1367</v>
      </c>
      <c r="D953" s="10" t="s">
        <v>1259</v>
      </c>
      <c r="E953" s="10" t="s">
        <v>1367</v>
      </c>
      <c r="F953" s="10">
        <f>'gl list'!$D$114</f>
        <v>0</v>
      </c>
      <c r="G953" s="10" t="s">
        <v>1363</v>
      </c>
      <c r="H953" s="10" t="b">
        <v>0</v>
      </c>
      <c r="I953" s="10">
        <f t="shared" si="24"/>
        <v>50</v>
      </c>
      <c r="K953" s="10"/>
      <c r="L953" s="10">
        <f>IF(OR(ISNUMBER(#REF!),ISBLANK(#REF!)),0,1)</f>
        <v>1</v>
      </c>
      <c r="M953" s="10"/>
      <c r="N953" s="10"/>
      <c r="O953" s="10">
        <f>IF(NOT(ISBLANK(#REF!)),1,0)</f>
        <v>1</v>
      </c>
      <c r="P953" s="10"/>
      <c r="Q953" s="10"/>
    </row>
    <row r="954" spans="1:17" hidden="1" x14ac:dyDescent="0.2">
      <c r="A954" s="10">
        <f t="shared" si="25"/>
        <v>808</v>
      </c>
      <c r="B954" s="10">
        <f>A272</f>
        <v>126</v>
      </c>
      <c r="C954" s="10" t="s">
        <v>1368</v>
      </c>
      <c r="D954" s="10" t="s">
        <v>1259</v>
      </c>
      <c r="E954" s="10" t="s">
        <v>1368</v>
      </c>
      <c r="F954" s="10">
        <f>'gl list'!$D$114</f>
        <v>0</v>
      </c>
      <c r="G954" s="10" t="s">
        <v>1363</v>
      </c>
      <c r="H954" s="10" t="b">
        <v>0</v>
      </c>
      <c r="I954" s="10">
        <f t="shared" si="24"/>
        <v>50</v>
      </c>
      <c r="K954" s="10"/>
      <c r="L954" s="10">
        <f>IF(OR(ISNUMBER(#REF!),ISBLANK(#REF!)),0,1)</f>
        <v>1</v>
      </c>
      <c r="M954" s="10"/>
      <c r="N954" s="10"/>
      <c r="O954" s="10">
        <f>IF(NOT(ISBLANK(#REF!)),1,0)</f>
        <v>1</v>
      </c>
      <c r="P954" s="10"/>
      <c r="Q954" s="10"/>
    </row>
    <row r="955" spans="1:17" hidden="1" x14ac:dyDescent="0.2">
      <c r="A955" s="10">
        <f t="shared" si="25"/>
        <v>809</v>
      </c>
      <c r="B955" s="10">
        <f>A273</f>
        <v>127</v>
      </c>
      <c r="C955" s="10" t="s">
        <v>1369</v>
      </c>
      <c r="D955" s="10" t="s">
        <v>1259</v>
      </c>
      <c r="E955" s="10" t="s">
        <v>1369</v>
      </c>
      <c r="F955" s="10">
        <f>'gl list'!$D$114</f>
        <v>0</v>
      </c>
      <c r="G955" s="10" t="s">
        <v>1363</v>
      </c>
      <c r="H955" s="10" t="b">
        <v>0</v>
      </c>
      <c r="I955" s="10">
        <f t="shared" si="24"/>
        <v>50</v>
      </c>
      <c r="K955" s="10"/>
      <c r="L955" s="10">
        <f>IF(OR(ISNUMBER(#REF!),ISBLANK(#REF!)),0,1)</f>
        <v>1</v>
      </c>
      <c r="M955" s="10"/>
      <c r="N955" s="10"/>
      <c r="O955" s="10">
        <f>IF(NOT(ISBLANK(#REF!)),1,0)</f>
        <v>1</v>
      </c>
      <c r="P955" s="10"/>
      <c r="Q955" s="10"/>
    </row>
    <row r="956" spans="1:17" hidden="1" x14ac:dyDescent="0.2">
      <c r="A956" s="10">
        <f t="shared" si="25"/>
        <v>810</v>
      </c>
      <c r="B956" s="10">
        <v>164</v>
      </c>
      <c r="C956" s="10" t="s">
        <v>1370</v>
      </c>
      <c r="D956" s="10" t="s">
        <v>1259</v>
      </c>
      <c r="E956" s="10" t="s">
        <v>1370</v>
      </c>
      <c r="F956" s="10">
        <f>'gl list'!$D$114</f>
        <v>0</v>
      </c>
      <c r="G956" s="10" t="s">
        <v>1363</v>
      </c>
      <c r="H956" s="10" t="b">
        <v>0</v>
      </c>
      <c r="I956" s="10">
        <f t="shared" si="24"/>
        <v>50</v>
      </c>
      <c r="K956" s="10"/>
      <c r="L956" s="10">
        <f>IF(OR(ISNUMBER(#REF!),ISBLANK(#REF!)),0,1)</f>
        <v>1</v>
      </c>
      <c r="M956" s="10"/>
      <c r="N956" s="10"/>
      <c r="O956" s="10">
        <f>IF(NOT(ISBLANK(#REF!)),1,0)</f>
        <v>1</v>
      </c>
      <c r="P956" s="10"/>
      <c r="Q956" s="10"/>
    </row>
    <row r="957" spans="1:17" hidden="1" x14ac:dyDescent="0.2">
      <c r="A957" s="10">
        <f t="shared" si="25"/>
        <v>811</v>
      </c>
      <c r="B957" s="10">
        <f>A318</f>
        <v>172</v>
      </c>
      <c r="C957" s="10" t="s">
        <v>1372</v>
      </c>
      <c r="D957" s="10" t="s">
        <v>1259</v>
      </c>
      <c r="E957" s="10" t="s">
        <v>1372</v>
      </c>
      <c r="F957" s="10">
        <f>'gl list'!$D$114</f>
        <v>0</v>
      </c>
      <c r="G957" s="10" t="s">
        <v>1371</v>
      </c>
      <c r="H957" s="10" t="b">
        <v>0</v>
      </c>
      <c r="I957" s="10">
        <f t="shared" si="24"/>
        <v>50</v>
      </c>
      <c r="K957" s="10"/>
      <c r="L957" s="10">
        <f>IF(OR(ISNUMBER(#REF!),ISBLANK(#REF!)),0,1)</f>
        <v>1</v>
      </c>
      <c r="M957" s="10"/>
      <c r="N957" s="10"/>
      <c r="O957" s="10">
        <f>IF(NOT(ISBLANK(#REF!)),1,0)</f>
        <v>1</v>
      </c>
      <c r="P957" s="10"/>
      <c r="Q957" s="10"/>
    </row>
    <row r="958" spans="1:17" hidden="1" x14ac:dyDescent="0.2">
      <c r="A958" s="10">
        <f t="shared" si="25"/>
        <v>812</v>
      </c>
      <c r="B958" s="10">
        <f>A191</f>
        <v>46</v>
      </c>
      <c r="C958" s="10" t="s">
        <v>1373</v>
      </c>
      <c r="D958" s="10" t="s">
        <v>1259</v>
      </c>
      <c r="E958" s="10" t="s">
        <v>1373</v>
      </c>
      <c r="F958" s="10">
        <f>'gl list'!$D$114</f>
        <v>0</v>
      </c>
      <c r="G958" s="10" t="s">
        <v>1371</v>
      </c>
      <c r="H958" s="10" t="b">
        <v>0</v>
      </c>
      <c r="I958" s="10">
        <f t="shared" si="24"/>
        <v>50</v>
      </c>
      <c r="K958" s="10"/>
      <c r="L958" s="10">
        <f>IF(OR(ISNUMBER(#REF!),ISBLANK(#REF!)),0,1)</f>
        <v>1</v>
      </c>
      <c r="M958" s="10"/>
      <c r="N958" s="10"/>
      <c r="O958" s="10">
        <f>IF(NOT(ISBLANK(#REF!)),1,0)</f>
        <v>1</v>
      </c>
      <c r="P958" s="10"/>
      <c r="Q958" s="10"/>
    </row>
    <row r="959" spans="1:17" hidden="1" x14ac:dyDescent="0.2">
      <c r="A959" s="10">
        <f t="shared" si="25"/>
        <v>813</v>
      </c>
      <c r="B959" s="10">
        <f>A269</f>
        <v>123</v>
      </c>
      <c r="C959" s="10" t="s">
        <v>1375</v>
      </c>
      <c r="D959" s="10" t="s">
        <v>1259</v>
      </c>
      <c r="E959" s="10" t="s">
        <v>1375</v>
      </c>
      <c r="F959" s="10">
        <f>'gl list'!$D$114</f>
        <v>0</v>
      </c>
      <c r="G959" s="10" t="s">
        <v>1374</v>
      </c>
      <c r="H959" s="10" t="b">
        <v>0</v>
      </c>
      <c r="I959" s="10">
        <f t="shared" si="24"/>
        <v>50</v>
      </c>
      <c r="K959" s="10"/>
      <c r="L959" s="10">
        <f>IF(OR(ISNUMBER(#REF!),ISBLANK(#REF!)),0,1)</f>
        <v>1</v>
      </c>
      <c r="M959" s="10"/>
      <c r="N959" s="10"/>
      <c r="O959" s="10">
        <f>IF(NOT(ISBLANK(#REF!)),1,0)</f>
        <v>1</v>
      </c>
      <c r="P959" s="10"/>
      <c r="Q959" s="10"/>
    </row>
    <row r="960" spans="1:17" hidden="1" x14ac:dyDescent="0.2">
      <c r="A960" s="10">
        <f t="shared" si="25"/>
        <v>814</v>
      </c>
      <c r="B960" s="10">
        <f>A400</f>
        <v>254</v>
      </c>
      <c r="C960" s="10" t="s">
        <v>1376</v>
      </c>
      <c r="D960" s="10" t="s">
        <v>1259</v>
      </c>
      <c r="E960" s="10" t="s">
        <v>1376</v>
      </c>
      <c r="F960" s="10">
        <f>'gl list'!$D$114</f>
        <v>0</v>
      </c>
      <c r="G960" s="10" t="s">
        <v>1374</v>
      </c>
      <c r="H960" s="10" t="b">
        <v>0</v>
      </c>
      <c r="I960" s="10">
        <f t="shared" si="24"/>
        <v>50</v>
      </c>
      <c r="K960" s="10"/>
      <c r="L960" s="10">
        <f>IF(OR(ISNUMBER(#REF!),ISBLANK(#REF!)),0,1)</f>
        <v>1</v>
      </c>
      <c r="M960" s="10"/>
      <c r="N960" s="10"/>
      <c r="O960" s="10">
        <f>IF(NOT(ISBLANK(#REF!)),1,0)</f>
        <v>1</v>
      </c>
      <c r="P960" s="10"/>
      <c r="Q960" s="10"/>
    </row>
    <row r="961" spans="1:17" hidden="1" x14ac:dyDescent="0.2">
      <c r="A961" s="10">
        <f t="shared" si="25"/>
        <v>815</v>
      </c>
      <c r="B961" s="10">
        <f>A949</f>
        <v>803</v>
      </c>
      <c r="C961" s="10" t="s">
        <v>1501</v>
      </c>
      <c r="D961" s="10" t="s">
        <v>1259</v>
      </c>
      <c r="E961" s="10" t="s">
        <v>1377</v>
      </c>
      <c r="F961" s="10">
        <f>'gl list'!$D$114</f>
        <v>0</v>
      </c>
      <c r="G961" s="10" t="s">
        <v>1374</v>
      </c>
      <c r="H961" s="10" t="b">
        <v>0</v>
      </c>
      <c r="I961" s="10">
        <f t="shared" si="24"/>
        <v>50</v>
      </c>
      <c r="K961" s="10"/>
      <c r="L961" s="10">
        <f>IF(OR(ISNUMBER(#REF!),ISBLANK(#REF!)),0,1)</f>
        <v>1</v>
      </c>
      <c r="M961" s="10"/>
      <c r="N961" s="10"/>
      <c r="O961" s="10">
        <f>IF(NOT(ISBLANK(#REF!)),1,0)</f>
        <v>1</v>
      </c>
      <c r="P961" s="10"/>
      <c r="Q961" s="10"/>
    </row>
    <row r="962" spans="1:17" hidden="1" x14ac:dyDescent="0.2">
      <c r="A962" s="10">
        <f t="shared" si="25"/>
        <v>816</v>
      </c>
      <c r="B962" s="10">
        <f>A545</f>
        <v>399</v>
      </c>
      <c r="C962" s="10" t="s">
        <v>1379</v>
      </c>
      <c r="D962" s="10" t="s">
        <v>1259</v>
      </c>
      <c r="E962" s="10" t="s">
        <v>1379</v>
      </c>
      <c r="F962" s="10">
        <f>'gl list'!$D$114</f>
        <v>0</v>
      </c>
      <c r="G962" s="10" t="s">
        <v>1378</v>
      </c>
      <c r="H962" s="10" t="b">
        <v>0</v>
      </c>
      <c r="I962" s="10">
        <f t="shared" si="24"/>
        <v>50</v>
      </c>
      <c r="K962" s="10"/>
      <c r="L962" s="10">
        <f>IF(OR(ISNUMBER(#REF!),ISBLANK(#REF!)),0,1)</f>
        <v>1</v>
      </c>
      <c r="M962" s="10"/>
      <c r="N962" s="10"/>
      <c r="O962" s="10">
        <f>IF(NOT(ISBLANK(#REF!)),1,0)</f>
        <v>1</v>
      </c>
      <c r="P962" s="10"/>
      <c r="Q962" s="10"/>
    </row>
    <row r="963" spans="1:17" hidden="1" x14ac:dyDescent="0.2">
      <c r="A963" s="10">
        <f t="shared" si="25"/>
        <v>817</v>
      </c>
      <c r="B963" s="10">
        <f>A219</f>
        <v>73</v>
      </c>
      <c r="C963" s="10" t="s">
        <v>1487</v>
      </c>
      <c r="D963" s="10" t="s">
        <v>1259</v>
      </c>
      <c r="E963" s="10" t="s">
        <v>1380</v>
      </c>
      <c r="F963" s="10">
        <f>'gl list'!$D$114</f>
        <v>0</v>
      </c>
      <c r="G963" s="10" t="s">
        <v>1378</v>
      </c>
      <c r="H963" s="10" t="b">
        <v>0</v>
      </c>
      <c r="I963" s="10">
        <f t="shared" si="24"/>
        <v>50</v>
      </c>
      <c r="K963" s="10"/>
      <c r="L963" s="10">
        <f>IF(OR(ISNUMBER(#REF!),ISBLANK(#REF!)),0,1)</f>
        <v>1</v>
      </c>
      <c r="M963" s="10"/>
      <c r="N963" s="10"/>
      <c r="O963" s="10">
        <f>IF(NOT(ISBLANK(#REF!)),1,0)</f>
        <v>1</v>
      </c>
      <c r="P963" s="10"/>
      <c r="Q963" s="10"/>
    </row>
    <row r="964" spans="1:17" hidden="1" x14ac:dyDescent="0.2">
      <c r="A964" s="10">
        <f t="shared" si="25"/>
        <v>818</v>
      </c>
      <c r="B964" s="10">
        <f>A230</f>
        <v>84</v>
      </c>
      <c r="C964" s="10" t="s">
        <v>1488</v>
      </c>
      <c r="D964" s="10" t="s">
        <v>1259</v>
      </c>
      <c r="E964" s="10" t="s">
        <v>1380</v>
      </c>
      <c r="F964" s="10">
        <f>'gl list'!$D$114</f>
        <v>0</v>
      </c>
      <c r="G964" s="10" t="s">
        <v>1378</v>
      </c>
      <c r="H964" s="10" t="b">
        <v>0</v>
      </c>
      <c r="I964" s="10">
        <f t="shared" si="24"/>
        <v>50</v>
      </c>
      <c r="K964" s="10"/>
      <c r="L964" s="10">
        <f>IF(OR(ISNUMBER(#REF!),ISBLANK(#REF!)),0,1)</f>
        <v>1</v>
      </c>
      <c r="M964" s="10"/>
      <c r="N964" s="10"/>
      <c r="O964" s="10">
        <f>IF(NOT(ISBLANK(#REF!)),1,0)</f>
        <v>1</v>
      </c>
      <c r="P964" s="10"/>
      <c r="Q964" s="10"/>
    </row>
    <row r="965" spans="1:17" hidden="1" x14ac:dyDescent="0.2">
      <c r="A965" s="10">
        <f t="shared" si="25"/>
        <v>819</v>
      </c>
      <c r="B965" s="10" t="s">
        <v>53</v>
      </c>
      <c r="C965" s="10" t="s">
        <v>1521</v>
      </c>
      <c r="D965" s="10" t="s">
        <v>1259</v>
      </c>
      <c r="E965" s="10" t="s">
        <v>1521</v>
      </c>
      <c r="F965" s="10">
        <f>'gl list'!$D$114</f>
        <v>0</v>
      </c>
      <c r="G965" s="10" t="s">
        <v>1378</v>
      </c>
      <c r="H965" s="10" t="b">
        <v>0</v>
      </c>
      <c r="I965" s="10">
        <f t="shared" si="24"/>
        <v>50</v>
      </c>
      <c r="K965" s="10"/>
      <c r="L965" s="10">
        <f>IF(OR(ISNUMBER(#REF!),ISBLANK(#REF!)),0,1)</f>
        <v>1</v>
      </c>
      <c r="M965" s="10"/>
      <c r="N965" s="10"/>
      <c r="O965" s="10">
        <f>IF(NOT(ISBLANK(#REF!)),1,0)</f>
        <v>1</v>
      </c>
      <c r="P965" s="10"/>
      <c r="Q965" s="10"/>
    </row>
    <row r="966" spans="1:17" hidden="1" x14ac:dyDescent="0.2">
      <c r="A966" s="10">
        <f t="shared" si="25"/>
        <v>820</v>
      </c>
      <c r="B966" s="10">
        <f>A859</f>
        <v>713</v>
      </c>
      <c r="C966" s="10" t="s">
        <v>1522</v>
      </c>
      <c r="D966" s="10" t="s">
        <v>1259</v>
      </c>
      <c r="E966" s="10" t="s">
        <v>1381</v>
      </c>
      <c r="F966" s="10">
        <f>'gl list'!$D$114</f>
        <v>0</v>
      </c>
      <c r="G966" s="10" t="s">
        <v>1378</v>
      </c>
      <c r="H966" s="10" t="b">
        <v>0</v>
      </c>
      <c r="I966" s="10">
        <f t="shared" si="24"/>
        <v>50</v>
      </c>
      <c r="K966" s="10"/>
      <c r="L966" s="10">
        <f>IF(OR(ISNUMBER(#REF!),ISBLANK(#REF!)),0,1)</f>
        <v>1</v>
      </c>
      <c r="M966" s="10"/>
      <c r="N966" s="10"/>
      <c r="O966" s="10">
        <f>IF(NOT(ISBLANK(#REF!)),1,0)</f>
        <v>1</v>
      </c>
      <c r="P966" s="10"/>
      <c r="Q966" s="10"/>
    </row>
    <row r="967" spans="1:17" hidden="1" x14ac:dyDescent="0.2">
      <c r="A967" s="10">
        <f t="shared" si="25"/>
        <v>821</v>
      </c>
      <c r="B967" s="10" t="s">
        <v>66</v>
      </c>
      <c r="C967" s="10" t="s">
        <v>1383</v>
      </c>
      <c r="D967" s="10" t="s">
        <v>1259</v>
      </c>
      <c r="E967" s="10" t="s">
        <v>1383</v>
      </c>
      <c r="F967" s="10">
        <f>'gl list'!$D$114</f>
        <v>0</v>
      </c>
      <c r="G967" s="10" t="s">
        <v>1382</v>
      </c>
      <c r="H967" s="10" t="b">
        <v>0</v>
      </c>
      <c r="I967" s="10">
        <f t="shared" si="24"/>
        <v>50</v>
      </c>
      <c r="K967" s="10"/>
      <c r="L967" s="10">
        <f>IF(OR(ISNUMBER(#REF!),ISBLANK(#REF!)),0,1)</f>
        <v>1</v>
      </c>
      <c r="M967" s="10"/>
      <c r="N967" s="10"/>
      <c r="O967" s="10">
        <f>IF(NOT(ISBLANK(#REF!)),1,0)</f>
        <v>1</v>
      </c>
      <c r="P967" s="10"/>
      <c r="Q967" s="10"/>
    </row>
    <row r="968" spans="1:17" hidden="1" x14ac:dyDescent="0.2">
      <c r="A968" s="10">
        <f t="shared" si="25"/>
        <v>822</v>
      </c>
      <c r="B968" s="10">
        <f>B977</f>
        <v>126</v>
      </c>
      <c r="C968" s="10" t="s">
        <v>1384</v>
      </c>
      <c r="D968" s="10" t="s">
        <v>1259</v>
      </c>
      <c r="E968" s="10" t="s">
        <v>1384</v>
      </c>
      <c r="F968" s="10">
        <f>'gl list'!$D$114</f>
        <v>0</v>
      </c>
      <c r="G968" s="10" t="s">
        <v>1382</v>
      </c>
      <c r="H968" s="10" t="b">
        <v>0</v>
      </c>
      <c r="I968" s="10">
        <f t="shared" si="24"/>
        <v>50</v>
      </c>
      <c r="K968" s="10"/>
      <c r="L968" s="10">
        <f>IF(OR(ISNUMBER(#REF!),ISBLANK(#REF!)),0,1)</f>
        <v>1</v>
      </c>
      <c r="M968" s="10"/>
      <c r="N968" s="10"/>
      <c r="O968" s="10">
        <f>IF(NOT(ISBLANK(#REF!)),1,0)</f>
        <v>1</v>
      </c>
      <c r="P968" s="10"/>
      <c r="Q968" s="10"/>
    </row>
    <row r="969" spans="1:17" hidden="1" x14ac:dyDescent="0.2">
      <c r="A969" s="10">
        <f t="shared" si="25"/>
        <v>823</v>
      </c>
      <c r="B969" s="10">
        <f>B944</f>
        <v>298</v>
      </c>
      <c r="C969" s="10" t="s">
        <v>1385</v>
      </c>
      <c r="D969" s="10" t="s">
        <v>1259</v>
      </c>
      <c r="E969" s="10" t="s">
        <v>1385</v>
      </c>
      <c r="F969" s="10">
        <f>'gl list'!$D$114</f>
        <v>0</v>
      </c>
      <c r="G969" s="10" t="s">
        <v>1382</v>
      </c>
      <c r="H969" s="10" t="b">
        <v>0</v>
      </c>
      <c r="I969" s="10">
        <f t="shared" si="24"/>
        <v>50</v>
      </c>
      <c r="K969" s="10"/>
      <c r="L969" s="10">
        <f>IF(OR(ISNUMBER(#REF!),ISBLANK(#REF!)),0,1)</f>
        <v>1</v>
      </c>
      <c r="M969" s="10"/>
      <c r="N969" s="10"/>
      <c r="O969" s="10">
        <f>IF(NOT(ISBLANK(#REF!)),1,0)</f>
        <v>1</v>
      </c>
      <c r="P969" s="10"/>
      <c r="Q969" s="10"/>
    </row>
    <row r="970" spans="1:17" hidden="1" x14ac:dyDescent="0.2">
      <c r="A970" s="10">
        <f t="shared" si="25"/>
        <v>824</v>
      </c>
      <c r="B970" s="10">
        <f>B952</f>
        <v>168</v>
      </c>
      <c r="C970" s="10" t="s">
        <v>1386</v>
      </c>
      <c r="D970" s="10" t="s">
        <v>1259</v>
      </c>
      <c r="E970" s="10" t="s">
        <v>1386</v>
      </c>
      <c r="F970" s="10">
        <f>'gl list'!$D$114</f>
        <v>0</v>
      </c>
      <c r="G970" s="10" t="s">
        <v>1382</v>
      </c>
      <c r="H970" s="10" t="b">
        <v>0</v>
      </c>
      <c r="I970" s="10">
        <f t="shared" si="24"/>
        <v>50</v>
      </c>
      <c r="K970" s="10"/>
      <c r="L970" s="10">
        <f>IF(OR(ISNUMBER(#REF!),ISBLANK(#REF!)),0,1)</f>
        <v>1</v>
      </c>
      <c r="M970" s="10"/>
      <c r="N970" s="10"/>
      <c r="O970" s="10">
        <f>IF(NOT(ISBLANK(#REF!)),1,0)</f>
        <v>1</v>
      </c>
      <c r="P970" s="10"/>
      <c r="Q970" s="10"/>
    </row>
    <row r="971" spans="1:17" hidden="1" x14ac:dyDescent="0.2">
      <c r="A971" s="10">
        <f t="shared" si="25"/>
        <v>825</v>
      </c>
      <c r="B971" s="10">
        <f>B945</f>
        <v>331</v>
      </c>
      <c r="C971" s="10" t="s">
        <v>1387</v>
      </c>
      <c r="D971" s="10" t="s">
        <v>1259</v>
      </c>
      <c r="E971" s="10" t="s">
        <v>1387</v>
      </c>
      <c r="F971" s="10">
        <f>'gl list'!$D$114</f>
        <v>0</v>
      </c>
      <c r="G971" s="10" t="s">
        <v>1382</v>
      </c>
      <c r="H971" s="10" t="b">
        <v>0</v>
      </c>
      <c r="I971" s="10">
        <f t="shared" si="24"/>
        <v>50</v>
      </c>
      <c r="K971" s="10"/>
      <c r="L971" s="10">
        <f>IF(OR(ISNUMBER(#REF!),ISBLANK(#REF!)),0,1)</f>
        <v>1</v>
      </c>
      <c r="M971" s="10"/>
      <c r="N971" s="10"/>
      <c r="O971" s="10">
        <f>IF(NOT(ISBLANK(#REF!)),1,0)</f>
        <v>1</v>
      </c>
      <c r="P971" s="10"/>
      <c r="Q971" s="10"/>
    </row>
    <row r="972" spans="1:17" hidden="1" x14ac:dyDescent="0.2">
      <c r="A972" s="10">
        <f t="shared" si="25"/>
        <v>826</v>
      </c>
      <c r="B972" s="10">
        <f>B980</f>
        <v>123</v>
      </c>
      <c r="C972" s="10" t="s">
        <v>1388</v>
      </c>
      <c r="D972" s="10" t="s">
        <v>1259</v>
      </c>
      <c r="E972" s="10" t="s">
        <v>1388</v>
      </c>
      <c r="F972" s="10">
        <f>'gl list'!$D$114</f>
        <v>0</v>
      </c>
      <c r="G972" s="10" t="s">
        <v>1382</v>
      </c>
      <c r="H972" s="10" t="b">
        <v>0</v>
      </c>
      <c r="I972" s="10">
        <f t="shared" si="24"/>
        <v>50</v>
      </c>
      <c r="K972" s="10"/>
      <c r="L972" s="10">
        <f>IF(OR(ISNUMBER(#REF!),ISBLANK(#REF!)),0,1)</f>
        <v>1</v>
      </c>
      <c r="M972" s="10"/>
      <c r="N972" s="10"/>
      <c r="O972" s="10">
        <f>IF(NOT(ISBLANK(#REF!)),1,0)</f>
        <v>1</v>
      </c>
      <c r="P972" s="10"/>
      <c r="Q972" s="10"/>
    </row>
    <row r="973" spans="1:17" hidden="1" x14ac:dyDescent="0.2">
      <c r="A973" s="10">
        <f t="shared" si="25"/>
        <v>827</v>
      </c>
      <c r="B973" s="10">
        <f>B954</f>
        <v>126</v>
      </c>
      <c r="C973" s="10" t="s">
        <v>1389</v>
      </c>
      <c r="D973" s="10" t="s">
        <v>1259</v>
      </c>
      <c r="E973" s="10" t="s">
        <v>1389</v>
      </c>
      <c r="F973" s="10">
        <f>'gl list'!$D$114</f>
        <v>0</v>
      </c>
      <c r="G973" s="10" t="s">
        <v>1382</v>
      </c>
      <c r="H973" s="10" t="b">
        <v>0</v>
      </c>
      <c r="I973" s="10">
        <f t="shared" si="24"/>
        <v>50</v>
      </c>
      <c r="K973" s="10"/>
      <c r="L973" s="10">
        <f>IF(OR(ISNUMBER(#REF!),ISBLANK(#REF!)),0,1)</f>
        <v>1</v>
      </c>
      <c r="M973" s="10"/>
      <c r="N973" s="10"/>
      <c r="O973" s="10">
        <f>IF(NOT(ISBLANK(#REF!)),1,0)</f>
        <v>1</v>
      </c>
      <c r="P973" s="10"/>
      <c r="Q973" s="10"/>
    </row>
    <row r="974" spans="1:17" x14ac:dyDescent="0.2">
      <c r="A974" s="10">
        <f t="shared" si="25"/>
        <v>828</v>
      </c>
      <c r="B974" s="10">
        <f>B955</f>
        <v>127</v>
      </c>
      <c r="C974" s="10" t="s">
        <v>1390</v>
      </c>
      <c r="D974" s="10" t="s">
        <v>1259</v>
      </c>
      <c r="E974" s="10" t="s">
        <v>1390</v>
      </c>
      <c r="F974" s="10">
        <f>'gl list'!$D$114</f>
        <v>0</v>
      </c>
      <c r="G974" s="10" t="s">
        <v>1382</v>
      </c>
      <c r="H974" s="10" t="b">
        <v>1</v>
      </c>
      <c r="I974" s="10">
        <f t="shared" si="24"/>
        <v>51</v>
      </c>
      <c r="K974" s="10"/>
      <c r="L974" s="10">
        <f>IF(OR(ISNUMBER(#REF!),ISBLANK(#REF!)),0,1)</f>
        <v>1</v>
      </c>
      <c r="M974" s="10"/>
      <c r="N974" s="10"/>
      <c r="O974" s="10">
        <f>IF(NOT(ISBLANK(#REF!)),1,0)</f>
        <v>1</v>
      </c>
      <c r="P974" s="10"/>
      <c r="Q974" s="10"/>
    </row>
    <row r="975" spans="1:17" hidden="1" x14ac:dyDescent="0.2">
      <c r="A975" s="10">
        <f t="shared" si="25"/>
        <v>829</v>
      </c>
      <c r="B975" s="10">
        <f>A947</f>
        <v>801</v>
      </c>
      <c r="C975" s="10" t="s">
        <v>1493</v>
      </c>
      <c r="D975" s="10" t="s">
        <v>1259</v>
      </c>
      <c r="E975" s="10" t="s">
        <v>1391</v>
      </c>
      <c r="F975" s="10">
        <f>'gl list'!$D$114</f>
        <v>0</v>
      </c>
      <c r="G975" s="10" t="s">
        <v>1382</v>
      </c>
      <c r="H975" s="10" t="b">
        <v>0</v>
      </c>
      <c r="I975" s="10">
        <f t="shared" si="24"/>
        <v>51</v>
      </c>
      <c r="K975" s="10"/>
      <c r="L975" s="10">
        <f>IF(OR(ISNUMBER(#REF!),ISBLANK(#REF!)),0,1)</f>
        <v>1</v>
      </c>
      <c r="M975" s="10"/>
      <c r="N975" s="10"/>
      <c r="O975" s="10">
        <f>IF(NOT(ISBLANK(#REF!)),1,0)</f>
        <v>1</v>
      </c>
      <c r="P975" s="10"/>
      <c r="Q975" s="10"/>
    </row>
    <row r="976" spans="1:17" hidden="1" x14ac:dyDescent="0.2">
      <c r="A976" s="10">
        <f t="shared" si="25"/>
        <v>830</v>
      </c>
      <c r="B976" s="10">
        <f>A312</f>
        <v>166</v>
      </c>
      <c r="C976" s="10" t="s">
        <v>1494</v>
      </c>
      <c r="D976" s="10" t="s">
        <v>1259</v>
      </c>
      <c r="E976" s="10" t="s">
        <v>1391</v>
      </c>
      <c r="F976" s="10">
        <f>'gl list'!$D$114</f>
        <v>0</v>
      </c>
      <c r="G976" s="10" t="s">
        <v>1382</v>
      </c>
      <c r="H976" s="10" t="b">
        <v>0</v>
      </c>
      <c r="I976" s="10">
        <f t="shared" si="24"/>
        <v>51</v>
      </c>
      <c r="K976" s="10"/>
      <c r="L976" s="10">
        <f>IF(OR(ISNUMBER(#REF!),ISBLANK(#REF!)),0,1)</f>
        <v>1</v>
      </c>
      <c r="M976" s="10"/>
      <c r="N976" s="10"/>
      <c r="O976" s="10">
        <f>IF(NOT(ISBLANK(#REF!)),1,0)</f>
        <v>1</v>
      </c>
      <c r="P976" s="10"/>
      <c r="Q976" s="10"/>
    </row>
    <row r="977" spans="1:17" hidden="1" x14ac:dyDescent="0.2">
      <c r="A977" s="10">
        <f t="shared" si="25"/>
        <v>831</v>
      </c>
      <c r="B977" s="10">
        <f>B943</f>
        <v>126</v>
      </c>
      <c r="C977" s="10" t="s">
        <v>1393</v>
      </c>
      <c r="D977" s="10" t="s">
        <v>1259</v>
      </c>
      <c r="E977" s="10" t="s">
        <v>1393</v>
      </c>
      <c r="F977" s="10">
        <f>'gl list'!$D$114</f>
        <v>0</v>
      </c>
      <c r="G977" s="10" t="s">
        <v>1392</v>
      </c>
      <c r="H977" s="10" t="b">
        <v>0</v>
      </c>
      <c r="I977" s="10">
        <f t="shared" si="24"/>
        <v>51</v>
      </c>
      <c r="K977" s="10"/>
      <c r="L977" s="10">
        <f>IF(OR(ISNUMBER(#REF!),ISBLANK(#REF!)),0,1)</f>
        <v>1</v>
      </c>
      <c r="M977" s="10"/>
      <c r="N977" s="10"/>
      <c r="O977" s="10">
        <f>IF(NOT(ISBLANK(#REF!)),1,0)</f>
        <v>1</v>
      </c>
      <c r="P977" s="10"/>
      <c r="Q977" s="10"/>
    </row>
    <row r="978" spans="1:17" x14ac:dyDescent="0.2">
      <c r="A978" s="10">
        <f t="shared" si="25"/>
        <v>832</v>
      </c>
      <c r="B978" s="10">
        <f>B969</f>
        <v>298</v>
      </c>
      <c r="C978" s="10" t="s">
        <v>1394</v>
      </c>
      <c r="D978" s="10" t="s">
        <v>1259</v>
      </c>
      <c r="E978" s="10" t="s">
        <v>1394</v>
      </c>
      <c r="F978" s="10">
        <f>'gl list'!$D$114</f>
        <v>0</v>
      </c>
      <c r="G978" s="10" t="s">
        <v>1392</v>
      </c>
      <c r="H978" s="10" t="b">
        <v>1</v>
      </c>
      <c r="I978" s="10">
        <f t="shared" si="24"/>
        <v>52</v>
      </c>
      <c r="K978" s="10"/>
      <c r="L978" s="10">
        <f>IF(OR(ISNUMBER(#REF!),ISBLANK(#REF!)),0,1)</f>
        <v>1</v>
      </c>
      <c r="M978" s="10"/>
      <c r="N978" s="10"/>
      <c r="O978" s="10">
        <f>IF(NOT(ISBLANK(#REF!)),1,0)</f>
        <v>1</v>
      </c>
      <c r="P978" s="10"/>
      <c r="Q978" s="10"/>
    </row>
    <row r="979" spans="1:17" hidden="1" x14ac:dyDescent="0.2">
      <c r="A979" s="10">
        <f t="shared" si="25"/>
        <v>833</v>
      </c>
      <c r="B979" s="10">
        <f>B952</f>
        <v>168</v>
      </c>
      <c r="C979" s="10" t="s">
        <v>1395</v>
      </c>
      <c r="D979" s="10" t="s">
        <v>1259</v>
      </c>
      <c r="E979" s="10" t="s">
        <v>1395</v>
      </c>
      <c r="F979" s="10">
        <f>'gl list'!$D$114</f>
        <v>0</v>
      </c>
      <c r="G979" s="10" t="s">
        <v>1392</v>
      </c>
      <c r="H979" s="10" t="b">
        <v>0</v>
      </c>
      <c r="I979" s="10">
        <f t="shared" si="24"/>
        <v>52</v>
      </c>
      <c r="K979" s="10"/>
      <c r="L979" s="10">
        <f>IF(OR(ISNUMBER(#REF!),ISBLANK(#REF!)),0,1)</f>
        <v>1</v>
      </c>
      <c r="M979" s="10"/>
      <c r="N979" s="10"/>
      <c r="O979" s="10">
        <f>IF(NOT(ISBLANK(#REF!)),1,0)</f>
        <v>1</v>
      </c>
      <c r="P979" s="10"/>
      <c r="Q979" s="10"/>
    </row>
    <row r="980" spans="1:17" hidden="1" x14ac:dyDescent="0.2">
      <c r="A980" s="10">
        <f t="shared" si="25"/>
        <v>834</v>
      </c>
      <c r="B980" s="10">
        <f>A269</f>
        <v>123</v>
      </c>
      <c r="C980" s="10" t="s">
        <v>1396</v>
      </c>
      <c r="D980" s="10" t="s">
        <v>1259</v>
      </c>
      <c r="E980" s="10" t="s">
        <v>1396</v>
      </c>
      <c r="F980" s="10">
        <f>'gl list'!$D$114</f>
        <v>0</v>
      </c>
      <c r="G980" s="10" t="s">
        <v>1392</v>
      </c>
      <c r="H980" s="10" t="b">
        <v>0</v>
      </c>
      <c r="I980" s="10">
        <f t="shared" ref="I980:I1043" si="26">IF(H980,I979+1,I979)</f>
        <v>52</v>
      </c>
      <c r="K980" s="10"/>
      <c r="L980" s="10">
        <f>IF(OR(ISNUMBER(#REF!),ISBLANK(#REF!)),0,1)</f>
        <v>1</v>
      </c>
      <c r="M980" s="10"/>
      <c r="N980" s="10"/>
      <c r="O980" s="10">
        <f>IF(NOT(ISBLANK(#REF!)),1,0)</f>
        <v>1</v>
      </c>
      <c r="P980" s="10"/>
      <c r="Q980" s="10"/>
    </row>
    <row r="981" spans="1:17" hidden="1" x14ac:dyDescent="0.2">
      <c r="A981" s="10">
        <f t="shared" ref="A981:A1044" si="27">A980+1</f>
        <v>835</v>
      </c>
      <c r="B981" s="10">
        <f>B954</f>
        <v>126</v>
      </c>
      <c r="C981" s="10" t="s">
        <v>1397</v>
      </c>
      <c r="D981" s="10" t="s">
        <v>1259</v>
      </c>
      <c r="E981" s="10" t="s">
        <v>1397</v>
      </c>
      <c r="F981" s="10">
        <f>'gl list'!$D$114</f>
        <v>0</v>
      </c>
      <c r="G981" s="10" t="s">
        <v>1392</v>
      </c>
      <c r="H981" s="10" t="b">
        <v>0</v>
      </c>
      <c r="I981" s="10">
        <f t="shared" si="26"/>
        <v>52</v>
      </c>
      <c r="K981" s="10"/>
      <c r="L981" s="10">
        <f>IF(OR(ISNUMBER(#REF!),ISBLANK(#REF!)),0,1)</f>
        <v>1</v>
      </c>
      <c r="M981" s="10"/>
      <c r="N981" s="10"/>
      <c r="O981" s="10">
        <f>IF(NOT(ISBLANK(#REF!)),1,0)</f>
        <v>1</v>
      </c>
      <c r="P981" s="10"/>
      <c r="Q981" s="10"/>
    </row>
    <row r="982" spans="1:17" hidden="1" x14ac:dyDescent="0.2">
      <c r="A982" s="10">
        <f t="shared" si="27"/>
        <v>836</v>
      </c>
      <c r="B982" s="10">
        <f>B955</f>
        <v>127</v>
      </c>
      <c r="C982" s="10" t="s">
        <v>1398</v>
      </c>
      <c r="D982" s="10" t="s">
        <v>1259</v>
      </c>
      <c r="E982" s="10" t="s">
        <v>1398</v>
      </c>
      <c r="F982" s="10">
        <f>'gl list'!$D$114</f>
        <v>0</v>
      </c>
      <c r="G982" s="10" t="s">
        <v>1392</v>
      </c>
      <c r="H982" s="10" t="b">
        <v>0</v>
      </c>
      <c r="I982" s="10">
        <f t="shared" si="26"/>
        <v>52</v>
      </c>
      <c r="K982" s="10"/>
      <c r="L982" s="10">
        <f>IF(OR(ISNUMBER(#REF!),ISBLANK(#REF!)),0,1)</f>
        <v>1</v>
      </c>
      <c r="M982" s="10"/>
      <c r="N982" s="10"/>
      <c r="O982" s="10">
        <f>IF(NOT(ISBLANK(#REF!)),1,0)</f>
        <v>1</v>
      </c>
      <c r="P982" s="10"/>
      <c r="Q982" s="10"/>
    </row>
    <row r="983" spans="1:17" hidden="1" x14ac:dyDescent="0.2">
      <c r="A983" s="10">
        <f t="shared" si="27"/>
        <v>837</v>
      </c>
      <c r="B983" s="19">
        <f>B975</f>
        <v>801</v>
      </c>
      <c r="C983" s="10" t="s">
        <v>1493</v>
      </c>
      <c r="D983" s="10" t="s">
        <v>1259</v>
      </c>
      <c r="E983" s="10" t="s">
        <v>1399</v>
      </c>
      <c r="F983" s="10">
        <f>'gl list'!$D$114</f>
        <v>0</v>
      </c>
      <c r="G983" s="10" t="s">
        <v>1392</v>
      </c>
      <c r="H983" s="10" t="b">
        <v>0</v>
      </c>
      <c r="I983" s="10">
        <f t="shared" si="26"/>
        <v>52</v>
      </c>
      <c r="K983" s="10"/>
      <c r="L983" s="10">
        <f>IF(OR(ISNUMBER(#REF!),ISBLANK(#REF!)),0,1)</f>
        <v>1</v>
      </c>
      <c r="M983" s="10"/>
      <c r="N983" s="10"/>
      <c r="O983" s="10">
        <f>IF(NOT(ISBLANK(#REF!)),1,0)</f>
        <v>1</v>
      </c>
      <c r="P983" s="10"/>
      <c r="Q983" s="10"/>
    </row>
    <row r="984" spans="1:17" hidden="1" x14ac:dyDescent="0.2">
      <c r="A984" s="10">
        <f t="shared" si="27"/>
        <v>838</v>
      </c>
      <c r="B984" s="10">
        <f>B976</f>
        <v>166</v>
      </c>
      <c r="C984" s="10" t="s">
        <v>1494</v>
      </c>
      <c r="D984" s="10" t="s">
        <v>1259</v>
      </c>
      <c r="E984" s="10" t="s">
        <v>1399</v>
      </c>
      <c r="F984" s="10">
        <f>'gl list'!$D$114</f>
        <v>0</v>
      </c>
      <c r="G984" s="10" t="s">
        <v>1392</v>
      </c>
      <c r="H984" s="10" t="b">
        <v>0</v>
      </c>
      <c r="I984" s="10">
        <f t="shared" si="26"/>
        <v>52</v>
      </c>
      <c r="K984" s="10"/>
      <c r="L984" s="10">
        <f>IF(OR(ISNUMBER(#REF!),ISBLANK(#REF!)),0,1)</f>
        <v>1</v>
      </c>
      <c r="M984" s="10"/>
      <c r="N984" s="10"/>
      <c r="O984" s="10">
        <f>IF(NOT(ISBLANK(#REF!)),1,0)</f>
        <v>1</v>
      </c>
      <c r="P984" s="10"/>
      <c r="Q984" s="10"/>
    </row>
    <row r="985" spans="1:17" x14ac:dyDescent="0.2">
      <c r="A985" s="10">
        <f t="shared" si="27"/>
        <v>839</v>
      </c>
      <c r="B985" s="10">
        <f>B962</f>
        <v>399</v>
      </c>
      <c r="C985" s="10" t="s">
        <v>1400</v>
      </c>
      <c r="D985" s="10" t="s">
        <v>1259</v>
      </c>
      <c r="E985" s="10" t="s">
        <v>1400</v>
      </c>
      <c r="F985" s="10">
        <f>'gl list'!$D$114</f>
        <v>0</v>
      </c>
      <c r="G985" s="10" t="s">
        <v>1392</v>
      </c>
      <c r="H985" s="10" t="b">
        <v>1</v>
      </c>
      <c r="I985" s="10">
        <f t="shared" si="26"/>
        <v>53</v>
      </c>
      <c r="K985" s="10"/>
      <c r="L985" s="10">
        <f>IF(OR(ISNUMBER(#REF!),ISBLANK(#REF!)),0,1)</f>
        <v>1</v>
      </c>
      <c r="M985" s="10"/>
      <c r="N985" s="10"/>
      <c r="O985" s="10">
        <f>IF(NOT(ISBLANK(#REF!)),1,0)</f>
        <v>1</v>
      </c>
      <c r="P985" s="10"/>
      <c r="Q985" s="10"/>
    </row>
    <row r="986" spans="1:17" hidden="1" x14ac:dyDescent="0.2">
      <c r="A986" s="10">
        <f t="shared" si="27"/>
        <v>840</v>
      </c>
      <c r="B986" s="10" t="s">
        <v>90</v>
      </c>
      <c r="C986" s="10" t="s">
        <v>1498</v>
      </c>
      <c r="D986" s="10" t="s">
        <v>1259</v>
      </c>
      <c r="E986" s="10" t="s">
        <v>1402</v>
      </c>
      <c r="F986" s="10">
        <f>'gl list'!$D$114</f>
        <v>0</v>
      </c>
      <c r="G986" s="10" t="s">
        <v>1401</v>
      </c>
      <c r="H986" s="10" t="b">
        <v>0</v>
      </c>
      <c r="I986" s="10">
        <f t="shared" si="26"/>
        <v>53</v>
      </c>
      <c r="K986" s="10"/>
      <c r="L986" s="10">
        <f>IF(OR(ISNUMBER(#REF!),ISBLANK(#REF!)),0,1)</f>
        <v>1</v>
      </c>
      <c r="M986" s="10"/>
      <c r="N986" s="10"/>
      <c r="O986" s="10">
        <f>IF(NOT(ISBLANK(#REF!)),1,0)</f>
        <v>1</v>
      </c>
      <c r="P986" s="10"/>
      <c r="Q986" s="10"/>
    </row>
    <row r="987" spans="1:17" hidden="1" x14ac:dyDescent="0.2">
      <c r="A987" s="10">
        <f t="shared" si="27"/>
        <v>841</v>
      </c>
      <c r="B987" s="10" t="s">
        <v>93</v>
      </c>
      <c r="C987" s="10" t="s">
        <v>1500</v>
      </c>
      <c r="D987" s="10" t="s">
        <v>1259</v>
      </c>
      <c r="E987" s="10" t="s">
        <v>1403</v>
      </c>
      <c r="F987" s="10">
        <f>'gl list'!$D$114</f>
        <v>0</v>
      </c>
      <c r="G987" s="10" t="s">
        <v>1401</v>
      </c>
      <c r="H987" s="10" t="b">
        <v>0</v>
      </c>
      <c r="I987" s="10">
        <f t="shared" si="26"/>
        <v>53</v>
      </c>
      <c r="K987" s="10"/>
      <c r="L987" s="10">
        <f>IF(OR(ISNUMBER(#REF!),ISBLANK(#REF!)),0,1)</f>
        <v>1</v>
      </c>
      <c r="M987" s="10"/>
      <c r="N987" s="10"/>
      <c r="O987" s="10">
        <f>IF(NOT(ISBLANK(#REF!)),1,0)</f>
        <v>1</v>
      </c>
      <c r="P987" s="10"/>
      <c r="Q987" s="10"/>
    </row>
    <row r="988" spans="1:17" hidden="1" x14ac:dyDescent="0.2">
      <c r="A988" s="10">
        <f t="shared" si="27"/>
        <v>842</v>
      </c>
      <c r="B988" s="10">
        <f>A480</f>
        <v>334</v>
      </c>
      <c r="C988" s="10" t="s">
        <v>1404</v>
      </c>
      <c r="D988" s="10" t="s">
        <v>1259</v>
      </c>
      <c r="E988" s="10" t="s">
        <v>1404</v>
      </c>
      <c r="F988" s="10">
        <f>'gl list'!$D$114</f>
        <v>0</v>
      </c>
      <c r="G988" s="10" t="s">
        <v>1401</v>
      </c>
      <c r="H988" s="10" t="b">
        <v>0</v>
      </c>
      <c r="I988" s="10">
        <f t="shared" si="26"/>
        <v>53</v>
      </c>
      <c r="K988" s="10"/>
      <c r="L988" s="10">
        <f>IF(OR(ISNUMBER(#REF!),ISBLANK(#REF!)),0,1)</f>
        <v>1</v>
      </c>
      <c r="M988" s="10"/>
      <c r="N988" s="10"/>
      <c r="O988" s="10">
        <f>IF(NOT(ISBLANK(#REF!)),1,0)</f>
        <v>1</v>
      </c>
      <c r="P988" s="10"/>
      <c r="Q988" s="10"/>
    </row>
    <row r="989" spans="1:17" hidden="1" x14ac:dyDescent="0.2">
      <c r="A989" s="10">
        <f t="shared" si="27"/>
        <v>843</v>
      </c>
      <c r="B989" s="10" t="s">
        <v>2622</v>
      </c>
      <c r="C989" s="10" t="s">
        <v>1499</v>
      </c>
      <c r="D989" s="10" t="s">
        <v>1259</v>
      </c>
      <c r="E989" s="10" t="s">
        <v>1405</v>
      </c>
      <c r="F989" s="10">
        <f>'gl list'!$D$114</f>
        <v>0</v>
      </c>
      <c r="G989" s="10" t="s">
        <v>1401</v>
      </c>
      <c r="H989" s="10" t="b">
        <v>0</v>
      </c>
      <c r="I989" s="10">
        <f t="shared" si="26"/>
        <v>53</v>
      </c>
      <c r="K989" s="10"/>
      <c r="L989" s="10">
        <f>IF(OR(ISNUMBER(#REF!),ISBLANK(#REF!)),0,1)</f>
        <v>1</v>
      </c>
      <c r="M989" s="10"/>
      <c r="N989" s="10"/>
      <c r="O989" s="10">
        <f>IF(NOT(ISBLANK(#REF!)),1,0)</f>
        <v>1</v>
      </c>
      <c r="P989" s="10"/>
      <c r="Q989" s="10"/>
    </row>
    <row r="990" spans="1:17" hidden="1" x14ac:dyDescent="0.2">
      <c r="A990" s="10">
        <f t="shared" si="27"/>
        <v>844</v>
      </c>
      <c r="B990" s="10">
        <f>A298</f>
        <v>152</v>
      </c>
      <c r="C990" s="10" t="s">
        <v>1407</v>
      </c>
      <c r="D990" s="10" t="s">
        <v>1259</v>
      </c>
      <c r="E990" s="10" t="s">
        <v>1407</v>
      </c>
      <c r="F990" s="10">
        <f>'gl list'!$D$114</f>
        <v>0</v>
      </c>
      <c r="G990" s="10" t="s">
        <v>1406</v>
      </c>
      <c r="H990" s="10" t="b">
        <v>0</v>
      </c>
      <c r="I990" s="10">
        <f t="shared" si="26"/>
        <v>53</v>
      </c>
      <c r="K990" s="10"/>
      <c r="L990" s="10">
        <f>IF(OR(ISNUMBER(#REF!),ISBLANK(#REF!)),0,1)</f>
        <v>1</v>
      </c>
      <c r="M990" s="10"/>
      <c r="N990" s="10"/>
      <c r="O990" s="10">
        <f>IF(NOT(ISBLANK(#REF!)),1,0)</f>
        <v>1</v>
      </c>
      <c r="P990" s="10"/>
      <c r="Q990" s="10"/>
    </row>
    <row r="991" spans="1:17" hidden="1" x14ac:dyDescent="0.2">
      <c r="A991" s="10">
        <f t="shared" si="27"/>
        <v>845</v>
      </c>
      <c r="B991" s="10">
        <f>A236</f>
        <v>90</v>
      </c>
      <c r="C991" s="10" t="s">
        <v>1408</v>
      </c>
      <c r="D991" s="10" t="s">
        <v>1259</v>
      </c>
      <c r="E991" s="10" t="s">
        <v>1408</v>
      </c>
      <c r="F991" s="10">
        <f>'gl list'!$D$114</f>
        <v>0</v>
      </c>
      <c r="G991" s="10" t="s">
        <v>1406</v>
      </c>
      <c r="H991" s="10" t="b">
        <v>0</v>
      </c>
      <c r="I991" s="10">
        <f t="shared" si="26"/>
        <v>53</v>
      </c>
      <c r="K991" s="10"/>
      <c r="L991" s="10">
        <f>IF(OR(ISNUMBER(#REF!),ISBLANK(#REF!)),0,1)</f>
        <v>1</v>
      </c>
      <c r="M991" s="10"/>
      <c r="N991" s="10"/>
      <c r="O991" s="10">
        <f>IF(NOT(ISBLANK(#REF!)),1,0)</f>
        <v>1</v>
      </c>
      <c r="P991" s="10"/>
      <c r="Q991" s="10"/>
    </row>
    <row r="992" spans="1:17" hidden="1" x14ac:dyDescent="0.2">
      <c r="A992" s="10">
        <f t="shared" si="27"/>
        <v>846</v>
      </c>
      <c r="B992" s="10">
        <f>A299</f>
        <v>153</v>
      </c>
      <c r="C992" s="10" t="s">
        <v>1496</v>
      </c>
      <c r="D992" s="10" t="s">
        <v>1259</v>
      </c>
      <c r="E992" s="10" t="s">
        <v>1496</v>
      </c>
      <c r="F992" s="10">
        <f>'gl list'!$D$114</f>
        <v>0</v>
      </c>
      <c r="G992" s="10" t="s">
        <v>1406</v>
      </c>
      <c r="H992" s="10" t="b">
        <v>0</v>
      </c>
      <c r="I992" s="10">
        <f t="shared" si="26"/>
        <v>53</v>
      </c>
      <c r="K992" s="10"/>
      <c r="L992" s="10">
        <f>IF(OR(ISNUMBER(#REF!),ISBLANK(#REF!)),0,1)</f>
        <v>1</v>
      </c>
      <c r="M992" s="10"/>
      <c r="N992" s="10"/>
      <c r="O992" s="10">
        <f>IF(NOT(ISBLANK(#REF!)),1,0)</f>
        <v>1</v>
      </c>
      <c r="P992" s="10"/>
      <c r="Q992" s="10"/>
    </row>
    <row r="993" spans="1:17" hidden="1" x14ac:dyDescent="0.2">
      <c r="A993" s="10">
        <f t="shared" si="27"/>
        <v>847</v>
      </c>
      <c r="B993" s="10">
        <f>A454</f>
        <v>308</v>
      </c>
      <c r="C993" s="10" t="s">
        <v>1409</v>
      </c>
      <c r="D993" s="10" t="s">
        <v>1259</v>
      </c>
      <c r="E993" s="10" t="s">
        <v>1409</v>
      </c>
      <c r="F993" s="10">
        <f>'gl list'!$D$114</f>
        <v>0</v>
      </c>
      <c r="G993" s="10" t="s">
        <v>1410</v>
      </c>
      <c r="H993" s="10" t="b">
        <v>0</v>
      </c>
      <c r="I993" s="10">
        <f t="shared" si="26"/>
        <v>53</v>
      </c>
      <c r="K993" s="10"/>
      <c r="L993" s="10">
        <f>IF(OR(ISNUMBER(#REF!),ISBLANK(#REF!)),0,1)</f>
        <v>1</v>
      </c>
      <c r="M993" s="10"/>
      <c r="N993" s="10"/>
      <c r="O993" s="10">
        <f>IF(NOT(ISBLANK(#REF!)),1,0)</f>
        <v>1</v>
      </c>
      <c r="P993" s="10"/>
      <c r="Q993" s="10"/>
    </row>
    <row r="994" spans="1:17" hidden="1" x14ac:dyDescent="0.2">
      <c r="A994" s="10">
        <f t="shared" si="27"/>
        <v>848</v>
      </c>
      <c r="B994" s="10" t="s">
        <v>2167</v>
      </c>
      <c r="C994" s="10" t="s">
        <v>1497</v>
      </c>
      <c r="D994" s="10" t="s">
        <v>1259</v>
      </c>
      <c r="E994" s="10" t="s">
        <v>1411</v>
      </c>
      <c r="F994" s="10">
        <f>'gl list'!$D$114</f>
        <v>0</v>
      </c>
      <c r="G994" s="10" t="s">
        <v>1410</v>
      </c>
      <c r="H994" s="10" t="b">
        <v>0</v>
      </c>
      <c r="I994" s="10">
        <f t="shared" si="26"/>
        <v>53</v>
      </c>
      <c r="K994" s="10"/>
      <c r="L994" s="10">
        <f>IF(OR(ISNUMBER(#REF!),ISBLANK(#REF!)),0,1)</f>
        <v>1</v>
      </c>
      <c r="M994" s="10"/>
      <c r="N994" s="10"/>
      <c r="O994" s="10">
        <f>IF(NOT(ISBLANK(#REF!)),1,0)</f>
        <v>1</v>
      </c>
      <c r="P994" s="10"/>
      <c r="Q994" s="10"/>
    </row>
    <row r="995" spans="1:17" hidden="1" x14ac:dyDescent="0.2">
      <c r="A995" s="10">
        <f t="shared" si="27"/>
        <v>849</v>
      </c>
      <c r="B995" s="10">
        <f>A241</f>
        <v>95</v>
      </c>
      <c r="C995" s="10" t="s">
        <v>1412</v>
      </c>
      <c r="D995" s="10" t="s">
        <v>1259</v>
      </c>
      <c r="E995" s="10" t="s">
        <v>1412</v>
      </c>
      <c r="F995" s="10">
        <f>'gl list'!$D$114</f>
        <v>0</v>
      </c>
      <c r="G995" s="10" t="s">
        <v>1410</v>
      </c>
      <c r="H995" s="10" t="b">
        <v>0</v>
      </c>
      <c r="I995" s="10">
        <f t="shared" si="26"/>
        <v>53</v>
      </c>
      <c r="K995" s="10"/>
      <c r="L995" s="10">
        <f>IF(OR(ISNUMBER(#REF!),ISBLANK(#REF!)),0,1)</f>
        <v>1</v>
      </c>
      <c r="M995" s="10"/>
      <c r="N995" s="10"/>
      <c r="O995" s="10">
        <f>IF(NOT(ISBLANK(#REF!)),1,0)</f>
        <v>1</v>
      </c>
      <c r="P995" s="10"/>
      <c r="Q995" s="10"/>
    </row>
    <row r="996" spans="1:17" hidden="1" x14ac:dyDescent="0.2">
      <c r="A996" s="10">
        <f t="shared" si="27"/>
        <v>850</v>
      </c>
      <c r="B996" s="10" t="s">
        <v>86</v>
      </c>
      <c r="C996" s="10" t="s">
        <v>1495</v>
      </c>
      <c r="D996" s="10" t="s">
        <v>1259</v>
      </c>
      <c r="E996" s="10" t="s">
        <v>1413</v>
      </c>
      <c r="F996" s="10">
        <f>'gl list'!$D$114</f>
        <v>0</v>
      </c>
      <c r="G996" s="10" t="s">
        <v>1410</v>
      </c>
      <c r="H996" s="10" t="b">
        <v>0</v>
      </c>
      <c r="I996" s="10">
        <f t="shared" si="26"/>
        <v>53</v>
      </c>
      <c r="K996" s="10"/>
      <c r="L996" s="10">
        <f>IF(OR(ISNUMBER(#REF!),ISBLANK(#REF!)),0,1)</f>
        <v>1</v>
      </c>
      <c r="M996" s="10"/>
      <c r="N996" s="10"/>
      <c r="O996" s="10">
        <f>IF(NOT(ISBLANK(#REF!)),1,0)</f>
        <v>1</v>
      </c>
      <c r="P996" s="10"/>
      <c r="Q996" s="10"/>
    </row>
    <row r="997" spans="1:17" hidden="1" x14ac:dyDescent="0.2">
      <c r="A997" s="10">
        <f t="shared" si="27"/>
        <v>851</v>
      </c>
      <c r="B997" s="10" t="s">
        <v>1548</v>
      </c>
      <c r="C997" s="10" t="s">
        <v>1597</v>
      </c>
      <c r="D997" s="10" t="s">
        <v>1259</v>
      </c>
      <c r="E997" s="10" t="s">
        <v>1414</v>
      </c>
      <c r="F997" s="10">
        <f>'gl list'!$D$114</f>
        <v>0</v>
      </c>
      <c r="G997" s="10" t="s">
        <v>1431</v>
      </c>
      <c r="H997" s="10" t="b">
        <v>0</v>
      </c>
      <c r="I997" s="10">
        <f t="shared" si="26"/>
        <v>53</v>
      </c>
      <c r="K997" s="10"/>
      <c r="L997" s="10">
        <f>IF(OR(ISNUMBER(#REF!),ISBLANK(#REF!)),0,1)</f>
        <v>1</v>
      </c>
      <c r="M997" s="10"/>
      <c r="N997" s="10"/>
      <c r="O997" s="10">
        <f>IF(NOT(ISBLANK(#REF!)),1,0)</f>
        <v>1</v>
      </c>
      <c r="P997" s="10"/>
      <c r="Q997" s="10"/>
    </row>
    <row r="998" spans="1:17" x14ac:dyDescent="0.2">
      <c r="A998" s="10">
        <f t="shared" si="27"/>
        <v>852</v>
      </c>
      <c r="B998" s="10" t="s">
        <v>93</v>
      </c>
      <c r="C998" s="10" t="s">
        <v>1415</v>
      </c>
      <c r="D998" s="10" t="s">
        <v>1259</v>
      </c>
      <c r="E998" s="10" t="s">
        <v>1415</v>
      </c>
      <c r="F998" s="10">
        <f>'gl list'!$D$114</f>
        <v>0</v>
      </c>
      <c r="G998" s="10" t="s">
        <v>1431</v>
      </c>
      <c r="H998" s="10" t="b">
        <v>1</v>
      </c>
      <c r="I998" s="10">
        <f t="shared" si="26"/>
        <v>54</v>
      </c>
      <c r="K998" s="10"/>
      <c r="L998" s="10">
        <f>IF(OR(ISNUMBER(#REF!),ISBLANK(#REF!)),0,1)</f>
        <v>1</v>
      </c>
      <c r="M998" s="10"/>
      <c r="N998" s="10"/>
      <c r="O998" s="10">
        <f>IF(NOT(ISBLANK(#REF!)),1,0)</f>
        <v>1</v>
      </c>
      <c r="P998" s="10"/>
      <c r="Q998" s="10"/>
    </row>
    <row r="999" spans="1:17" hidden="1" x14ac:dyDescent="0.2">
      <c r="A999" s="10">
        <f t="shared" si="27"/>
        <v>853</v>
      </c>
      <c r="B999" s="10"/>
      <c r="C999" s="10" t="s">
        <v>1416</v>
      </c>
      <c r="D999" s="10" t="s">
        <v>1259</v>
      </c>
      <c r="E999" s="10" t="s">
        <v>1416</v>
      </c>
      <c r="F999" s="10">
        <f>'gl list'!$D$114</f>
        <v>0</v>
      </c>
      <c r="G999" s="10" t="s">
        <v>1431</v>
      </c>
      <c r="H999" s="10" t="b">
        <v>0</v>
      </c>
      <c r="I999" s="10">
        <f t="shared" si="26"/>
        <v>54</v>
      </c>
      <c r="K999" s="10"/>
      <c r="L999" s="10">
        <f>IF(OR(ISNUMBER(#REF!),ISBLANK(#REF!)),0,1)</f>
        <v>1</v>
      </c>
      <c r="M999" s="10"/>
      <c r="N999" s="10"/>
      <c r="O999" s="10">
        <f>IF(NOT(ISBLANK(#REF!)),1,0)</f>
        <v>1</v>
      </c>
      <c r="P999" s="10"/>
      <c r="Q999" s="10"/>
    </row>
    <row r="1000" spans="1:17" hidden="1" x14ac:dyDescent="0.2">
      <c r="A1000" s="10">
        <f t="shared" si="27"/>
        <v>854</v>
      </c>
      <c r="B1000" s="10"/>
      <c r="C1000" s="10" t="s">
        <v>1417</v>
      </c>
      <c r="D1000" s="10" t="s">
        <v>1259</v>
      </c>
      <c r="E1000" s="10" t="s">
        <v>1417</v>
      </c>
      <c r="F1000" s="10">
        <f>'gl list'!$D$114</f>
        <v>0</v>
      </c>
      <c r="G1000" s="10" t="s">
        <v>1431</v>
      </c>
      <c r="H1000" s="10" t="b">
        <v>0</v>
      </c>
      <c r="I1000" s="10">
        <f t="shared" si="26"/>
        <v>54</v>
      </c>
      <c r="K1000" s="10"/>
      <c r="L1000" s="10">
        <f>IF(OR(ISNUMBER(#REF!),ISBLANK(#REF!)),0,1)</f>
        <v>1</v>
      </c>
      <c r="M1000" s="10"/>
      <c r="N1000" s="10"/>
      <c r="O1000" s="10">
        <f>IF(NOT(ISBLANK(#REF!)),1,0)</f>
        <v>1</v>
      </c>
      <c r="P1000" s="10"/>
      <c r="Q1000" s="10"/>
    </row>
    <row r="1001" spans="1:17" hidden="1" x14ac:dyDescent="0.2">
      <c r="A1001" s="10">
        <f t="shared" si="27"/>
        <v>855</v>
      </c>
      <c r="B1001" s="10" t="s">
        <v>2607</v>
      </c>
      <c r="C1001" s="10" t="s">
        <v>1418</v>
      </c>
      <c r="D1001" s="10" t="s">
        <v>1259</v>
      </c>
      <c r="E1001" s="10" t="s">
        <v>1418</v>
      </c>
      <c r="F1001" s="10">
        <f>'gl list'!$D$114</f>
        <v>0</v>
      </c>
      <c r="G1001" s="10" t="s">
        <v>1431</v>
      </c>
      <c r="H1001" s="10" t="b">
        <v>0</v>
      </c>
      <c r="I1001" s="10">
        <f t="shared" si="26"/>
        <v>54</v>
      </c>
      <c r="K1001" s="10"/>
      <c r="L1001" s="10">
        <f>IF(OR(ISNUMBER(#REF!),ISBLANK(#REF!)),0,1)</f>
        <v>1</v>
      </c>
      <c r="M1001" s="10"/>
      <c r="N1001" s="10"/>
      <c r="O1001" s="10">
        <f>IF(NOT(ISBLANK(#REF!)),1,0)</f>
        <v>1</v>
      </c>
      <c r="P1001" s="10"/>
      <c r="Q1001" s="10"/>
    </row>
    <row r="1002" spans="1:17" s="18" customFormat="1" hidden="1" x14ac:dyDescent="0.2">
      <c r="A1002" s="10">
        <f t="shared" si="27"/>
        <v>856</v>
      </c>
      <c r="B1002" s="10"/>
      <c r="C1002" s="10"/>
      <c r="D1002" s="10" t="s">
        <v>1259</v>
      </c>
      <c r="E1002" s="10" t="s">
        <v>1571</v>
      </c>
      <c r="F1002" s="10">
        <f>'gl list'!$D$114</f>
        <v>0</v>
      </c>
      <c r="G1002" s="10" t="s">
        <v>1431</v>
      </c>
      <c r="H1002" s="10" t="b">
        <v>0</v>
      </c>
      <c r="I1002" s="10">
        <f t="shared" si="26"/>
        <v>54</v>
      </c>
      <c r="J1002" s="10"/>
      <c r="K1002" s="10"/>
      <c r="L1002" s="10">
        <f>IF(OR(ISNUMBER(#REF!),ISBLANK(#REF!)),0,1)</f>
        <v>1</v>
      </c>
      <c r="M1002" s="10"/>
      <c r="N1002" s="10"/>
      <c r="O1002" s="10">
        <f>IF(NOT(ISBLANK(#REF!)),1,0)</f>
        <v>1</v>
      </c>
      <c r="P1002" s="10"/>
      <c r="Q1002" s="10"/>
    </row>
    <row r="1003" spans="1:17" x14ac:dyDescent="0.2">
      <c r="A1003" s="10">
        <f t="shared" si="27"/>
        <v>857</v>
      </c>
      <c r="B1003" s="10" t="s">
        <v>2607</v>
      </c>
      <c r="C1003" s="10" t="s">
        <v>1572</v>
      </c>
      <c r="D1003" s="10" t="s">
        <v>1259</v>
      </c>
      <c r="E1003" s="10" t="s">
        <v>1572</v>
      </c>
      <c r="F1003" s="10">
        <f>'gl list'!$D$114</f>
        <v>0</v>
      </c>
      <c r="G1003" s="10" t="s">
        <v>1431</v>
      </c>
      <c r="H1003" s="10" t="b">
        <v>1</v>
      </c>
      <c r="I1003" s="10">
        <f t="shared" si="26"/>
        <v>55</v>
      </c>
      <c r="K1003" s="10"/>
      <c r="L1003" s="10">
        <f>IF(OR(ISNUMBER(#REF!),ISBLANK(#REF!)),0,1)</f>
        <v>1</v>
      </c>
      <c r="M1003" s="10"/>
      <c r="N1003" s="10"/>
      <c r="O1003" s="10">
        <f>IF(NOT(ISBLANK(#REF!)),1,0)</f>
        <v>1</v>
      </c>
      <c r="P1003" s="10"/>
      <c r="Q1003" s="10"/>
    </row>
    <row r="1004" spans="1:17" hidden="1" x14ac:dyDescent="0.2">
      <c r="A1004" s="10">
        <f t="shared" si="27"/>
        <v>858</v>
      </c>
      <c r="B1004" s="10" t="s">
        <v>21</v>
      </c>
      <c r="C1004" s="10" t="s">
        <v>1573</v>
      </c>
      <c r="D1004" s="10" t="s">
        <v>1259</v>
      </c>
      <c r="E1004" s="10" t="s">
        <v>1573</v>
      </c>
      <c r="F1004" s="10">
        <f>'gl list'!$D$114</f>
        <v>0</v>
      </c>
      <c r="G1004" s="10" t="s">
        <v>1431</v>
      </c>
      <c r="H1004" s="10" t="b">
        <v>0</v>
      </c>
      <c r="I1004" s="10">
        <f t="shared" si="26"/>
        <v>55</v>
      </c>
      <c r="K1004" s="10"/>
      <c r="L1004" s="10">
        <f>IF(OR(ISNUMBER(#REF!),ISBLANK(#REF!)),0,1)</f>
        <v>1</v>
      </c>
      <c r="M1004" s="10"/>
      <c r="N1004" s="10"/>
      <c r="O1004" s="10">
        <f>IF(NOT(ISBLANK(#REF!)),1,0)</f>
        <v>1</v>
      </c>
      <c r="P1004" s="10"/>
      <c r="Q1004" s="10"/>
    </row>
    <row r="1005" spans="1:17" hidden="1" x14ac:dyDescent="0.2">
      <c r="A1005" s="10">
        <f t="shared" si="27"/>
        <v>859</v>
      </c>
      <c r="B1005" s="10" t="s">
        <v>93</v>
      </c>
      <c r="C1005" s="10" t="s">
        <v>1570</v>
      </c>
      <c r="D1005" s="10" t="s">
        <v>1259</v>
      </c>
      <c r="E1005" s="10" t="s">
        <v>1570</v>
      </c>
      <c r="F1005" s="10">
        <f>'gl list'!$D$114</f>
        <v>0</v>
      </c>
      <c r="G1005" s="10" t="s">
        <v>1431</v>
      </c>
      <c r="H1005" s="10" t="b">
        <v>0</v>
      </c>
      <c r="I1005" s="10">
        <f t="shared" si="26"/>
        <v>55</v>
      </c>
      <c r="K1005" s="10"/>
      <c r="L1005" s="10">
        <f>IF(OR(ISNUMBER(#REF!),ISBLANK(#REF!)),0,1)</f>
        <v>1</v>
      </c>
      <c r="M1005" s="10"/>
      <c r="N1005" s="10"/>
      <c r="O1005" s="10">
        <f>IF(NOT(ISBLANK(#REF!)),1,0)</f>
        <v>1</v>
      </c>
      <c r="P1005" s="10"/>
      <c r="Q1005" s="10"/>
    </row>
    <row r="1006" spans="1:17" hidden="1" x14ac:dyDescent="0.2">
      <c r="A1006" s="10">
        <f t="shared" si="27"/>
        <v>860</v>
      </c>
      <c r="B1006" s="10">
        <f>A299</f>
        <v>153</v>
      </c>
      <c r="C1006" s="10" t="s">
        <v>1568</v>
      </c>
      <c r="D1006" s="10" t="s">
        <v>1259</v>
      </c>
      <c r="E1006" s="10" t="s">
        <v>1568</v>
      </c>
      <c r="F1006" s="10">
        <f>'gl list'!$D$114</f>
        <v>0</v>
      </c>
      <c r="G1006" s="10" t="s">
        <v>1431</v>
      </c>
      <c r="H1006" s="10" t="b">
        <v>0</v>
      </c>
      <c r="I1006" s="10">
        <f t="shared" si="26"/>
        <v>55</v>
      </c>
      <c r="K1006" s="10"/>
      <c r="L1006" s="10">
        <f>IF(OR(ISNUMBER(#REF!),ISBLANK(#REF!)),0,1)</f>
        <v>1</v>
      </c>
      <c r="M1006" s="10"/>
      <c r="N1006" s="10"/>
      <c r="O1006" s="10">
        <f>IF(NOT(ISBLANK(#REF!)),1,0)</f>
        <v>1</v>
      </c>
      <c r="P1006" s="10"/>
      <c r="Q1006" s="10"/>
    </row>
    <row r="1007" spans="1:17" hidden="1" x14ac:dyDescent="0.2">
      <c r="A1007" s="10">
        <f t="shared" si="27"/>
        <v>861</v>
      </c>
      <c r="B1007" s="10" t="s">
        <v>26</v>
      </c>
      <c r="C1007" s="10" t="s">
        <v>1569</v>
      </c>
      <c r="D1007" s="10" t="s">
        <v>1259</v>
      </c>
      <c r="E1007" s="10" t="s">
        <v>1569</v>
      </c>
      <c r="F1007" s="10">
        <f>'gl list'!$D$114</f>
        <v>0</v>
      </c>
      <c r="G1007" s="10" t="s">
        <v>1431</v>
      </c>
      <c r="H1007" s="10" t="b">
        <v>0</v>
      </c>
      <c r="I1007" s="10">
        <f t="shared" si="26"/>
        <v>55</v>
      </c>
      <c r="K1007" s="10"/>
      <c r="L1007" s="10">
        <f>IF(OR(ISNUMBER(#REF!),ISBLANK(#REF!)),0,1)</f>
        <v>1</v>
      </c>
      <c r="M1007" s="10"/>
      <c r="N1007" s="10"/>
      <c r="O1007" s="10">
        <f>IF(NOT(ISBLANK(#REF!)),1,0)</f>
        <v>1</v>
      </c>
      <c r="P1007" s="10"/>
      <c r="Q1007" s="10"/>
    </row>
    <row r="1008" spans="1:17" hidden="1" x14ac:dyDescent="0.2">
      <c r="A1008" s="10">
        <f t="shared" si="27"/>
        <v>862</v>
      </c>
      <c r="B1008" s="10">
        <f>A237</f>
        <v>91</v>
      </c>
      <c r="C1008" s="10" t="s">
        <v>1419</v>
      </c>
      <c r="D1008" s="10" t="s">
        <v>1259</v>
      </c>
      <c r="E1008" s="10" t="s">
        <v>1419</v>
      </c>
      <c r="F1008" s="10">
        <f>'gl list'!$D$114</f>
        <v>0</v>
      </c>
      <c r="G1008" s="10" t="s">
        <v>1431</v>
      </c>
      <c r="H1008" s="10" t="b">
        <v>0</v>
      </c>
      <c r="I1008" s="10">
        <f t="shared" si="26"/>
        <v>55</v>
      </c>
      <c r="K1008" s="10"/>
      <c r="L1008" s="10">
        <f>IF(OR(ISNUMBER(#REF!),ISBLANK(#REF!)),0,1)</f>
        <v>1</v>
      </c>
      <c r="M1008" s="10"/>
      <c r="N1008" s="10"/>
      <c r="O1008" s="10">
        <f>IF(NOT(ISBLANK(#REF!)),1,0)</f>
        <v>1</v>
      </c>
      <c r="P1008" s="10"/>
      <c r="Q1008" s="10"/>
    </row>
    <row r="1009" spans="1:17" hidden="1" x14ac:dyDescent="0.2">
      <c r="A1009" s="10">
        <f t="shared" si="27"/>
        <v>863</v>
      </c>
      <c r="B1009" s="10" t="s">
        <v>30</v>
      </c>
      <c r="C1009" s="10" t="s">
        <v>1420</v>
      </c>
      <c r="D1009" s="10" t="s">
        <v>1259</v>
      </c>
      <c r="E1009" s="10" t="s">
        <v>1420</v>
      </c>
      <c r="F1009" s="10">
        <f>'gl list'!$D$114</f>
        <v>0</v>
      </c>
      <c r="G1009" s="10" t="s">
        <v>1431</v>
      </c>
      <c r="H1009" s="10" t="b">
        <v>0</v>
      </c>
      <c r="I1009" s="10">
        <f t="shared" si="26"/>
        <v>55</v>
      </c>
      <c r="K1009" s="10"/>
      <c r="L1009" s="10">
        <f>IF(OR(ISNUMBER(#REF!),ISBLANK(#REF!)),0,1)</f>
        <v>1</v>
      </c>
      <c r="M1009" s="10"/>
      <c r="N1009" s="10"/>
      <c r="O1009" s="10">
        <f>IF(NOT(ISBLANK(#REF!)),1,0)</f>
        <v>1</v>
      </c>
      <c r="P1009" s="10"/>
      <c r="Q1009" s="10"/>
    </row>
    <row r="1010" spans="1:17" hidden="1" x14ac:dyDescent="0.2">
      <c r="A1010" s="10">
        <f t="shared" si="27"/>
        <v>864</v>
      </c>
      <c r="B1010" s="10">
        <f>A295</f>
        <v>149</v>
      </c>
      <c r="C1010" s="10" t="s">
        <v>1421</v>
      </c>
      <c r="D1010" s="10" t="s">
        <v>1259</v>
      </c>
      <c r="E1010" s="10" t="s">
        <v>1421</v>
      </c>
      <c r="F1010" s="10">
        <f>'gl list'!$D$114</f>
        <v>0</v>
      </c>
      <c r="G1010" s="10" t="s">
        <v>1431</v>
      </c>
      <c r="H1010" s="10" t="b">
        <v>0</v>
      </c>
      <c r="I1010" s="10">
        <f t="shared" si="26"/>
        <v>55</v>
      </c>
      <c r="K1010" s="10"/>
      <c r="L1010" s="10">
        <f>IF(OR(ISNUMBER(#REF!),ISBLANK(#REF!)),0,1)</f>
        <v>1</v>
      </c>
      <c r="M1010" s="10"/>
      <c r="N1010" s="10"/>
      <c r="O1010" s="10">
        <f>IF(NOT(ISBLANK(#REF!)),1,0)</f>
        <v>1</v>
      </c>
      <c r="P1010" s="10"/>
      <c r="Q1010" s="10"/>
    </row>
    <row r="1011" spans="1:17" hidden="1" x14ac:dyDescent="0.2">
      <c r="A1011" s="10">
        <f t="shared" si="27"/>
        <v>865</v>
      </c>
      <c r="B1011" s="10" t="s">
        <v>30</v>
      </c>
      <c r="C1011" s="10" t="s">
        <v>1422</v>
      </c>
      <c r="D1011" s="10" t="s">
        <v>1259</v>
      </c>
      <c r="E1011" s="10" t="s">
        <v>1422</v>
      </c>
      <c r="F1011" s="10">
        <f>'gl list'!$D$114</f>
        <v>0</v>
      </c>
      <c r="G1011" s="10" t="s">
        <v>1431</v>
      </c>
      <c r="H1011" s="10" t="b">
        <v>0</v>
      </c>
      <c r="I1011" s="10">
        <f t="shared" si="26"/>
        <v>55</v>
      </c>
      <c r="K1011" s="10"/>
      <c r="L1011" s="10">
        <f>IF(OR(ISNUMBER(#REF!),ISBLANK(#REF!)),0,1)</f>
        <v>1</v>
      </c>
      <c r="M1011" s="10"/>
      <c r="N1011" s="10"/>
      <c r="O1011" s="10">
        <f>IF(NOT(ISBLANK(#REF!)),1,0)</f>
        <v>1</v>
      </c>
      <c r="P1011" s="10"/>
      <c r="Q1011" s="10"/>
    </row>
    <row r="1012" spans="1:17" s="18" customFormat="1" hidden="1" x14ac:dyDescent="0.2">
      <c r="A1012" s="10">
        <f t="shared" si="27"/>
        <v>866</v>
      </c>
      <c r="B1012" s="10"/>
      <c r="C1012" s="10"/>
      <c r="D1012" s="10" t="s">
        <v>1259</v>
      </c>
      <c r="E1012" s="10" t="s">
        <v>1423</v>
      </c>
      <c r="F1012" s="10">
        <f>'gl list'!$D$114</f>
        <v>0</v>
      </c>
      <c r="G1012" s="10" t="s">
        <v>1431</v>
      </c>
      <c r="H1012" s="10" t="b">
        <v>0</v>
      </c>
      <c r="I1012" s="10">
        <f t="shared" si="26"/>
        <v>55</v>
      </c>
      <c r="J1012" s="10"/>
      <c r="K1012" s="10"/>
      <c r="L1012" s="10">
        <f>IF(OR(ISNUMBER(#REF!),ISBLANK(#REF!)),0,1)</f>
        <v>1</v>
      </c>
      <c r="M1012" s="10"/>
      <c r="N1012" s="10"/>
      <c r="O1012" s="10">
        <f>IF(NOT(ISBLANK(#REF!)),1,0)</f>
        <v>1</v>
      </c>
      <c r="P1012" s="10"/>
      <c r="Q1012" s="10"/>
    </row>
    <row r="1013" spans="1:17" hidden="1" x14ac:dyDescent="0.2">
      <c r="A1013" s="10">
        <f t="shared" si="27"/>
        <v>867</v>
      </c>
      <c r="B1013" s="10" t="s">
        <v>93</v>
      </c>
      <c r="C1013" s="10" t="s">
        <v>1424</v>
      </c>
      <c r="D1013" s="10" t="s">
        <v>1259</v>
      </c>
      <c r="E1013" s="10" t="s">
        <v>1424</v>
      </c>
      <c r="F1013" s="10">
        <f>'gl list'!$D$114</f>
        <v>0</v>
      </c>
      <c r="G1013" s="10" t="s">
        <v>1431</v>
      </c>
      <c r="H1013" s="10" t="b">
        <v>0</v>
      </c>
      <c r="I1013" s="10">
        <f t="shared" si="26"/>
        <v>55</v>
      </c>
      <c r="K1013" s="10"/>
      <c r="L1013" s="10">
        <f>IF(OR(ISNUMBER(#REF!),ISBLANK(#REF!)),0,1)</f>
        <v>1</v>
      </c>
      <c r="M1013" s="10"/>
      <c r="N1013" s="10"/>
      <c r="O1013" s="10">
        <f>IF(NOT(ISBLANK(#REF!)),1,0)</f>
        <v>1</v>
      </c>
      <c r="P1013" s="10"/>
      <c r="Q1013" s="10"/>
    </row>
    <row r="1014" spans="1:17" hidden="1" x14ac:dyDescent="0.2">
      <c r="A1014" s="10">
        <f t="shared" si="27"/>
        <v>868</v>
      </c>
      <c r="B1014" s="10">
        <f>A156</f>
        <v>11</v>
      </c>
      <c r="C1014" s="10" t="s">
        <v>1425</v>
      </c>
      <c r="D1014" s="10" t="s">
        <v>1259</v>
      </c>
      <c r="E1014" s="10" t="s">
        <v>1425</v>
      </c>
      <c r="F1014" s="10">
        <f>'gl list'!$D$114</f>
        <v>0</v>
      </c>
      <c r="G1014" s="10" t="s">
        <v>1431</v>
      </c>
      <c r="H1014" s="10" t="b">
        <v>0</v>
      </c>
      <c r="I1014" s="10">
        <f t="shared" si="26"/>
        <v>55</v>
      </c>
      <c r="K1014" s="10"/>
      <c r="L1014" s="10">
        <f>IF(OR(ISNUMBER(#REF!),ISBLANK(#REF!)),0,1)</f>
        <v>1</v>
      </c>
      <c r="M1014" s="10"/>
      <c r="N1014" s="10"/>
      <c r="O1014" s="10">
        <f>IF(NOT(ISBLANK(#REF!)),1,0)</f>
        <v>1</v>
      </c>
      <c r="P1014" s="10"/>
      <c r="Q1014" s="10"/>
    </row>
    <row r="1015" spans="1:17" x14ac:dyDescent="0.2">
      <c r="A1015" s="10">
        <f t="shared" si="27"/>
        <v>869</v>
      </c>
      <c r="B1015" s="10">
        <f>A362</f>
        <v>216</v>
      </c>
      <c r="C1015" s="10" t="s">
        <v>1426</v>
      </c>
      <c r="D1015" s="10" t="s">
        <v>1259</v>
      </c>
      <c r="E1015" s="10" t="s">
        <v>1426</v>
      </c>
      <c r="F1015" s="10">
        <f>'gl list'!$D$114</f>
        <v>0</v>
      </c>
      <c r="G1015" s="10" t="s">
        <v>1431</v>
      </c>
      <c r="H1015" s="10" t="b">
        <v>1</v>
      </c>
      <c r="I1015" s="10">
        <f t="shared" si="26"/>
        <v>56</v>
      </c>
      <c r="K1015" s="10"/>
      <c r="L1015" s="10">
        <f>IF(OR(ISNUMBER(#REF!),ISBLANK(#REF!)),0,1)</f>
        <v>1</v>
      </c>
      <c r="M1015" s="10"/>
      <c r="N1015" s="10"/>
      <c r="O1015" s="10">
        <f>IF(NOT(ISBLANK(#REF!)),1,0)</f>
        <v>1</v>
      </c>
      <c r="P1015" s="10"/>
      <c r="Q1015" s="10"/>
    </row>
    <row r="1016" spans="1:17" hidden="1" x14ac:dyDescent="0.2">
      <c r="A1016" s="10">
        <f t="shared" si="27"/>
        <v>870</v>
      </c>
      <c r="B1016" s="10">
        <f>A997</f>
        <v>851</v>
      </c>
      <c r="C1016" s="10" t="s">
        <v>1586</v>
      </c>
      <c r="D1016" s="10" t="s">
        <v>1259</v>
      </c>
      <c r="E1016" s="10" t="s">
        <v>1586</v>
      </c>
      <c r="F1016" s="10">
        <f>'gl list'!$D$114</f>
        <v>0</v>
      </c>
      <c r="G1016" s="10" t="s">
        <v>1432</v>
      </c>
      <c r="H1016" s="10" t="b">
        <v>0</v>
      </c>
      <c r="I1016" s="10">
        <f t="shared" si="26"/>
        <v>56</v>
      </c>
      <c r="K1016" s="10"/>
      <c r="L1016" s="10">
        <f>IF(OR(ISNUMBER(#REF!),ISBLANK(#REF!)),0,1)</f>
        <v>1</v>
      </c>
      <c r="M1016" s="10"/>
      <c r="N1016" s="10"/>
      <c r="O1016" s="10">
        <f>IF(NOT(ISBLANK(#REF!)),1,0)</f>
        <v>1</v>
      </c>
      <c r="P1016" s="10"/>
      <c r="Q1016" s="10"/>
    </row>
    <row r="1017" spans="1:17" hidden="1" x14ac:dyDescent="0.2">
      <c r="A1017" s="10">
        <f t="shared" si="27"/>
        <v>871</v>
      </c>
      <c r="B1017" s="10"/>
      <c r="C1017" s="10" t="s">
        <v>1427</v>
      </c>
      <c r="D1017" s="10" t="s">
        <v>1259</v>
      </c>
      <c r="E1017" s="10" t="s">
        <v>1427</v>
      </c>
      <c r="F1017" s="10">
        <f>'gl list'!$D$114</f>
        <v>0</v>
      </c>
      <c r="G1017" s="10" t="s">
        <v>1432</v>
      </c>
      <c r="H1017" s="10" t="b">
        <v>0</v>
      </c>
      <c r="I1017" s="10">
        <f t="shared" si="26"/>
        <v>56</v>
      </c>
      <c r="K1017" s="10"/>
      <c r="L1017" s="10">
        <f>IF(OR(ISNUMBER(#REF!),ISBLANK(#REF!)),0,1)</f>
        <v>1</v>
      </c>
      <c r="M1017" s="10"/>
      <c r="N1017" s="10"/>
      <c r="O1017" s="10">
        <f>IF(NOT(ISBLANK(#REF!)),1,0)</f>
        <v>1</v>
      </c>
      <c r="P1017" s="10"/>
      <c r="Q1017" s="10"/>
    </row>
    <row r="1018" spans="1:17" hidden="1" x14ac:dyDescent="0.2">
      <c r="A1018" s="10">
        <f t="shared" si="27"/>
        <v>872</v>
      </c>
      <c r="B1018" s="10"/>
      <c r="C1018" s="10" t="s">
        <v>1587</v>
      </c>
      <c r="D1018" s="10" t="s">
        <v>1259</v>
      </c>
      <c r="E1018" s="10" t="s">
        <v>1587</v>
      </c>
      <c r="F1018" s="10">
        <f>'gl list'!$D$114</f>
        <v>0</v>
      </c>
      <c r="G1018" s="10" t="s">
        <v>1432</v>
      </c>
      <c r="H1018" s="10" t="b">
        <v>0</v>
      </c>
      <c r="I1018" s="10">
        <f t="shared" si="26"/>
        <v>56</v>
      </c>
      <c r="K1018" s="10"/>
      <c r="L1018" s="10">
        <f>IF(OR(ISNUMBER(#REF!),ISBLANK(#REF!)),0,1)</f>
        <v>1</v>
      </c>
      <c r="M1018" s="10"/>
      <c r="N1018" s="10"/>
      <c r="O1018" s="10">
        <f>IF(NOT(ISBLANK(#REF!)),1,0)</f>
        <v>1</v>
      </c>
      <c r="P1018" s="10"/>
      <c r="Q1018" s="10"/>
    </row>
    <row r="1019" spans="1:17" hidden="1" x14ac:dyDescent="0.2">
      <c r="A1019" s="10">
        <f t="shared" si="27"/>
        <v>873</v>
      </c>
      <c r="B1019" s="10"/>
      <c r="C1019" s="10" t="s">
        <v>1588</v>
      </c>
      <c r="D1019" s="10" t="s">
        <v>1259</v>
      </c>
      <c r="E1019" s="10" t="s">
        <v>1588</v>
      </c>
      <c r="F1019" s="10">
        <f>'gl list'!$D$114</f>
        <v>0</v>
      </c>
      <c r="G1019" s="10" t="s">
        <v>1432</v>
      </c>
      <c r="H1019" s="10" t="b">
        <v>0</v>
      </c>
      <c r="I1019" s="10">
        <f t="shared" si="26"/>
        <v>56</v>
      </c>
      <c r="K1019" s="10"/>
      <c r="L1019" s="10">
        <f>IF(OR(ISNUMBER(#REF!),ISBLANK(#REF!)),0,1)</f>
        <v>1</v>
      </c>
      <c r="M1019" s="10"/>
      <c r="N1019" s="10"/>
      <c r="O1019" s="10">
        <f>IF(NOT(ISBLANK(#REF!)),1,0)</f>
        <v>1</v>
      </c>
      <c r="P1019" s="10"/>
      <c r="Q1019" s="10"/>
    </row>
    <row r="1020" spans="1:17" hidden="1" x14ac:dyDescent="0.2">
      <c r="A1020" s="10">
        <f t="shared" si="27"/>
        <v>874</v>
      </c>
      <c r="B1020" s="10"/>
      <c r="C1020" s="10" t="s">
        <v>1428</v>
      </c>
      <c r="D1020" s="10" t="s">
        <v>1259</v>
      </c>
      <c r="E1020" s="10" t="s">
        <v>1428</v>
      </c>
      <c r="F1020" s="10">
        <f>'gl list'!$D$114</f>
        <v>0</v>
      </c>
      <c r="G1020" s="10" t="s">
        <v>1432</v>
      </c>
      <c r="H1020" s="10" t="b">
        <v>0</v>
      </c>
      <c r="I1020" s="10">
        <f t="shared" si="26"/>
        <v>56</v>
      </c>
      <c r="K1020" s="10"/>
      <c r="L1020" s="10">
        <f>IF(OR(ISNUMBER(#REF!),ISBLANK(#REF!)),0,1)</f>
        <v>1</v>
      </c>
      <c r="M1020" s="10"/>
      <c r="N1020" s="10"/>
      <c r="O1020" s="10">
        <f>IF(NOT(ISBLANK(#REF!)),1,0)</f>
        <v>1</v>
      </c>
      <c r="P1020" s="10"/>
      <c r="Q1020" s="10"/>
    </row>
    <row r="1021" spans="1:17" hidden="1" x14ac:dyDescent="0.2">
      <c r="A1021" s="10">
        <f t="shared" si="27"/>
        <v>875</v>
      </c>
      <c r="B1021" s="10">
        <f>A1087</f>
        <v>941</v>
      </c>
      <c r="C1021" s="10" t="s">
        <v>1589</v>
      </c>
      <c r="D1021" s="10" t="s">
        <v>1259</v>
      </c>
      <c r="E1021" s="10" t="s">
        <v>1589</v>
      </c>
      <c r="F1021" s="10">
        <f>'gl list'!$D$114</f>
        <v>0</v>
      </c>
      <c r="G1021" s="10" t="s">
        <v>1432</v>
      </c>
      <c r="H1021" s="10" t="b">
        <v>0</v>
      </c>
      <c r="I1021" s="10">
        <f t="shared" si="26"/>
        <v>56</v>
      </c>
      <c r="K1021" s="10"/>
      <c r="L1021" s="10">
        <f>IF(OR(ISNUMBER(#REF!),ISBLANK(#REF!)),0,1)</f>
        <v>1</v>
      </c>
      <c r="M1021" s="10"/>
      <c r="N1021" s="10"/>
      <c r="O1021" s="10">
        <f>IF(NOT(ISBLANK(#REF!)),1,0)</f>
        <v>1</v>
      </c>
      <c r="P1021" s="10"/>
      <c r="Q1021" s="10"/>
    </row>
    <row r="1022" spans="1:17" hidden="1" x14ac:dyDescent="0.2">
      <c r="A1022" s="10">
        <f t="shared" si="27"/>
        <v>876</v>
      </c>
      <c r="B1022" s="10">
        <f>A288</f>
        <v>142</v>
      </c>
      <c r="C1022" s="10" t="s">
        <v>1590</v>
      </c>
      <c r="D1022" s="10" t="s">
        <v>1259</v>
      </c>
      <c r="E1022" s="10" t="s">
        <v>1590</v>
      </c>
      <c r="F1022" s="10">
        <f>'gl list'!$D$114</f>
        <v>0</v>
      </c>
      <c r="G1022" s="10" t="s">
        <v>1432</v>
      </c>
      <c r="H1022" s="10" t="b">
        <v>0</v>
      </c>
      <c r="I1022" s="10">
        <f t="shared" si="26"/>
        <v>56</v>
      </c>
      <c r="K1022" s="10"/>
      <c r="L1022" s="10">
        <f>IF(OR(ISNUMBER(#REF!),ISBLANK(#REF!)),0,1)</f>
        <v>1</v>
      </c>
      <c r="M1022" s="10"/>
      <c r="N1022" s="10"/>
      <c r="O1022" s="10">
        <f>IF(NOT(ISBLANK(#REF!)),1,0)</f>
        <v>1</v>
      </c>
      <c r="P1022" s="10"/>
      <c r="Q1022" s="10"/>
    </row>
    <row r="1023" spans="1:17" hidden="1" x14ac:dyDescent="0.2">
      <c r="A1023" s="10">
        <f t="shared" si="27"/>
        <v>877</v>
      </c>
      <c r="B1023" s="10">
        <f>A780</f>
        <v>634</v>
      </c>
      <c r="C1023" s="10" t="s">
        <v>1429</v>
      </c>
      <c r="D1023" s="10" t="s">
        <v>1259</v>
      </c>
      <c r="E1023" s="10" t="s">
        <v>1429</v>
      </c>
      <c r="F1023" s="10">
        <f>'gl list'!$D$114</f>
        <v>0</v>
      </c>
      <c r="G1023" s="10" t="s">
        <v>1432</v>
      </c>
      <c r="H1023" s="10" t="b">
        <v>0</v>
      </c>
      <c r="I1023" s="10">
        <f t="shared" si="26"/>
        <v>56</v>
      </c>
      <c r="K1023" s="10"/>
      <c r="L1023" s="10">
        <f>IF(OR(ISNUMBER(#REF!),ISBLANK(#REF!)),0,1)</f>
        <v>1</v>
      </c>
      <c r="M1023" s="10"/>
      <c r="N1023" s="10"/>
      <c r="O1023" s="10">
        <f>IF(NOT(ISBLANK(#REF!)),1,0)</f>
        <v>1</v>
      </c>
      <c r="P1023" s="10"/>
      <c r="Q1023" s="10"/>
    </row>
    <row r="1024" spans="1:17" hidden="1" x14ac:dyDescent="0.2">
      <c r="A1024" s="10">
        <f t="shared" si="27"/>
        <v>878</v>
      </c>
      <c r="B1024" s="10">
        <f>A396</f>
        <v>250</v>
      </c>
      <c r="C1024" s="10" t="s">
        <v>1430</v>
      </c>
      <c r="D1024" s="10" t="s">
        <v>1259</v>
      </c>
      <c r="E1024" s="10" t="s">
        <v>1430</v>
      </c>
      <c r="F1024" s="10">
        <f>'gl list'!$D$114</f>
        <v>0</v>
      </c>
      <c r="G1024" s="10" t="s">
        <v>1432</v>
      </c>
      <c r="H1024" s="10" t="b">
        <v>0</v>
      </c>
      <c r="I1024" s="10">
        <f t="shared" si="26"/>
        <v>56</v>
      </c>
      <c r="K1024" s="10"/>
      <c r="L1024" s="10">
        <f>IF(OR(ISNUMBER(#REF!),ISBLANK(#REF!)),0,1)</f>
        <v>1</v>
      </c>
      <c r="M1024" s="10"/>
      <c r="N1024" s="10"/>
      <c r="O1024" s="10">
        <f>IF(NOT(ISBLANK(#REF!)),1,0)</f>
        <v>1</v>
      </c>
      <c r="P1024" s="10"/>
      <c r="Q1024" s="10"/>
    </row>
    <row r="1025" spans="1:17" hidden="1" x14ac:dyDescent="0.2">
      <c r="A1025" s="10">
        <f t="shared" si="27"/>
        <v>879</v>
      </c>
      <c r="B1025" s="10" t="s">
        <v>1150</v>
      </c>
      <c r="C1025" s="10" t="s">
        <v>1591</v>
      </c>
      <c r="D1025" s="10" t="s">
        <v>1259</v>
      </c>
      <c r="E1025" s="10" t="s">
        <v>1591</v>
      </c>
      <c r="F1025" s="10">
        <f>'gl list'!$D$114</f>
        <v>0</v>
      </c>
      <c r="G1025" s="10" t="s">
        <v>1432</v>
      </c>
      <c r="H1025" s="10" t="b">
        <v>0</v>
      </c>
      <c r="I1025" s="10">
        <f t="shared" si="26"/>
        <v>56</v>
      </c>
      <c r="K1025" s="10"/>
      <c r="L1025" s="10">
        <f>IF(OR(ISNUMBER(#REF!),ISBLANK(#REF!)),0,1)</f>
        <v>1</v>
      </c>
      <c r="M1025" s="10"/>
      <c r="N1025" s="10"/>
      <c r="O1025" s="10">
        <f>IF(NOT(ISBLANK(#REF!)),1,0)</f>
        <v>1</v>
      </c>
      <c r="P1025" s="10"/>
      <c r="Q1025" s="10"/>
    </row>
    <row r="1026" spans="1:17" hidden="1" x14ac:dyDescent="0.2">
      <c r="A1026" s="10">
        <f t="shared" si="27"/>
        <v>880</v>
      </c>
      <c r="B1026" s="10" t="s">
        <v>48</v>
      </c>
      <c r="C1026" s="10" t="s">
        <v>1592</v>
      </c>
      <c r="D1026" s="10" t="s">
        <v>1259</v>
      </c>
      <c r="E1026" s="10" t="s">
        <v>1592</v>
      </c>
      <c r="F1026" s="10">
        <f>'gl list'!$D$114</f>
        <v>0</v>
      </c>
      <c r="G1026" s="10" t="s">
        <v>1432</v>
      </c>
      <c r="H1026" s="10" t="b">
        <v>0</v>
      </c>
      <c r="I1026" s="10">
        <f t="shared" si="26"/>
        <v>56</v>
      </c>
      <c r="K1026" s="10"/>
      <c r="L1026" s="10">
        <f>IF(OR(ISNUMBER(#REF!),ISBLANK(#REF!)),0,1)</f>
        <v>1</v>
      </c>
      <c r="M1026" s="10"/>
      <c r="N1026" s="10"/>
      <c r="O1026" s="10">
        <f>IF(NOT(ISBLANK(#REF!)),1,0)</f>
        <v>1</v>
      </c>
      <c r="P1026" s="10"/>
      <c r="Q1026" s="10"/>
    </row>
    <row r="1027" spans="1:17" hidden="1" x14ac:dyDescent="0.2">
      <c r="A1027" s="10">
        <f t="shared" si="27"/>
        <v>881</v>
      </c>
      <c r="B1027" s="10" t="s">
        <v>11</v>
      </c>
      <c r="C1027" s="10" t="s">
        <v>1434</v>
      </c>
      <c r="D1027" s="10" t="s">
        <v>1259</v>
      </c>
      <c r="E1027" s="10" t="s">
        <v>1434</v>
      </c>
      <c r="F1027" s="10">
        <f>'gl list'!$D$114</f>
        <v>0</v>
      </c>
      <c r="G1027" s="10" t="s">
        <v>1433</v>
      </c>
      <c r="H1027" s="10" t="b">
        <v>0</v>
      </c>
      <c r="I1027" s="10">
        <f t="shared" si="26"/>
        <v>56</v>
      </c>
      <c r="K1027" s="10"/>
      <c r="L1027" s="10">
        <f>IF(OR(ISNUMBER(#REF!),ISBLANK(#REF!)),0,1)</f>
        <v>1</v>
      </c>
      <c r="M1027" s="10"/>
      <c r="N1027" s="10"/>
      <c r="O1027" s="10">
        <f>IF(NOT(ISBLANK(#REF!)),1,0)</f>
        <v>1</v>
      </c>
      <c r="P1027" s="10"/>
      <c r="Q1027" s="10"/>
    </row>
    <row r="1028" spans="1:17" s="18" customFormat="1" hidden="1" x14ac:dyDescent="0.2">
      <c r="A1028" s="10">
        <f t="shared" si="27"/>
        <v>882</v>
      </c>
      <c r="B1028" s="10"/>
      <c r="C1028" s="10"/>
      <c r="D1028" s="10" t="s">
        <v>1259</v>
      </c>
      <c r="E1028" s="10" t="s">
        <v>1435</v>
      </c>
      <c r="F1028" s="10">
        <f>'gl list'!$D$114</f>
        <v>0</v>
      </c>
      <c r="G1028" s="10" t="s">
        <v>1433</v>
      </c>
      <c r="H1028" s="10" t="b">
        <v>0</v>
      </c>
      <c r="I1028" s="10">
        <f t="shared" si="26"/>
        <v>56</v>
      </c>
      <c r="J1028" s="10"/>
      <c r="K1028" s="10"/>
      <c r="L1028" s="10">
        <f>IF(OR(ISNUMBER(#REF!),ISBLANK(#REF!)),0,1)</f>
        <v>1</v>
      </c>
      <c r="M1028" s="10"/>
      <c r="N1028" s="10"/>
      <c r="O1028" s="10">
        <f>IF(NOT(ISBLANK(#REF!)),1,0)</f>
        <v>1</v>
      </c>
      <c r="P1028" s="10"/>
      <c r="Q1028" s="10"/>
    </row>
    <row r="1029" spans="1:17" hidden="1" x14ac:dyDescent="0.2">
      <c r="A1029" s="10">
        <f t="shared" si="27"/>
        <v>883</v>
      </c>
      <c r="B1029" s="10">
        <f>A297</f>
        <v>151</v>
      </c>
      <c r="C1029" s="10" t="s">
        <v>1436</v>
      </c>
      <c r="D1029" s="10" t="s">
        <v>1259</v>
      </c>
      <c r="E1029" s="10" t="s">
        <v>1436</v>
      </c>
      <c r="F1029" s="10">
        <f>'gl list'!$D$114</f>
        <v>0</v>
      </c>
      <c r="G1029" s="10" t="s">
        <v>1433</v>
      </c>
      <c r="H1029" s="10" t="b">
        <v>0</v>
      </c>
      <c r="I1029" s="10">
        <f t="shared" si="26"/>
        <v>56</v>
      </c>
      <c r="K1029" s="10"/>
      <c r="L1029" s="10">
        <f>IF(OR(ISNUMBER(#REF!),ISBLANK(#REF!)),0,1)</f>
        <v>1</v>
      </c>
      <c r="M1029" s="10"/>
      <c r="N1029" s="10"/>
      <c r="O1029" s="10">
        <f>IF(NOT(ISBLANK(#REF!)),1,0)</f>
        <v>1</v>
      </c>
      <c r="P1029" s="10"/>
      <c r="Q1029" s="10"/>
    </row>
    <row r="1030" spans="1:17" hidden="1" x14ac:dyDescent="0.2">
      <c r="A1030" s="10">
        <f t="shared" si="27"/>
        <v>884</v>
      </c>
      <c r="B1030" s="10"/>
      <c r="C1030" s="10" t="s">
        <v>1437</v>
      </c>
      <c r="D1030" s="10" t="s">
        <v>1259</v>
      </c>
      <c r="E1030" s="10" t="s">
        <v>1437</v>
      </c>
      <c r="F1030" s="10">
        <f>'gl list'!$D$114</f>
        <v>0</v>
      </c>
      <c r="G1030" s="10" t="s">
        <v>1433</v>
      </c>
      <c r="H1030" s="10" t="b">
        <v>0</v>
      </c>
      <c r="I1030" s="10">
        <f t="shared" si="26"/>
        <v>56</v>
      </c>
      <c r="K1030" s="10"/>
      <c r="L1030" s="10">
        <f>IF(OR(ISNUMBER(#REF!),ISBLANK(#REF!)),0,1)</f>
        <v>1</v>
      </c>
      <c r="M1030" s="10"/>
      <c r="N1030" s="10"/>
      <c r="O1030" s="10">
        <f>IF(NOT(ISBLANK(#REF!)),1,0)</f>
        <v>1</v>
      </c>
      <c r="P1030" s="10"/>
      <c r="Q1030" s="10"/>
    </row>
    <row r="1031" spans="1:17" hidden="1" x14ac:dyDescent="0.2">
      <c r="A1031" s="10">
        <f t="shared" si="27"/>
        <v>885</v>
      </c>
      <c r="B1031" s="10">
        <f>A430</f>
        <v>284</v>
      </c>
      <c r="C1031" s="10" t="s">
        <v>1438</v>
      </c>
      <c r="D1031" s="10" t="s">
        <v>1259</v>
      </c>
      <c r="E1031" s="10" t="s">
        <v>1438</v>
      </c>
      <c r="F1031" s="10">
        <f>'gl list'!$D$114</f>
        <v>0</v>
      </c>
      <c r="G1031" s="10" t="s">
        <v>1433</v>
      </c>
      <c r="H1031" s="10" t="b">
        <v>0</v>
      </c>
      <c r="I1031" s="10">
        <f t="shared" si="26"/>
        <v>56</v>
      </c>
      <c r="K1031" s="10"/>
      <c r="L1031" s="10">
        <f>IF(OR(ISNUMBER(#REF!),ISBLANK(#REF!)),0,1)</f>
        <v>1</v>
      </c>
      <c r="M1031" s="10"/>
      <c r="N1031" s="10"/>
      <c r="O1031" s="10">
        <f>IF(NOT(ISBLANK(#REF!)),1,0)</f>
        <v>1</v>
      </c>
      <c r="P1031" s="10"/>
      <c r="Q1031" s="10"/>
    </row>
    <row r="1032" spans="1:17" hidden="1" x14ac:dyDescent="0.2">
      <c r="A1032" s="10">
        <f t="shared" si="27"/>
        <v>886</v>
      </c>
      <c r="B1032" s="10">
        <f>A667</f>
        <v>521</v>
      </c>
      <c r="C1032" s="10" t="s">
        <v>1777</v>
      </c>
      <c r="D1032" s="10" t="s">
        <v>1259</v>
      </c>
      <c r="E1032" s="10" t="s">
        <v>1439</v>
      </c>
      <c r="F1032" s="10">
        <f>'gl list'!$D$114</f>
        <v>0</v>
      </c>
      <c r="G1032" s="10" t="s">
        <v>1433</v>
      </c>
      <c r="H1032" s="10" t="b">
        <v>0</v>
      </c>
      <c r="I1032" s="10">
        <f t="shared" si="26"/>
        <v>56</v>
      </c>
      <c r="K1032" s="10"/>
      <c r="L1032" s="10">
        <f>IF(OR(ISNUMBER(#REF!),ISBLANK(#REF!)),0,1)</f>
        <v>1</v>
      </c>
      <c r="M1032" s="10"/>
      <c r="N1032" s="10"/>
      <c r="O1032" s="10">
        <f>IF(NOT(ISBLANK(#REF!)),1,0)</f>
        <v>1</v>
      </c>
      <c r="P1032" s="10"/>
      <c r="Q1032" s="10"/>
    </row>
    <row r="1033" spans="1:17" s="18" customFormat="1" hidden="1" x14ac:dyDescent="0.2">
      <c r="A1033" s="10">
        <f t="shared" si="27"/>
        <v>887</v>
      </c>
      <c r="B1033" s="10"/>
      <c r="C1033" s="10"/>
      <c r="D1033" s="10" t="s">
        <v>1259</v>
      </c>
      <c r="E1033" s="10" t="s">
        <v>1440</v>
      </c>
      <c r="F1033" s="10">
        <f>'gl list'!$D$114</f>
        <v>0</v>
      </c>
      <c r="G1033" s="10" t="s">
        <v>1433</v>
      </c>
      <c r="H1033" s="10" t="b">
        <v>0</v>
      </c>
      <c r="I1033" s="10">
        <f t="shared" si="26"/>
        <v>56</v>
      </c>
      <c r="J1033" s="10"/>
      <c r="K1033" s="10"/>
      <c r="L1033" s="10">
        <f>IF(OR(ISNUMBER(#REF!),ISBLANK(#REF!)),0,1)</f>
        <v>1</v>
      </c>
      <c r="M1033" s="10"/>
      <c r="N1033" s="10"/>
      <c r="O1033" s="10">
        <f>IF(NOT(ISBLANK(#REF!)),1,0)</f>
        <v>1</v>
      </c>
      <c r="P1033" s="10"/>
      <c r="Q1033" s="10"/>
    </row>
    <row r="1034" spans="1:17" hidden="1" x14ac:dyDescent="0.2">
      <c r="A1034" s="10">
        <f t="shared" si="27"/>
        <v>888</v>
      </c>
      <c r="B1034" s="10">
        <f>A666</f>
        <v>520</v>
      </c>
      <c r="C1034" s="10" t="s">
        <v>1598</v>
      </c>
      <c r="D1034" s="10" t="s">
        <v>1259</v>
      </c>
      <c r="E1034" s="10" t="s">
        <v>1441</v>
      </c>
      <c r="F1034" s="10">
        <f>'gl list'!$D$114</f>
        <v>0</v>
      </c>
      <c r="G1034" s="10" t="s">
        <v>1433</v>
      </c>
      <c r="H1034" s="10" t="b">
        <v>0</v>
      </c>
      <c r="I1034" s="10">
        <f t="shared" si="26"/>
        <v>56</v>
      </c>
      <c r="K1034" s="10"/>
      <c r="L1034" s="10">
        <f>IF(OR(ISNUMBER(#REF!),ISBLANK(#REF!)),0,1)</f>
        <v>1</v>
      </c>
      <c r="M1034" s="10"/>
      <c r="N1034" s="10"/>
      <c r="O1034" s="10">
        <f>IF(NOT(ISBLANK(#REF!)),1,0)</f>
        <v>1</v>
      </c>
      <c r="P1034" s="10"/>
      <c r="Q1034" s="10"/>
    </row>
    <row r="1035" spans="1:17" hidden="1" x14ac:dyDescent="0.2">
      <c r="A1035" s="10">
        <f t="shared" si="27"/>
        <v>889</v>
      </c>
      <c r="B1035" s="10">
        <f>A190</f>
        <v>45</v>
      </c>
      <c r="C1035" s="10" t="s">
        <v>1442</v>
      </c>
      <c r="D1035" s="10" t="s">
        <v>1259</v>
      </c>
      <c r="E1035" s="10" t="s">
        <v>1442</v>
      </c>
      <c r="F1035" s="10">
        <f>'gl list'!$D$114</f>
        <v>0</v>
      </c>
      <c r="G1035" s="10" t="s">
        <v>1433</v>
      </c>
      <c r="H1035" s="10" t="b">
        <v>0</v>
      </c>
      <c r="I1035" s="10">
        <f t="shared" si="26"/>
        <v>56</v>
      </c>
      <c r="K1035" s="10"/>
      <c r="L1035" s="10">
        <f>IF(OR(ISNUMBER(#REF!),ISBLANK(#REF!)),0,1)</f>
        <v>1</v>
      </c>
      <c r="M1035" s="10"/>
      <c r="N1035" s="10"/>
      <c r="O1035" s="10">
        <f>IF(NOT(ISBLANK(#REF!)),1,0)</f>
        <v>1</v>
      </c>
      <c r="P1035" s="10"/>
      <c r="Q1035" s="10"/>
    </row>
    <row r="1036" spans="1:17" x14ac:dyDescent="0.2">
      <c r="A1036" s="10">
        <f t="shared" si="27"/>
        <v>890</v>
      </c>
      <c r="B1036" s="10" t="s">
        <v>86</v>
      </c>
      <c r="C1036" s="10" t="s">
        <v>1443</v>
      </c>
      <c r="D1036" s="10" t="s">
        <v>1259</v>
      </c>
      <c r="E1036" s="10" t="s">
        <v>1443</v>
      </c>
      <c r="F1036" s="10">
        <f>'gl list'!$D$114</f>
        <v>0</v>
      </c>
      <c r="G1036" s="10" t="s">
        <v>1433</v>
      </c>
      <c r="H1036" s="10" t="b">
        <v>1</v>
      </c>
      <c r="I1036" s="10">
        <f t="shared" si="26"/>
        <v>57</v>
      </c>
      <c r="K1036" s="10"/>
      <c r="L1036" s="10">
        <f>IF(OR(ISNUMBER(#REF!),ISBLANK(#REF!)),0,1)</f>
        <v>1</v>
      </c>
      <c r="M1036" s="10"/>
      <c r="N1036" s="10"/>
      <c r="O1036" s="10">
        <f>IF(NOT(ISBLANK(#REF!)),1,0)</f>
        <v>1</v>
      </c>
      <c r="P1036" s="10"/>
      <c r="Q1036" s="10"/>
    </row>
    <row r="1037" spans="1:17" hidden="1" x14ac:dyDescent="0.2">
      <c r="A1037" s="10">
        <f t="shared" si="27"/>
        <v>891</v>
      </c>
      <c r="B1037" s="10" t="s">
        <v>44</v>
      </c>
      <c r="C1037" s="10" t="s">
        <v>1444</v>
      </c>
      <c r="D1037" s="10" t="s">
        <v>1259</v>
      </c>
      <c r="E1037" s="10" t="s">
        <v>1444</v>
      </c>
      <c r="F1037" s="10">
        <f>'gl list'!$D$114</f>
        <v>0</v>
      </c>
      <c r="G1037" s="10" t="s">
        <v>1433</v>
      </c>
      <c r="H1037" s="10" t="b">
        <v>0</v>
      </c>
      <c r="I1037" s="10">
        <f t="shared" si="26"/>
        <v>57</v>
      </c>
      <c r="K1037" s="10"/>
      <c r="L1037" s="10">
        <f>IF(OR(ISNUMBER(#REF!),ISBLANK(#REF!)),0,1)</f>
        <v>1</v>
      </c>
      <c r="M1037" s="10"/>
      <c r="N1037" s="10"/>
      <c r="O1037" s="10">
        <f>IF(NOT(ISBLANK(#REF!)),1,0)</f>
        <v>1</v>
      </c>
      <c r="P1037" s="10"/>
      <c r="Q1037" s="10"/>
    </row>
    <row r="1038" spans="1:17" hidden="1" x14ac:dyDescent="0.2">
      <c r="A1038" s="10">
        <f t="shared" si="27"/>
        <v>892</v>
      </c>
      <c r="B1038" s="10"/>
      <c r="C1038" s="10" t="s">
        <v>1593</v>
      </c>
      <c r="D1038" s="10" t="s">
        <v>1259</v>
      </c>
      <c r="E1038" s="10" t="s">
        <v>1593</v>
      </c>
      <c r="F1038" s="10">
        <f>'gl list'!$D$114</f>
        <v>0</v>
      </c>
      <c r="G1038" s="10" t="s">
        <v>1452</v>
      </c>
      <c r="H1038" s="10" t="b">
        <v>0</v>
      </c>
      <c r="I1038" s="10">
        <f t="shared" si="26"/>
        <v>57</v>
      </c>
      <c r="K1038" s="10"/>
      <c r="L1038" s="10">
        <f>IF(OR(ISNUMBER(#REF!),ISBLANK(#REF!)),0,1)</f>
        <v>1</v>
      </c>
      <c r="M1038" s="10"/>
      <c r="N1038" s="10"/>
      <c r="O1038" s="10">
        <f>IF(NOT(ISBLANK(#REF!)),1,0)</f>
        <v>1</v>
      </c>
      <c r="P1038" s="10"/>
      <c r="Q1038" s="10"/>
    </row>
    <row r="1039" spans="1:17" s="18" customFormat="1" hidden="1" x14ac:dyDescent="0.2">
      <c r="A1039" s="10">
        <f t="shared" si="27"/>
        <v>893</v>
      </c>
      <c r="B1039" s="10"/>
      <c r="C1039" s="10"/>
      <c r="D1039" s="10" t="s">
        <v>1259</v>
      </c>
      <c r="E1039" s="10" t="s">
        <v>1594</v>
      </c>
      <c r="F1039" s="10">
        <f>'gl list'!$D$114</f>
        <v>0</v>
      </c>
      <c r="G1039" s="10" t="s">
        <v>1452</v>
      </c>
      <c r="H1039" s="10" t="b">
        <v>0</v>
      </c>
      <c r="I1039" s="10">
        <f t="shared" si="26"/>
        <v>57</v>
      </c>
      <c r="J1039" s="10"/>
      <c r="K1039" s="10"/>
      <c r="L1039" s="10">
        <f>IF(OR(ISNUMBER(#REF!),ISBLANK(#REF!)),0,1)</f>
        <v>1</v>
      </c>
      <c r="M1039" s="10"/>
      <c r="N1039" s="10"/>
      <c r="O1039" s="10">
        <f>IF(NOT(ISBLANK(#REF!)),1,0)</f>
        <v>1</v>
      </c>
      <c r="P1039" s="10"/>
      <c r="Q1039" s="10"/>
    </row>
    <row r="1040" spans="1:17" hidden="1" x14ac:dyDescent="0.2">
      <c r="A1040" s="10">
        <f t="shared" si="27"/>
        <v>894</v>
      </c>
      <c r="B1040" s="10"/>
      <c r="C1040" s="10" t="s">
        <v>1595</v>
      </c>
      <c r="D1040" s="10" t="s">
        <v>1259</v>
      </c>
      <c r="E1040" s="10" t="s">
        <v>1595</v>
      </c>
      <c r="F1040" s="10">
        <f>'gl list'!$D$114</f>
        <v>0</v>
      </c>
      <c r="G1040" s="10" t="s">
        <v>1452</v>
      </c>
      <c r="H1040" s="10" t="b">
        <v>0</v>
      </c>
      <c r="I1040" s="10">
        <f t="shared" si="26"/>
        <v>57</v>
      </c>
      <c r="K1040" s="10"/>
      <c r="L1040" s="10">
        <f>IF(OR(ISNUMBER(#REF!),ISBLANK(#REF!)),0,1)</f>
        <v>1</v>
      </c>
      <c r="M1040" s="10"/>
      <c r="N1040" s="10"/>
      <c r="O1040" s="10">
        <f>IF(NOT(ISBLANK(#REF!)),1,0)</f>
        <v>1</v>
      </c>
      <c r="P1040" s="10"/>
      <c r="Q1040" s="10"/>
    </row>
    <row r="1041" spans="1:17" hidden="1" x14ac:dyDescent="0.2">
      <c r="A1041" s="10">
        <f t="shared" si="27"/>
        <v>895</v>
      </c>
      <c r="B1041" s="10">
        <f>A362</f>
        <v>216</v>
      </c>
      <c r="C1041" s="10" t="s">
        <v>1445</v>
      </c>
      <c r="D1041" s="10" t="s">
        <v>1259</v>
      </c>
      <c r="E1041" s="10" t="s">
        <v>1445</v>
      </c>
      <c r="F1041" s="10">
        <f>'gl list'!$D$114</f>
        <v>0</v>
      </c>
      <c r="G1041" s="10" t="s">
        <v>1452</v>
      </c>
      <c r="H1041" s="10" t="b">
        <v>0</v>
      </c>
      <c r="I1041" s="10">
        <f t="shared" si="26"/>
        <v>57</v>
      </c>
      <c r="K1041" s="10"/>
      <c r="L1041" s="10">
        <f>IF(OR(ISNUMBER(#REF!),ISBLANK(#REF!)),0,1)</f>
        <v>1</v>
      </c>
      <c r="M1041" s="10"/>
      <c r="N1041" s="10"/>
      <c r="O1041" s="10">
        <f>IF(NOT(ISBLANK(#REF!)),1,0)</f>
        <v>1</v>
      </c>
      <c r="P1041" s="10"/>
      <c r="Q1041" s="10"/>
    </row>
    <row r="1042" spans="1:17" s="18" customFormat="1" hidden="1" x14ac:dyDescent="0.2">
      <c r="A1042" s="10">
        <f t="shared" si="27"/>
        <v>896</v>
      </c>
      <c r="B1042" s="10"/>
      <c r="C1042" s="10"/>
      <c r="D1042" s="10" t="s">
        <v>1259</v>
      </c>
      <c r="E1042" s="10" t="s">
        <v>1446</v>
      </c>
      <c r="F1042" s="10">
        <f>'gl list'!$D$114</f>
        <v>0</v>
      </c>
      <c r="G1042" s="10" t="s">
        <v>1452</v>
      </c>
      <c r="H1042" s="10" t="b">
        <v>0</v>
      </c>
      <c r="I1042" s="10">
        <f t="shared" si="26"/>
        <v>57</v>
      </c>
      <c r="J1042" s="10"/>
      <c r="K1042" s="10"/>
      <c r="L1042" s="10">
        <f>IF(OR(ISNUMBER(#REF!),ISBLANK(#REF!)),0,1)</f>
        <v>1</v>
      </c>
      <c r="M1042" s="10"/>
      <c r="N1042" s="10"/>
      <c r="O1042" s="10">
        <f>IF(NOT(ISBLANK(#REF!)),1,0)</f>
        <v>1</v>
      </c>
      <c r="P1042" s="10"/>
      <c r="Q1042" s="10"/>
    </row>
    <row r="1043" spans="1:17" hidden="1" x14ac:dyDescent="0.2">
      <c r="A1043" s="10">
        <f t="shared" si="27"/>
        <v>897</v>
      </c>
      <c r="B1043" s="10"/>
      <c r="C1043" s="10" t="s">
        <v>1447</v>
      </c>
      <c r="D1043" s="10" t="s">
        <v>1259</v>
      </c>
      <c r="E1043" s="10" t="s">
        <v>1447</v>
      </c>
      <c r="F1043" s="10">
        <f>'gl list'!$D$114</f>
        <v>0</v>
      </c>
      <c r="G1043" s="10" t="s">
        <v>1452</v>
      </c>
      <c r="H1043" s="10" t="b">
        <v>0</v>
      </c>
      <c r="I1043" s="10">
        <f t="shared" si="26"/>
        <v>57</v>
      </c>
      <c r="K1043" s="10"/>
      <c r="L1043" s="10">
        <f>IF(OR(ISNUMBER(#REF!),ISBLANK(#REF!)),0,1)</f>
        <v>1</v>
      </c>
      <c r="M1043" s="10"/>
      <c r="N1043" s="10"/>
      <c r="O1043" s="10">
        <f>IF(NOT(ISBLANK(#REF!)),1,0)</f>
        <v>1</v>
      </c>
      <c r="P1043" s="10"/>
      <c r="Q1043" s="10"/>
    </row>
    <row r="1044" spans="1:17" hidden="1" x14ac:dyDescent="0.2">
      <c r="A1044" s="10">
        <f t="shared" si="27"/>
        <v>898</v>
      </c>
      <c r="B1044" s="10"/>
      <c r="C1044" s="10" t="s">
        <v>1448</v>
      </c>
      <c r="D1044" s="10" t="s">
        <v>1259</v>
      </c>
      <c r="E1044" s="10" t="s">
        <v>1448</v>
      </c>
      <c r="F1044" s="10">
        <f>'gl list'!$D$114</f>
        <v>0</v>
      </c>
      <c r="G1044" s="10" t="s">
        <v>1452</v>
      </c>
      <c r="H1044" s="10" t="b">
        <v>0</v>
      </c>
      <c r="I1044" s="10">
        <f t="shared" ref="I1044:I1107" si="28">IF(H1044,I1043+1,I1043)</f>
        <v>57</v>
      </c>
      <c r="K1044" s="10"/>
      <c r="L1044" s="10">
        <f>IF(OR(ISNUMBER(#REF!),ISBLANK(#REF!)),0,1)</f>
        <v>1</v>
      </c>
      <c r="M1044" s="10"/>
      <c r="N1044" s="10"/>
      <c r="O1044" s="10">
        <f>IF(NOT(ISBLANK(#REF!)),1,0)</f>
        <v>1</v>
      </c>
      <c r="P1044" s="10"/>
      <c r="Q1044" s="10"/>
    </row>
    <row r="1045" spans="1:17" hidden="1" x14ac:dyDescent="0.2">
      <c r="A1045" s="10">
        <f t="shared" ref="A1045:A1108" si="29">A1044+1</f>
        <v>899</v>
      </c>
      <c r="B1045" s="10" t="s">
        <v>90</v>
      </c>
      <c r="C1045" s="10" t="s">
        <v>1449</v>
      </c>
      <c r="D1045" s="10" t="s">
        <v>1259</v>
      </c>
      <c r="E1045" s="10" t="s">
        <v>1449</v>
      </c>
      <c r="F1045" s="10">
        <f>'gl list'!$D$114</f>
        <v>0</v>
      </c>
      <c r="G1045" s="10" t="s">
        <v>1452</v>
      </c>
      <c r="H1045" s="10" t="b">
        <v>0</v>
      </c>
      <c r="I1045" s="10">
        <f t="shared" si="28"/>
        <v>57</v>
      </c>
      <c r="K1045" s="10"/>
      <c r="L1045" s="10">
        <f>IF(OR(ISNUMBER(#REF!),ISBLANK(#REF!)),0,1)</f>
        <v>1</v>
      </c>
      <c r="M1045" s="10"/>
      <c r="N1045" s="10"/>
      <c r="O1045" s="10">
        <f>IF(NOT(ISBLANK(#REF!)),1,0)</f>
        <v>1</v>
      </c>
      <c r="P1045" s="10"/>
      <c r="Q1045" s="10"/>
    </row>
    <row r="1046" spans="1:17" hidden="1" x14ac:dyDescent="0.2">
      <c r="A1046" s="10">
        <f t="shared" si="29"/>
        <v>900</v>
      </c>
      <c r="B1046" s="10">
        <f>A165</f>
        <v>20</v>
      </c>
      <c r="C1046" s="10" t="s">
        <v>1584</v>
      </c>
      <c r="D1046" s="10" t="s">
        <v>1259</v>
      </c>
      <c r="E1046" s="10" t="s">
        <v>1584</v>
      </c>
      <c r="F1046" s="10">
        <f>'gl list'!$D$114</f>
        <v>0</v>
      </c>
      <c r="G1046" s="10" t="s">
        <v>1452</v>
      </c>
      <c r="H1046" s="10" t="b">
        <v>0</v>
      </c>
      <c r="I1046" s="10">
        <f t="shared" si="28"/>
        <v>57</v>
      </c>
      <c r="K1046" s="10"/>
      <c r="L1046" s="10">
        <f>IF(OR(ISNUMBER(#REF!),ISBLANK(#REF!)),0,1)</f>
        <v>1</v>
      </c>
      <c r="M1046" s="10"/>
      <c r="N1046" s="10"/>
      <c r="O1046" s="10">
        <f>IF(NOT(ISBLANK(#REF!)),1,0)</f>
        <v>1</v>
      </c>
      <c r="P1046" s="10"/>
      <c r="Q1046" s="10"/>
    </row>
    <row r="1047" spans="1:17" hidden="1" x14ac:dyDescent="0.2">
      <c r="A1047" s="10">
        <f t="shared" si="29"/>
        <v>901</v>
      </c>
      <c r="B1047" s="10" t="s">
        <v>11</v>
      </c>
      <c r="C1047" s="10" t="s">
        <v>1585</v>
      </c>
      <c r="D1047" s="10" t="s">
        <v>1259</v>
      </c>
      <c r="E1047" s="10" t="s">
        <v>1585</v>
      </c>
      <c r="F1047" s="10">
        <f>'gl list'!$D$114</f>
        <v>0</v>
      </c>
      <c r="G1047" s="10" t="s">
        <v>1452</v>
      </c>
      <c r="H1047" s="10" t="b">
        <v>0</v>
      </c>
      <c r="I1047" s="10">
        <f t="shared" si="28"/>
        <v>57</v>
      </c>
      <c r="K1047" s="10"/>
      <c r="L1047" s="10">
        <f>IF(OR(ISNUMBER(#REF!),ISBLANK(#REF!)),0,1)</f>
        <v>1</v>
      </c>
      <c r="M1047" s="10"/>
      <c r="N1047" s="10"/>
      <c r="O1047" s="10">
        <f>IF(NOT(ISBLANK(#REF!)),1,0)</f>
        <v>1</v>
      </c>
      <c r="P1047" s="10"/>
      <c r="Q1047" s="10"/>
    </row>
    <row r="1048" spans="1:17" hidden="1" x14ac:dyDescent="0.2">
      <c r="A1048" s="10">
        <f t="shared" si="29"/>
        <v>902</v>
      </c>
      <c r="B1048" s="10">
        <f>A272</f>
        <v>126</v>
      </c>
      <c r="C1048" s="10" t="s">
        <v>1450</v>
      </c>
      <c r="D1048" s="10" t="s">
        <v>1259</v>
      </c>
      <c r="E1048" s="10" t="s">
        <v>1450</v>
      </c>
      <c r="F1048" s="10">
        <f>'gl list'!$D$114</f>
        <v>0</v>
      </c>
      <c r="G1048" s="10" t="s">
        <v>1452</v>
      </c>
      <c r="H1048" s="10" t="b">
        <v>0</v>
      </c>
      <c r="I1048" s="10">
        <f t="shared" si="28"/>
        <v>57</v>
      </c>
      <c r="K1048" s="10"/>
      <c r="L1048" s="10">
        <f>IF(OR(ISNUMBER(#REF!),ISBLANK(#REF!)),0,1)</f>
        <v>1</v>
      </c>
      <c r="M1048" s="10"/>
      <c r="N1048" s="10"/>
      <c r="O1048" s="10">
        <f>IF(NOT(ISBLANK(#REF!)),1,0)</f>
        <v>1</v>
      </c>
      <c r="P1048" s="10"/>
      <c r="Q1048" s="10"/>
    </row>
    <row r="1049" spans="1:17" hidden="1" x14ac:dyDescent="0.2">
      <c r="A1049" s="10">
        <f t="shared" si="29"/>
        <v>903</v>
      </c>
      <c r="B1049" s="10" t="s">
        <v>90</v>
      </c>
      <c r="C1049" s="10" t="s">
        <v>1451</v>
      </c>
      <c r="D1049" s="10" t="s">
        <v>1259</v>
      </c>
      <c r="E1049" s="10" t="s">
        <v>1451</v>
      </c>
      <c r="F1049" s="10">
        <f>'gl list'!$D$114</f>
        <v>0</v>
      </c>
      <c r="G1049" s="10" t="s">
        <v>1452</v>
      </c>
      <c r="H1049" s="10" t="b">
        <v>0</v>
      </c>
      <c r="I1049" s="10">
        <f t="shared" si="28"/>
        <v>57</v>
      </c>
      <c r="K1049" s="10"/>
      <c r="L1049" s="10">
        <f>IF(OR(ISNUMBER(#REF!),ISBLANK(#REF!)),0,1)</f>
        <v>1</v>
      </c>
      <c r="M1049" s="10"/>
      <c r="N1049" s="10"/>
      <c r="O1049" s="10">
        <f>IF(NOT(ISBLANK(#REF!)),1,0)</f>
        <v>1</v>
      </c>
      <c r="P1049" s="10"/>
      <c r="Q1049" s="10"/>
    </row>
    <row r="1050" spans="1:17" s="18" customFormat="1" hidden="1" x14ac:dyDescent="0.2">
      <c r="A1050" s="10">
        <f t="shared" si="29"/>
        <v>904</v>
      </c>
      <c r="B1050" s="10"/>
      <c r="C1050" s="10"/>
      <c r="D1050" s="10" t="s">
        <v>1259</v>
      </c>
      <c r="E1050" s="10" t="s">
        <v>1574</v>
      </c>
      <c r="F1050" s="10">
        <f>'gl list'!$D$114</f>
        <v>0</v>
      </c>
      <c r="G1050" s="10" t="s">
        <v>1452</v>
      </c>
      <c r="H1050" s="10" t="b">
        <v>0</v>
      </c>
      <c r="I1050" s="10">
        <f t="shared" si="28"/>
        <v>57</v>
      </c>
      <c r="J1050" s="10"/>
      <c r="K1050" s="10"/>
      <c r="L1050" s="10">
        <f>IF(OR(ISNUMBER(#REF!),ISBLANK(#REF!)),0,1)</f>
        <v>1</v>
      </c>
      <c r="M1050" s="10"/>
      <c r="N1050" s="10"/>
      <c r="O1050" s="10">
        <f>IF(NOT(ISBLANK(#REF!)),1,0)</f>
        <v>1</v>
      </c>
      <c r="P1050" s="10"/>
      <c r="Q1050" s="10"/>
    </row>
    <row r="1051" spans="1:17" hidden="1" x14ac:dyDescent="0.2">
      <c r="A1051" s="10">
        <f t="shared" si="29"/>
        <v>905</v>
      </c>
      <c r="B1051" s="10" t="s">
        <v>66</v>
      </c>
      <c r="C1051" s="10" t="s">
        <v>1575</v>
      </c>
      <c r="D1051" s="10" t="s">
        <v>1259</v>
      </c>
      <c r="E1051" s="10" t="s">
        <v>1575</v>
      </c>
      <c r="F1051" s="10">
        <f>'gl list'!$D$114</f>
        <v>0</v>
      </c>
      <c r="G1051" s="10" t="s">
        <v>1452</v>
      </c>
      <c r="H1051" s="10" t="b">
        <v>0</v>
      </c>
      <c r="I1051" s="10">
        <f t="shared" si="28"/>
        <v>57</v>
      </c>
      <c r="K1051" s="10"/>
      <c r="L1051" s="10">
        <f>IF(OR(ISNUMBER(#REF!),ISBLANK(#REF!)),0,1)</f>
        <v>1</v>
      </c>
      <c r="M1051" s="10"/>
      <c r="N1051" s="10"/>
      <c r="O1051" s="10">
        <f>IF(NOT(ISBLANK(#REF!)),1,0)</f>
        <v>1</v>
      </c>
      <c r="P1051" s="10"/>
      <c r="Q1051" s="10"/>
    </row>
    <row r="1052" spans="1:17" hidden="1" x14ac:dyDescent="0.2">
      <c r="A1052" s="10">
        <f t="shared" si="29"/>
        <v>906</v>
      </c>
      <c r="B1052" s="10" t="s">
        <v>118</v>
      </c>
      <c r="C1052" s="10" t="s">
        <v>1454</v>
      </c>
      <c r="D1052" s="10" t="s">
        <v>1259</v>
      </c>
      <c r="E1052" s="10" t="s">
        <v>1454</v>
      </c>
      <c r="F1052" s="10">
        <f>'gl list'!$D$114</f>
        <v>0</v>
      </c>
      <c r="G1052" s="10" t="s">
        <v>1453</v>
      </c>
      <c r="H1052" s="10" t="b">
        <v>0</v>
      </c>
      <c r="I1052" s="10">
        <f t="shared" si="28"/>
        <v>57</v>
      </c>
      <c r="K1052" s="10"/>
      <c r="L1052" s="10">
        <f>IF(OR(ISNUMBER(#REF!),ISBLANK(#REF!)),0,1)</f>
        <v>1</v>
      </c>
      <c r="M1052" s="10"/>
      <c r="N1052" s="10"/>
      <c r="O1052" s="10">
        <f>IF(NOT(ISBLANK(#REF!)),1,0)</f>
        <v>1</v>
      </c>
      <c r="P1052" s="10"/>
      <c r="Q1052" s="10"/>
    </row>
    <row r="1053" spans="1:17" hidden="1" x14ac:dyDescent="0.2">
      <c r="A1053" s="10">
        <f t="shared" si="29"/>
        <v>907</v>
      </c>
      <c r="B1053" s="10">
        <f>A309</f>
        <v>163</v>
      </c>
      <c r="C1053" s="10" t="s">
        <v>1576</v>
      </c>
      <c r="D1053" s="10" t="s">
        <v>1259</v>
      </c>
      <c r="E1053" s="10" t="s">
        <v>1576</v>
      </c>
      <c r="F1053" s="10">
        <f>'gl list'!$D$114</f>
        <v>0</v>
      </c>
      <c r="G1053" s="10" t="s">
        <v>1453</v>
      </c>
      <c r="H1053" s="10" t="b">
        <v>0</v>
      </c>
      <c r="I1053" s="10">
        <f t="shared" si="28"/>
        <v>57</v>
      </c>
      <c r="K1053" s="10"/>
      <c r="L1053" s="10">
        <f>IF(OR(ISNUMBER(#REF!),ISBLANK(#REF!)),0,1)</f>
        <v>1</v>
      </c>
      <c r="M1053" s="10"/>
      <c r="N1053" s="10"/>
      <c r="O1053" s="10">
        <f>IF(NOT(ISBLANK(#REF!)),1,0)</f>
        <v>1</v>
      </c>
      <c r="P1053" s="10"/>
      <c r="Q1053" s="10"/>
    </row>
    <row r="1054" spans="1:17" s="18" customFormat="1" hidden="1" x14ac:dyDescent="0.2">
      <c r="A1054" s="10">
        <f t="shared" si="29"/>
        <v>908</v>
      </c>
      <c r="B1054" s="10"/>
      <c r="C1054" s="10"/>
      <c r="D1054" s="10" t="s">
        <v>1259</v>
      </c>
      <c r="E1054" s="10" t="s">
        <v>1577</v>
      </c>
      <c r="F1054" s="10">
        <f>'gl list'!$D$114</f>
        <v>0</v>
      </c>
      <c r="G1054" s="10" t="s">
        <v>1453</v>
      </c>
      <c r="H1054" s="10" t="b">
        <v>0</v>
      </c>
      <c r="I1054" s="10">
        <f t="shared" si="28"/>
        <v>57</v>
      </c>
      <c r="J1054" s="10"/>
      <c r="K1054" s="10"/>
      <c r="L1054" s="10">
        <f>IF(OR(ISNUMBER(#REF!),ISBLANK(#REF!)),0,1)</f>
        <v>1</v>
      </c>
      <c r="M1054" s="10"/>
      <c r="N1054" s="10"/>
      <c r="O1054" s="10">
        <f>IF(NOT(ISBLANK(#REF!)),1,0)</f>
        <v>1</v>
      </c>
      <c r="P1054" s="10"/>
      <c r="Q1054" s="10"/>
    </row>
    <row r="1055" spans="1:17" hidden="1" x14ac:dyDescent="0.2">
      <c r="A1055" s="10">
        <f t="shared" si="29"/>
        <v>909</v>
      </c>
      <c r="B1055" s="10"/>
      <c r="C1055" s="10"/>
      <c r="D1055" s="10" t="s">
        <v>1259</v>
      </c>
      <c r="E1055" s="10" t="s">
        <v>1455</v>
      </c>
      <c r="F1055" s="10">
        <f>'gl list'!$D$114</f>
        <v>0</v>
      </c>
      <c r="G1055" s="10" t="s">
        <v>1453</v>
      </c>
      <c r="H1055" s="10" t="b">
        <v>0</v>
      </c>
      <c r="I1055" s="10">
        <f t="shared" si="28"/>
        <v>57</v>
      </c>
      <c r="K1055" s="10"/>
      <c r="L1055" s="10">
        <f>IF(OR(ISNUMBER(#REF!),ISBLANK(#REF!)),0,1)</f>
        <v>1</v>
      </c>
      <c r="M1055" s="10"/>
      <c r="N1055" s="10"/>
      <c r="O1055" s="10">
        <f>IF(NOT(ISBLANK(#REF!)),1,0)</f>
        <v>1</v>
      </c>
      <c r="P1055" s="10"/>
      <c r="Q1055" s="10"/>
    </row>
    <row r="1056" spans="1:17" hidden="1" x14ac:dyDescent="0.2">
      <c r="A1056" s="10">
        <f t="shared" si="29"/>
        <v>910</v>
      </c>
      <c r="B1056" s="10" t="s">
        <v>43</v>
      </c>
      <c r="C1056" s="10" t="s">
        <v>1456</v>
      </c>
      <c r="D1056" s="10" t="s">
        <v>1259</v>
      </c>
      <c r="E1056" s="10" t="s">
        <v>1456</v>
      </c>
      <c r="F1056" s="10">
        <f>'gl list'!$D$114</f>
        <v>0</v>
      </c>
      <c r="G1056" s="10" t="s">
        <v>1453</v>
      </c>
      <c r="H1056" s="10" t="b">
        <v>0</v>
      </c>
      <c r="I1056" s="10">
        <f t="shared" si="28"/>
        <v>57</v>
      </c>
      <c r="K1056" s="10"/>
      <c r="L1056" s="10">
        <f>IF(OR(ISNUMBER(#REF!),ISBLANK(#REF!)),0,1)</f>
        <v>1</v>
      </c>
      <c r="M1056" s="10"/>
      <c r="N1056" s="10"/>
      <c r="O1056" s="10">
        <f>IF(NOT(ISBLANK(#REF!)),1,0)</f>
        <v>1</v>
      </c>
      <c r="P1056" s="10"/>
      <c r="Q1056" s="10"/>
    </row>
    <row r="1057" spans="1:17" hidden="1" x14ac:dyDescent="0.2">
      <c r="A1057" s="10">
        <f t="shared" si="29"/>
        <v>911</v>
      </c>
      <c r="B1057" s="10" t="s">
        <v>113</v>
      </c>
      <c r="C1057" s="10" t="s">
        <v>1457</v>
      </c>
      <c r="D1057" s="10" t="s">
        <v>1259</v>
      </c>
      <c r="E1057" s="10" t="s">
        <v>1457</v>
      </c>
      <c r="F1057" s="10">
        <f>'gl list'!$D$114</f>
        <v>0</v>
      </c>
      <c r="G1057" s="10" t="s">
        <v>1453</v>
      </c>
      <c r="H1057" s="10" t="b">
        <v>0</v>
      </c>
      <c r="I1057" s="10">
        <f t="shared" si="28"/>
        <v>57</v>
      </c>
      <c r="K1057" s="10"/>
      <c r="L1057" s="10">
        <f>IF(OR(ISNUMBER(#REF!),ISBLANK(#REF!)),0,1)</f>
        <v>1</v>
      </c>
      <c r="M1057" s="10"/>
      <c r="N1057" s="10"/>
      <c r="O1057" s="10">
        <f>IF(NOT(ISBLANK(#REF!)),1,0)</f>
        <v>1</v>
      </c>
      <c r="P1057" s="10"/>
      <c r="Q1057" s="10"/>
    </row>
    <row r="1058" spans="1:17" hidden="1" x14ac:dyDescent="0.2">
      <c r="A1058" s="10">
        <f t="shared" si="29"/>
        <v>912</v>
      </c>
      <c r="B1058" s="10">
        <f>A217</f>
        <v>71</v>
      </c>
      <c r="C1058" s="10" t="s">
        <v>1458</v>
      </c>
      <c r="D1058" s="10" t="s">
        <v>1259</v>
      </c>
      <c r="E1058" s="10" t="s">
        <v>1458</v>
      </c>
      <c r="F1058" s="10">
        <f>'gl list'!$D$114</f>
        <v>0</v>
      </c>
      <c r="G1058" s="10" t="s">
        <v>1453</v>
      </c>
      <c r="H1058" s="10" t="b">
        <v>0</v>
      </c>
      <c r="I1058" s="10">
        <f t="shared" si="28"/>
        <v>57</v>
      </c>
      <c r="K1058" s="10"/>
      <c r="L1058" s="10">
        <f>IF(OR(ISNUMBER(#REF!),ISBLANK(#REF!)),0,1)</f>
        <v>1</v>
      </c>
      <c r="M1058" s="10"/>
      <c r="N1058" s="10"/>
      <c r="O1058" s="10">
        <f>IF(NOT(ISBLANK(#REF!)),1,0)</f>
        <v>1</v>
      </c>
      <c r="P1058" s="10"/>
      <c r="Q1058" s="10"/>
    </row>
    <row r="1059" spans="1:17" hidden="1" x14ac:dyDescent="0.2">
      <c r="A1059" s="10">
        <f t="shared" si="29"/>
        <v>913</v>
      </c>
      <c r="B1059" s="10" t="s">
        <v>1600</v>
      </c>
      <c r="C1059" s="10" t="s">
        <v>1602</v>
      </c>
      <c r="D1059" s="10" t="s">
        <v>1259</v>
      </c>
      <c r="E1059" s="10" t="s">
        <v>1459</v>
      </c>
      <c r="F1059" s="10">
        <f>'gl list'!$D$114</f>
        <v>0</v>
      </c>
      <c r="G1059" s="10" t="s">
        <v>1453</v>
      </c>
      <c r="H1059" s="10" t="b">
        <v>0</v>
      </c>
      <c r="I1059" s="10">
        <f t="shared" si="28"/>
        <v>57</v>
      </c>
      <c r="K1059" s="10"/>
      <c r="L1059" s="10">
        <f>IF(OR(ISNUMBER(#REF!),ISBLANK(#REF!)),0,1)</f>
        <v>1</v>
      </c>
      <c r="M1059" s="10"/>
      <c r="N1059" s="10"/>
      <c r="O1059" s="10">
        <f>IF(NOT(ISBLANK(#REF!)),1,0)</f>
        <v>1</v>
      </c>
      <c r="P1059" s="10"/>
      <c r="Q1059" s="10"/>
    </row>
    <row r="1060" spans="1:17" s="18" customFormat="1" hidden="1" x14ac:dyDescent="0.2">
      <c r="A1060" s="10">
        <f t="shared" si="29"/>
        <v>914</v>
      </c>
      <c r="B1060" s="10"/>
      <c r="C1060" s="10"/>
      <c r="D1060" s="10" t="s">
        <v>1259</v>
      </c>
      <c r="E1060" s="10" t="s">
        <v>1460</v>
      </c>
      <c r="F1060" s="10">
        <f>'gl list'!$D$114</f>
        <v>0</v>
      </c>
      <c r="G1060" s="10" t="s">
        <v>1453</v>
      </c>
      <c r="H1060" s="10" t="b">
        <v>0</v>
      </c>
      <c r="I1060" s="10">
        <f t="shared" si="28"/>
        <v>57</v>
      </c>
      <c r="J1060" s="10"/>
      <c r="K1060" s="10"/>
      <c r="L1060" s="10">
        <f>IF(OR(ISNUMBER(#REF!),ISBLANK(#REF!)),0,1)</f>
        <v>1</v>
      </c>
      <c r="M1060" s="10"/>
      <c r="N1060" s="10"/>
      <c r="O1060" s="10">
        <f>IF(NOT(ISBLANK(#REF!)),1,0)</f>
        <v>1</v>
      </c>
      <c r="P1060" s="10"/>
      <c r="Q1060" s="10"/>
    </row>
    <row r="1061" spans="1:17" hidden="1" x14ac:dyDescent="0.2">
      <c r="A1061" s="10">
        <f t="shared" si="29"/>
        <v>915</v>
      </c>
      <c r="B1061" s="10">
        <f>B1024</f>
        <v>250</v>
      </c>
      <c r="C1061" s="10" t="s">
        <v>1461</v>
      </c>
      <c r="D1061" s="10" t="s">
        <v>1259</v>
      </c>
      <c r="E1061" s="10" t="s">
        <v>1461</v>
      </c>
      <c r="F1061" s="10">
        <f>'gl list'!$D$114</f>
        <v>0</v>
      </c>
      <c r="G1061" s="10" t="s">
        <v>1453</v>
      </c>
      <c r="H1061" s="10" t="b">
        <v>0</v>
      </c>
      <c r="I1061" s="10">
        <f t="shared" si="28"/>
        <v>57</v>
      </c>
      <c r="K1061" s="10"/>
      <c r="L1061" s="10">
        <f>IF(OR(ISNUMBER(#REF!),ISBLANK(#REF!)),0,1)</f>
        <v>1</v>
      </c>
      <c r="M1061" s="10"/>
      <c r="N1061" s="10"/>
      <c r="O1061" s="10">
        <f>IF(NOT(ISBLANK(#REF!)),1,0)</f>
        <v>1</v>
      </c>
      <c r="P1061" s="10"/>
      <c r="Q1061" s="10"/>
    </row>
    <row r="1062" spans="1:17" s="18" customFormat="1" hidden="1" x14ac:dyDescent="0.2">
      <c r="A1062" s="10">
        <f t="shared" si="29"/>
        <v>916</v>
      </c>
      <c r="B1062" s="10"/>
      <c r="C1062" s="10"/>
      <c r="D1062" s="10" t="s">
        <v>1259</v>
      </c>
      <c r="E1062" s="10" t="s">
        <v>1462</v>
      </c>
      <c r="F1062" s="10">
        <f>'gl list'!$D$114</f>
        <v>0</v>
      </c>
      <c r="G1062" s="10" t="s">
        <v>1453</v>
      </c>
      <c r="H1062" s="10" t="b">
        <v>0</v>
      </c>
      <c r="I1062" s="10">
        <f t="shared" si="28"/>
        <v>57</v>
      </c>
      <c r="J1062" s="10"/>
      <c r="K1062" s="10"/>
      <c r="L1062" s="10">
        <f>IF(OR(ISNUMBER(#REF!),ISBLANK(#REF!)),0,1)</f>
        <v>1</v>
      </c>
      <c r="M1062" s="10"/>
      <c r="N1062" s="10"/>
      <c r="O1062" s="10">
        <f>IF(NOT(ISBLANK(#REF!)),1,0)</f>
        <v>1</v>
      </c>
      <c r="P1062" s="10"/>
      <c r="Q1062" s="10"/>
    </row>
    <row r="1063" spans="1:17" hidden="1" x14ac:dyDescent="0.2">
      <c r="A1063" s="10">
        <f t="shared" si="29"/>
        <v>917</v>
      </c>
      <c r="B1063" s="10"/>
      <c r="C1063" s="10" t="s">
        <v>1463</v>
      </c>
      <c r="D1063" s="10" t="s">
        <v>1259</v>
      </c>
      <c r="E1063" s="10" t="s">
        <v>1463</v>
      </c>
      <c r="F1063" s="10">
        <f>'gl list'!$D$114</f>
        <v>0</v>
      </c>
      <c r="G1063" s="10" t="s">
        <v>1466</v>
      </c>
      <c r="H1063" s="10" t="b">
        <v>0</v>
      </c>
      <c r="I1063" s="10">
        <f t="shared" si="28"/>
        <v>57</v>
      </c>
      <c r="K1063" s="10"/>
      <c r="L1063" s="10">
        <f>IF(OR(ISNUMBER(#REF!),ISBLANK(#REF!)),0,1)</f>
        <v>1</v>
      </c>
      <c r="M1063" s="10"/>
      <c r="N1063" s="10"/>
      <c r="O1063" s="10">
        <f>IF(NOT(ISBLANK(#REF!)),1,0)</f>
        <v>1</v>
      </c>
      <c r="P1063" s="10"/>
      <c r="Q1063" s="10"/>
    </row>
    <row r="1064" spans="1:17" hidden="1" x14ac:dyDescent="0.2">
      <c r="A1064" s="10">
        <f t="shared" si="29"/>
        <v>918</v>
      </c>
      <c r="B1064" s="10" t="s">
        <v>60</v>
      </c>
      <c r="C1064" s="10" t="s">
        <v>1464</v>
      </c>
      <c r="D1064" s="10" t="s">
        <v>1259</v>
      </c>
      <c r="E1064" s="10" t="s">
        <v>1464</v>
      </c>
      <c r="F1064" s="10">
        <f>'gl list'!$D$114</f>
        <v>0</v>
      </c>
      <c r="G1064" s="10" t="s">
        <v>1466</v>
      </c>
      <c r="H1064" s="10" t="b">
        <v>0</v>
      </c>
      <c r="I1064" s="10">
        <f t="shared" si="28"/>
        <v>57</v>
      </c>
      <c r="K1064" s="10"/>
      <c r="L1064" s="10">
        <f>IF(OR(ISNUMBER(#REF!),ISBLANK(#REF!)),0,1)</f>
        <v>1</v>
      </c>
      <c r="M1064" s="10"/>
      <c r="N1064" s="10"/>
      <c r="O1064" s="10">
        <f>IF(NOT(ISBLANK(#REF!)),1,0)</f>
        <v>1</v>
      </c>
      <c r="P1064" s="10"/>
      <c r="Q1064" s="10"/>
    </row>
    <row r="1065" spans="1:17" hidden="1" x14ac:dyDescent="0.2">
      <c r="A1065" s="10">
        <f t="shared" si="29"/>
        <v>919</v>
      </c>
      <c r="B1065" s="10" t="str">
        <f>B1057</f>
        <v>id</v>
      </c>
      <c r="C1065" s="10" t="s">
        <v>1465</v>
      </c>
      <c r="D1065" s="10" t="s">
        <v>1259</v>
      </c>
      <c r="E1065" s="10" t="s">
        <v>1465</v>
      </c>
      <c r="F1065" s="10">
        <f>'gl list'!$D$114</f>
        <v>0</v>
      </c>
      <c r="G1065" s="10" t="s">
        <v>1466</v>
      </c>
      <c r="H1065" s="10" t="b">
        <v>0</v>
      </c>
      <c r="I1065" s="10">
        <f t="shared" si="28"/>
        <v>57</v>
      </c>
      <c r="K1065" s="10"/>
      <c r="L1065" s="10">
        <f>IF(OR(ISNUMBER(#REF!),ISBLANK(#REF!)),0,1)</f>
        <v>1</v>
      </c>
      <c r="M1065" s="10"/>
      <c r="N1065" s="10"/>
      <c r="O1065" s="10">
        <f>IF(NOT(ISBLANK(#REF!)),1,0)</f>
        <v>1</v>
      </c>
      <c r="P1065" s="10"/>
      <c r="Q1065" s="10"/>
    </row>
    <row r="1066" spans="1:17" x14ac:dyDescent="0.2">
      <c r="A1066" s="10">
        <f t="shared" si="29"/>
        <v>920</v>
      </c>
      <c r="B1066" s="10" t="s">
        <v>635</v>
      </c>
      <c r="C1066" s="10" t="s">
        <v>1578</v>
      </c>
      <c r="D1066" s="10" t="s">
        <v>1259</v>
      </c>
      <c r="E1066" s="10" t="s">
        <v>1578</v>
      </c>
      <c r="F1066" s="10">
        <f>'gl list'!$D$114</f>
        <v>0</v>
      </c>
      <c r="G1066" s="10" t="s">
        <v>1466</v>
      </c>
      <c r="H1066" s="10" t="b">
        <v>1</v>
      </c>
      <c r="I1066" s="10">
        <f t="shared" si="28"/>
        <v>58</v>
      </c>
      <c r="K1066" s="10"/>
      <c r="L1066" s="10">
        <f>IF(OR(ISNUMBER(#REF!),ISBLANK(#REF!)),0,1)</f>
        <v>1</v>
      </c>
      <c r="M1066" s="10"/>
      <c r="N1066" s="10"/>
      <c r="O1066" s="10">
        <f>IF(NOT(ISBLANK(#REF!)),1,0)</f>
        <v>1</v>
      </c>
      <c r="P1066" s="10"/>
      <c r="Q1066" s="10"/>
    </row>
    <row r="1067" spans="1:17" hidden="1" x14ac:dyDescent="0.2">
      <c r="A1067" s="10">
        <f t="shared" si="29"/>
        <v>921</v>
      </c>
      <c r="B1067" s="10" t="s">
        <v>2603</v>
      </c>
      <c r="C1067" s="10" t="s">
        <v>1579</v>
      </c>
      <c r="D1067" s="10" t="s">
        <v>1259</v>
      </c>
      <c r="E1067" s="10" t="s">
        <v>1579</v>
      </c>
      <c r="F1067" s="10">
        <f>'gl list'!$D$114</f>
        <v>0</v>
      </c>
      <c r="G1067" s="10" t="s">
        <v>1466</v>
      </c>
      <c r="H1067" s="10" t="b">
        <v>0</v>
      </c>
      <c r="I1067" s="10">
        <f t="shared" si="28"/>
        <v>58</v>
      </c>
      <c r="K1067" s="10"/>
      <c r="L1067" s="10">
        <f>IF(OR(ISNUMBER(#REF!),ISBLANK(#REF!)),0,1)</f>
        <v>1</v>
      </c>
      <c r="M1067" s="10"/>
      <c r="N1067" s="10"/>
      <c r="O1067" s="10">
        <f>IF(NOT(ISBLANK(#REF!)),1,0)</f>
        <v>1</v>
      </c>
      <c r="P1067" s="10"/>
      <c r="Q1067" s="10"/>
    </row>
    <row r="1068" spans="1:17" hidden="1" x14ac:dyDescent="0.2">
      <c r="A1068" s="10">
        <f t="shared" si="29"/>
        <v>922</v>
      </c>
      <c r="B1068" s="10">
        <f>A318</f>
        <v>172</v>
      </c>
      <c r="C1068" s="10" t="s">
        <v>1467</v>
      </c>
      <c r="D1068" s="10" t="s">
        <v>1259</v>
      </c>
      <c r="E1068" s="10" t="s">
        <v>1467</v>
      </c>
      <c r="F1068" s="10">
        <f>'gl list'!$D$114</f>
        <v>0</v>
      </c>
      <c r="G1068" s="10" t="s">
        <v>1473</v>
      </c>
      <c r="H1068" s="10" t="b">
        <v>0</v>
      </c>
      <c r="I1068" s="10">
        <f t="shared" si="28"/>
        <v>58</v>
      </c>
      <c r="K1068" s="10"/>
      <c r="L1068" s="10">
        <f>IF(OR(ISNUMBER(#REF!),ISBLANK(#REF!)),0,1)</f>
        <v>1</v>
      </c>
      <c r="M1068" s="10"/>
      <c r="N1068" s="10"/>
      <c r="O1068" s="10">
        <f>IF(NOT(ISBLANK(#REF!)),1,0)</f>
        <v>1</v>
      </c>
      <c r="P1068" s="10"/>
      <c r="Q1068" s="10"/>
    </row>
    <row r="1069" spans="1:17" s="18" customFormat="1" hidden="1" x14ac:dyDescent="0.2">
      <c r="A1069" s="26">
        <f t="shared" si="29"/>
        <v>923</v>
      </c>
      <c r="B1069" s="26"/>
      <c r="C1069" s="26"/>
      <c r="D1069" s="26" t="s">
        <v>1259</v>
      </c>
      <c r="E1069" s="26" t="s">
        <v>1468</v>
      </c>
      <c r="F1069" s="26">
        <f>'gl list'!$D$114</f>
        <v>0</v>
      </c>
      <c r="G1069" s="26" t="s">
        <v>1473</v>
      </c>
      <c r="H1069" s="10" t="b">
        <v>0</v>
      </c>
      <c r="I1069" s="10">
        <f t="shared" si="28"/>
        <v>58</v>
      </c>
      <c r="J1069" s="10"/>
      <c r="K1069" s="26"/>
      <c r="L1069" s="26">
        <f>IF(OR(ISNUMBER(#REF!),ISBLANK(#REF!)),0,1)</f>
        <v>1</v>
      </c>
      <c r="M1069" s="26"/>
      <c r="N1069" s="26"/>
      <c r="O1069" s="26">
        <f>IF(NOT(ISBLANK(#REF!)),1,0)</f>
        <v>1</v>
      </c>
      <c r="P1069" s="26"/>
      <c r="Q1069" s="26"/>
    </row>
    <row r="1070" spans="1:17" s="18" customFormat="1" hidden="1" x14ac:dyDescent="0.2">
      <c r="A1070" s="26">
        <f t="shared" si="29"/>
        <v>924</v>
      </c>
      <c r="B1070" s="26"/>
      <c r="C1070" s="26"/>
      <c r="D1070" s="26" t="s">
        <v>1259</v>
      </c>
      <c r="E1070" s="26" t="s">
        <v>1469</v>
      </c>
      <c r="F1070" s="26">
        <f>'gl list'!$D$114</f>
        <v>0</v>
      </c>
      <c r="G1070" s="26" t="s">
        <v>1473</v>
      </c>
      <c r="H1070" s="10" t="b">
        <v>0</v>
      </c>
      <c r="I1070" s="10">
        <f t="shared" si="28"/>
        <v>58</v>
      </c>
      <c r="J1070" s="10"/>
      <c r="K1070" s="26"/>
      <c r="L1070" s="26">
        <f>IF(OR(ISNUMBER(#REF!),ISBLANK(#REF!)),0,1)</f>
        <v>1</v>
      </c>
      <c r="M1070" s="26"/>
      <c r="N1070" s="26"/>
      <c r="O1070" s="26">
        <f>IF(NOT(ISBLANK(#REF!)),1,0)</f>
        <v>1</v>
      </c>
      <c r="P1070" s="26"/>
      <c r="Q1070" s="26"/>
    </row>
    <row r="1071" spans="1:17" s="18" customFormat="1" hidden="1" x14ac:dyDescent="0.2">
      <c r="A1071" s="26">
        <f t="shared" si="29"/>
        <v>925</v>
      </c>
      <c r="B1071" s="26"/>
      <c r="C1071" s="26"/>
      <c r="D1071" s="26" t="s">
        <v>1259</v>
      </c>
      <c r="E1071" s="26" t="s">
        <v>1470</v>
      </c>
      <c r="F1071" s="26">
        <f>'gl list'!$D$114</f>
        <v>0</v>
      </c>
      <c r="G1071" s="26" t="s">
        <v>1473</v>
      </c>
      <c r="H1071" s="10" t="b">
        <v>0</v>
      </c>
      <c r="I1071" s="10">
        <f t="shared" si="28"/>
        <v>58</v>
      </c>
      <c r="J1071" s="10"/>
      <c r="K1071" s="26"/>
      <c r="L1071" s="26">
        <f>IF(OR(ISNUMBER(#REF!),ISBLANK(#REF!)),0,1)</f>
        <v>1</v>
      </c>
      <c r="M1071" s="26"/>
      <c r="N1071" s="26"/>
      <c r="O1071" s="26">
        <f>IF(NOT(ISBLANK(#REF!)),1,0)</f>
        <v>1</v>
      </c>
      <c r="P1071" s="26"/>
      <c r="Q1071" s="26"/>
    </row>
    <row r="1072" spans="1:17" s="18" customFormat="1" hidden="1" x14ac:dyDescent="0.2">
      <c r="A1072" s="26">
        <f t="shared" si="29"/>
        <v>926</v>
      </c>
      <c r="B1072" s="26"/>
      <c r="C1072" s="26"/>
      <c r="D1072" s="26" t="s">
        <v>1259</v>
      </c>
      <c r="E1072" s="26" t="s">
        <v>1471</v>
      </c>
      <c r="F1072" s="26">
        <f>'gl list'!$D$114</f>
        <v>0</v>
      </c>
      <c r="G1072" s="26" t="s">
        <v>1473</v>
      </c>
      <c r="H1072" s="10" t="b">
        <v>0</v>
      </c>
      <c r="I1072" s="10">
        <f t="shared" si="28"/>
        <v>58</v>
      </c>
      <c r="J1072" s="10"/>
      <c r="K1072" s="26"/>
      <c r="L1072" s="26">
        <f>IF(OR(ISNUMBER(#REF!),ISBLANK(#REF!)),0,1)</f>
        <v>1</v>
      </c>
      <c r="M1072" s="26"/>
      <c r="N1072" s="26"/>
      <c r="O1072" s="26">
        <f>IF(NOT(ISBLANK(#REF!)),1,0)</f>
        <v>1</v>
      </c>
      <c r="P1072" s="26"/>
      <c r="Q1072" s="26"/>
    </row>
    <row r="1073" spans="1:17" s="18" customFormat="1" hidden="1" x14ac:dyDescent="0.2">
      <c r="A1073" s="26">
        <f t="shared" si="29"/>
        <v>927</v>
      </c>
      <c r="B1073" s="26"/>
      <c r="C1073" s="26"/>
      <c r="D1073" s="26" t="s">
        <v>1259</v>
      </c>
      <c r="E1073" s="26" t="s">
        <v>1580</v>
      </c>
      <c r="F1073" s="26">
        <f>'gl list'!$D$114</f>
        <v>0</v>
      </c>
      <c r="G1073" s="26" t="s">
        <v>1473</v>
      </c>
      <c r="H1073" s="10" t="b">
        <v>0</v>
      </c>
      <c r="I1073" s="10">
        <f t="shared" si="28"/>
        <v>58</v>
      </c>
      <c r="J1073" s="10"/>
      <c r="K1073" s="26"/>
      <c r="L1073" s="26">
        <f>IF(OR(ISNUMBER(#REF!),ISBLANK(#REF!)),0,1)</f>
        <v>1</v>
      </c>
      <c r="M1073" s="26"/>
      <c r="N1073" s="26"/>
      <c r="O1073" s="26">
        <f>IF(NOT(ISBLANK(#REF!)),1,0)</f>
        <v>1</v>
      </c>
      <c r="P1073" s="26"/>
      <c r="Q1073" s="26"/>
    </row>
    <row r="1074" spans="1:17" hidden="1" x14ac:dyDescent="0.2">
      <c r="A1074" s="10">
        <f t="shared" si="29"/>
        <v>928</v>
      </c>
      <c r="B1074" s="10">
        <f>A410</f>
        <v>264</v>
      </c>
      <c r="C1074" s="10" t="s">
        <v>1581</v>
      </c>
      <c r="D1074" s="10" t="s">
        <v>1259</v>
      </c>
      <c r="E1074" s="10" t="s">
        <v>1581</v>
      </c>
      <c r="F1074" s="10">
        <f>'gl list'!$D$114</f>
        <v>0</v>
      </c>
      <c r="G1074" s="10" t="s">
        <v>1473</v>
      </c>
      <c r="H1074" s="10" t="b">
        <v>0</v>
      </c>
      <c r="I1074" s="10">
        <f t="shared" si="28"/>
        <v>58</v>
      </c>
      <c r="K1074" s="10"/>
      <c r="L1074" s="10">
        <f>IF(OR(ISNUMBER(#REF!),ISBLANK(#REF!)),0,1)</f>
        <v>1</v>
      </c>
      <c r="M1074" s="10"/>
      <c r="N1074" s="10"/>
      <c r="O1074" s="10">
        <f>IF(NOT(ISBLANK(#REF!)),1,0)</f>
        <v>1</v>
      </c>
      <c r="P1074" s="10"/>
      <c r="Q1074" s="10"/>
    </row>
    <row r="1075" spans="1:17" s="18" customFormat="1" hidden="1" x14ac:dyDescent="0.2">
      <c r="A1075" s="26">
        <f t="shared" si="29"/>
        <v>929</v>
      </c>
      <c r="B1075" s="26"/>
      <c r="C1075" s="26"/>
      <c r="D1075" s="26" t="s">
        <v>1259</v>
      </c>
      <c r="E1075" s="26" t="s">
        <v>1472</v>
      </c>
      <c r="F1075" s="26">
        <f>'gl list'!$D$114</f>
        <v>0</v>
      </c>
      <c r="G1075" s="26" t="s">
        <v>1473</v>
      </c>
      <c r="H1075" s="10" t="b">
        <v>0</v>
      </c>
      <c r="I1075" s="10">
        <f t="shared" si="28"/>
        <v>58</v>
      </c>
      <c r="J1075" s="10"/>
      <c r="K1075" s="26"/>
      <c r="L1075" s="26">
        <f>IF(OR(ISNUMBER(#REF!),ISBLANK(#REF!)),0,1)</f>
        <v>1</v>
      </c>
      <c r="M1075" s="26"/>
      <c r="N1075" s="26"/>
      <c r="O1075" s="26">
        <f>IF(NOT(ISBLANK(#REF!)),1,0)</f>
        <v>1</v>
      </c>
      <c r="P1075" s="26"/>
      <c r="Q1075" s="26"/>
    </row>
    <row r="1076" spans="1:17" s="18" customFormat="1" hidden="1" x14ac:dyDescent="0.2">
      <c r="A1076" s="26">
        <f t="shared" si="29"/>
        <v>930</v>
      </c>
      <c r="B1076" s="26"/>
      <c r="C1076" s="26"/>
      <c r="D1076" s="26" t="s">
        <v>1259</v>
      </c>
      <c r="E1076" s="26" t="s">
        <v>1582</v>
      </c>
      <c r="F1076" s="26">
        <f>'gl list'!$D$114</f>
        <v>0</v>
      </c>
      <c r="G1076" s="26" t="s">
        <v>1476</v>
      </c>
      <c r="H1076" s="10" t="b">
        <v>0</v>
      </c>
      <c r="I1076" s="10">
        <f t="shared" si="28"/>
        <v>58</v>
      </c>
      <c r="J1076" s="10"/>
      <c r="K1076" s="26"/>
      <c r="L1076" s="26">
        <f>IF(OR(ISNUMBER(#REF!),ISBLANK(#REF!)),0,1)</f>
        <v>1</v>
      </c>
      <c r="M1076" s="26"/>
      <c r="N1076" s="26"/>
      <c r="O1076" s="26">
        <f>IF(NOT(ISBLANK(#REF!)),1,0)</f>
        <v>1</v>
      </c>
      <c r="P1076" s="26"/>
      <c r="Q1076" s="26"/>
    </row>
    <row r="1077" spans="1:17" s="18" customFormat="1" hidden="1" x14ac:dyDescent="0.2">
      <c r="A1077" s="26">
        <f t="shared" si="29"/>
        <v>931</v>
      </c>
      <c r="B1077" s="26"/>
      <c r="C1077" s="26"/>
      <c r="D1077" s="26" t="s">
        <v>1259</v>
      </c>
      <c r="E1077" s="26" t="s">
        <v>1583</v>
      </c>
      <c r="F1077" s="26">
        <f>'gl list'!$D$114</f>
        <v>0</v>
      </c>
      <c r="G1077" s="26" t="s">
        <v>1476</v>
      </c>
      <c r="H1077" s="10" t="b">
        <v>0</v>
      </c>
      <c r="I1077" s="10">
        <f t="shared" si="28"/>
        <v>58</v>
      </c>
      <c r="J1077" s="10"/>
      <c r="K1077" s="26"/>
      <c r="L1077" s="26">
        <f>IF(OR(ISNUMBER(#REF!),ISBLANK(#REF!)),0,1)</f>
        <v>1</v>
      </c>
      <c r="M1077" s="26"/>
      <c r="N1077" s="26"/>
      <c r="O1077" s="26">
        <f>IF(NOT(ISBLANK(#REF!)),1,0)</f>
        <v>1</v>
      </c>
      <c r="P1077" s="26"/>
      <c r="Q1077" s="26"/>
    </row>
    <row r="1078" spans="1:17" hidden="1" x14ac:dyDescent="0.2">
      <c r="A1078" s="10">
        <f t="shared" si="29"/>
        <v>932</v>
      </c>
      <c r="B1078" s="10" t="s">
        <v>86</v>
      </c>
      <c r="C1078" s="10" t="s">
        <v>1474</v>
      </c>
      <c r="D1078" s="10" t="s">
        <v>1259</v>
      </c>
      <c r="E1078" s="10" t="s">
        <v>1474</v>
      </c>
      <c r="F1078" s="10">
        <f>'gl list'!$D$114</f>
        <v>0</v>
      </c>
      <c r="G1078" s="10" t="s">
        <v>1476</v>
      </c>
      <c r="H1078" s="10" t="b">
        <v>0</v>
      </c>
      <c r="I1078" s="10">
        <f t="shared" si="28"/>
        <v>58</v>
      </c>
      <c r="K1078" s="10"/>
      <c r="L1078" s="10">
        <f>IF(OR(ISNUMBER(#REF!),ISBLANK(#REF!)),0,1)</f>
        <v>1</v>
      </c>
      <c r="M1078" s="10"/>
      <c r="N1078" s="10"/>
      <c r="O1078" s="10">
        <f>IF(NOT(ISBLANK(#REF!)),1,0)</f>
        <v>1</v>
      </c>
      <c r="P1078" s="10"/>
      <c r="Q1078" s="10"/>
    </row>
    <row r="1079" spans="1:17" x14ac:dyDescent="0.2">
      <c r="A1079" s="10">
        <f t="shared" si="29"/>
        <v>933</v>
      </c>
      <c r="B1079" s="10" t="s">
        <v>806</v>
      </c>
      <c r="C1079" s="10" t="s">
        <v>1475</v>
      </c>
      <c r="D1079" s="10" t="s">
        <v>1259</v>
      </c>
      <c r="E1079" s="10" t="s">
        <v>1475</v>
      </c>
      <c r="F1079" s="10">
        <f>'gl list'!$D$114</f>
        <v>0</v>
      </c>
      <c r="G1079" s="10" t="s">
        <v>1476</v>
      </c>
      <c r="H1079" s="10" t="b">
        <v>1</v>
      </c>
      <c r="I1079" s="10">
        <f t="shared" si="28"/>
        <v>59</v>
      </c>
      <c r="K1079" s="10"/>
      <c r="L1079" s="10">
        <f>IF(OR(ISNUMBER(#REF!),ISBLANK(#REF!)),0,1)</f>
        <v>1</v>
      </c>
      <c r="M1079" s="10"/>
      <c r="N1079" s="10"/>
      <c r="O1079" s="10">
        <f>IF(NOT(ISBLANK(#REF!)),1,0)</f>
        <v>1</v>
      </c>
      <c r="P1079" s="10"/>
      <c r="Q1079" s="10"/>
    </row>
    <row r="1080" spans="1:17" hidden="1" x14ac:dyDescent="0.2">
      <c r="A1080" s="10">
        <f t="shared" si="29"/>
        <v>934</v>
      </c>
      <c r="B1080" s="10">
        <f>A549</f>
        <v>403</v>
      </c>
      <c r="C1080" s="10" t="s">
        <v>1477</v>
      </c>
      <c r="D1080" s="10" t="s">
        <v>1259</v>
      </c>
      <c r="E1080" s="10" t="s">
        <v>1477</v>
      </c>
      <c r="F1080" s="10">
        <f>'gl list'!$D$114</f>
        <v>0</v>
      </c>
      <c r="G1080" s="10" t="s">
        <v>1484</v>
      </c>
      <c r="H1080" s="10" t="b">
        <v>0</v>
      </c>
      <c r="I1080" s="10">
        <f t="shared" si="28"/>
        <v>59</v>
      </c>
      <c r="K1080" s="10"/>
      <c r="L1080" s="10">
        <f>IF(OR(ISNUMBER(#REF!),ISBLANK(#REF!)),0,1)</f>
        <v>1</v>
      </c>
      <c r="M1080" s="10"/>
      <c r="N1080" s="10"/>
      <c r="O1080" s="10">
        <f>IF(NOT(ISBLANK(#REF!)),1,0)</f>
        <v>1</v>
      </c>
      <c r="P1080" s="10"/>
      <c r="Q1080" s="10"/>
    </row>
    <row r="1081" spans="1:17" x14ac:dyDescent="0.2">
      <c r="A1081" s="10">
        <f t="shared" si="29"/>
        <v>935</v>
      </c>
      <c r="B1081" s="10" t="s">
        <v>84</v>
      </c>
      <c r="C1081" s="10" t="s">
        <v>1596</v>
      </c>
      <c r="D1081" s="10" t="s">
        <v>1259</v>
      </c>
      <c r="E1081" s="10" t="s">
        <v>1477</v>
      </c>
      <c r="F1081" s="10">
        <f>'gl list'!$D$114</f>
        <v>0</v>
      </c>
      <c r="G1081" s="10" t="s">
        <v>1484</v>
      </c>
      <c r="H1081" s="10" t="b">
        <v>1</v>
      </c>
      <c r="I1081" s="10">
        <f t="shared" si="28"/>
        <v>60</v>
      </c>
      <c r="K1081" s="10"/>
      <c r="L1081" s="10">
        <f>IF(OR(ISNUMBER(#REF!),ISBLANK(#REF!)),0,1)</f>
        <v>1</v>
      </c>
      <c r="M1081" s="10"/>
      <c r="N1081" s="10"/>
      <c r="O1081" s="10">
        <f>IF(NOT(ISBLANK(#REF!)),1,0)</f>
        <v>1</v>
      </c>
      <c r="P1081" s="10"/>
      <c r="Q1081" s="10"/>
    </row>
    <row r="1082" spans="1:17" hidden="1" x14ac:dyDescent="0.2">
      <c r="A1082" s="10">
        <f t="shared" si="29"/>
        <v>936</v>
      </c>
      <c r="B1082" s="10">
        <f>A496</f>
        <v>350</v>
      </c>
      <c r="C1082" s="10" t="s">
        <v>1478</v>
      </c>
      <c r="D1082" s="10" t="s">
        <v>1259</v>
      </c>
      <c r="E1082" s="10" t="s">
        <v>1478</v>
      </c>
      <c r="F1082" s="10">
        <f>'gl list'!$D$114</f>
        <v>0</v>
      </c>
      <c r="G1082" s="10" t="s">
        <v>1484</v>
      </c>
      <c r="H1082" s="10" t="b">
        <v>0</v>
      </c>
      <c r="I1082" s="10">
        <f t="shared" si="28"/>
        <v>60</v>
      </c>
      <c r="K1082" s="10"/>
      <c r="L1082" s="10">
        <f>IF(OR(ISNUMBER(#REF!),ISBLANK(#REF!)),0,1)</f>
        <v>1</v>
      </c>
      <c r="M1082" s="10"/>
      <c r="N1082" s="10"/>
      <c r="O1082" s="10">
        <f>IF(NOT(ISBLANK(#REF!)),1,0)</f>
        <v>1</v>
      </c>
      <c r="P1082" s="10"/>
      <c r="Q1082" s="10"/>
    </row>
    <row r="1083" spans="1:17" hidden="1" x14ac:dyDescent="0.2">
      <c r="A1083" s="10">
        <f t="shared" si="29"/>
        <v>937</v>
      </c>
      <c r="B1083" s="10" t="s">
        <v>1548</v>
      </c>
      <c r="C1083" s="10" t="s">
        <v>1479</v>
      </c>
      <c r="D1083" s="10" t="s">
        <v>1259</v>
      </c>
      <c r="E1083" s="10" t="s">
        <v>1479</v>
      </c>
      <c r="F1083" s="10">
        <f>'gl list'!$D$114</f>
        <v>0</v>
      </c>
      <c r="G1083" s="10" t="s">
        <v>1484</v>
      </c>
      <c r="H1083" s="10" t="b">
        <v>0</v>
      </c>
      <c r="I1083" s="10">
        <f t="shared" si="28"/>
        <v>60</v>
      </c>
      <c r="K1083" s="10"/>
      <c r="L1083" s="10">
        <f>IF(OR(ISNUMBER(#REF!),ISBLANK(#REF!)),0,1)</f>
        <v>1</v>
      </c>
      <c r="M1083" s="10"/>
      <c r="N1083" s="10"/>
      <c r="O1083" s="10">
        <f>IF(NOT(ISBLANK(#REF!)),1,0)</f>
        <v>1</v>
      </c>
      <c r="P1083" s="10"/>
      <c r="Q1083" s="10"/>
    </row>
    <row r="1084" spans="1:17" hidden="1" x14ac:dyDescent="0.2">
      <c r="A1084" s="10">
        <f t="shared" si="29"/>
        <v>938</v>
      </c>
      <c r="B1084" s="10">
        <f>A872</f>
        <v>726</v>
      </c>
      <c r="C1084" s="10" t="s">
        <v>1480</v>
      </c>
      <c r="D1084" s="10" t="s">
        <v>1259</v>
      </c>
      <c r="E1084" s="10" t="s">
        <v>1480</v>
      </c>
      <c r="F1084" s="10">
        <f>'gl list'!$D$114</f>
        <v>0</v>
      </c>
      <c r="G1084" s="10" t="s">
        <v>1484</v>
      </c>
      <c r="H1084" s="10" t="b">
        <v>0</v>
      </c>
      <c r="I1084" s="10">
        <f t="shared" si="28"/>
        <v>60</v>
      </c>
      <c r="K1084" s="10"/>
      <c r="L1084" s="10">
        <f>IF(OR(ISNUMBER(#REF!),ISBLANK(#REF!)),0,1)</f>
        <v>1</v>
      </c>
      <c r="M1084" s="10"/>
      <c r="N1084" s="10"/>
      <c r="O1084" s="10">
        <f>IF(NOT(ISBLANK(#REF!)),1,0)</f>
        <v>1</v>
      </c>
      <c r="P1084" s="10"/>
      <c r="Q1084" s="10"/>
    </row>
    <row r="1085" spans="1:17" hidden="1" x14ac:dyDescent="0.2">
      <c r="A1085" s="10">
        <f t="shared" si="29"/>
        <v>939</v>
      </c>
      <c r="B1085" s="10">
        <f>A696</f>
        <v>550</v>
      </c>
      <c r="C1085" s="10" t="s">
        <v>1481</v>
      </c>
      <c r="D1085" s="10" t="s">
        <v>1259</v>
      </c>
      <c r="E1085" s="10" t="s">
        <v>1481</v>
      </c>
      <c r="F1085" s="10">
        <f>'gl list'!$D$114</f>
        <v>0</v>
      </c>
      <c r="G1085" s="10" t="s">
        <v>1484</v>
      </c>
      <c r="H1085" s="10" t="b">
        <v>0</v>
      </c>
      <c r="I1085" s="10">
        <f t="shared" si="28"/>
        <v>60</v>
      </c>
      <c r="K1085" s="10"/>
      <c r="L1085" s="10">
        <f>IF(OR(ISNUMBER(#REF!),ISBLANK(#REF!)),0,1)</f>
        <v>1</v>
      </c>
      <c r="M1085" s="10"/>
      <c r="N1085" s="10"/>
      <c r="O1085" s="10">
        <f>IF(NOT(ISBLANK(#REF!)),1,0)</f>
        <v>1</v>
      </c>
      <c r="P1085" s="10"/>
      <c r="Q1085" s="10"/>
    </row>
    <row r="1086" spans="1:17" hidden="1" x14ac:dyDescent="0.2">
      <c r="A1086" s="10">
        <f t="shared" si="29"/>
        <v>940</v>
      </c>
      <c r="B1086" s="10">
        <f>A249</f>
        <v>103</v>
      </c>
      <c r="C1086" s="10" t="s">
        <v>1482</v>
      </c>
      <c r="D1086" s="10" t="s">
        <v>1259</v>
      </c>
      <c r="E1086" s="10" t="s">
        <v>1482</v>
      </c>
      <c r="F1086" s="10">
        <f>'gl list'!$D$114</f>
        <v>0</v>
      </c>
      <c r="G1086" s="10" t="s">
        <v>1484</v>
      </c>
      <c r="H1086" s="10" t="b">
        <v>0</v>
      </c>
      <c r="I1086" s="10">
        <f t="shared" si="28"/>
        <v>60</v>
      </c>
      <c r="K1086" s="10"/>
      <c r="L1086" s="10">
        <f>IF(OR(ISNUMBER(#REF!),ISBLANK(#REF!)),0,1)</f>
        <v>1</v>
      </c>
      <c r="M1086" s="10"/>
      <c r="N1086" s="10"/>
      <c r="O1086" s="10">
        <f>IF(NOT(ISBLANK(#REF!)),1,0)</f>
        <v>1</v>
      </c>
      <c r="P1086" s="10"/>
      <c r="Q1086" s="10"/>
    </row>
    <row r="1087" spans="1:17" hidden="1" x14ac:dyDescent="0.2">
      <c r="A1087" s="10">
        <f t="shared" si="29"/>
        <v>941</v>
      </c>
      <c r="B1087" s="10" t="s">
        <v>59</v>
      </c>
      <c r="C1087" s="10" t="s">
        <v>1483</v>
      </c>
      <c r="D1087" s="10" t="s">
        <v>1259</v>
      </c>
      <c r="E1087" s="10" t="s">
        <v>1483</v>
      </c>
      <c r="F1087" s="10">
        <f>'gl list'!$D$114</f>
        <v>0</v>
      </c>
      <c r="G1087" s="10" t="s">
        <v>1484</v>
      </c>
      <c r="H1087" s="10" t="b">
        <v>0</v>
      </c>
      <c r="I1087" s="10">
        <f t="shared" si="28"/>
        <v>60</v>
      </c>
      <c r="K1087" s="10"/>
      <c r="L1087" s="10">
        <f>IF(OR(ISNUMBER(#REF!),ISBLANK(#REF!)),0,1)</f>
        <v>1</v>
      </c>
      <c r="M1087" s="10">
        <f>SUM(L839:L1087)</f>
        <v>249</v>
      </c>
      <c r="N1087" s="10">
        <f>N838+M1087</f>
        <v>942</v>
      </c>
      <c r="O1087" s="10">
        <f>IF(NOT(ISBLANK(#REF!)),1,0)</f>
        <v>1</v>
      </c>
      <c r="P1087" s="10">
        <f>SUM(O839:O1087)</f>
        <v>249</v>
      </c>
      <c r="Q1087" s="10">
        <f>Q838+P1087</f>
        <v>942</v>
      </c>
    </row>
    <row r="1088" spans="1:17" hidden="1" x14ac:dyDescent="0.2">
      <c r="A1088" s="10">
        <f t="shared" si="29"/>
        <v>942</v>
      </c>
      <c r="B1088" s="10" t="s">
        <v>26</v>
      </c>
      <c r="C1088" s="10" t="s">
        <v>1603</v>
      </c>
      <c r="D1088" s="10" t="s">
        <v>1604</v>
      </c>
      <c r="E1088" s="10" t="s">
        <v>1607</v>
      </c>
      <c r="F1088" s="10">
        <f>'gl list'!$D$27</f>
        <v>0</v>
      </c>
      <c r="G1088" s="10" t="s">
        <v>1623</v>
      </c>
      <c r="H1088" s="10" t="b">
        <v>0</v>
      </c>
      <c r="I1088" s="10">
        <f t="shared" si="28"/>
        <v>60</v>
      </c>
      <c r="K1088" s="10"/>
      <c r="L1088" s="10">
        <f>IF(OR(ISNUMBER(#REF!),ISBLANK(#REF!)),0,1)</f>
        <v>1</v>
      </c>
      <c r="M1088" s="10"/>
      <c r="N1088" s="10"/>
      <c r="O1088" s="10">
        <f>IF(NOT(ISBLANK(#REF!)),1,0)</f>
        <v>1</v>
      </c>
      <c r="P1088" s="10"/>
      <c r="Q1088" s="10"/>
    </row>
    <row r="1089" spans="1:17" hidden="1" x14ac:dyDescent="0.2">
      <c r="A1089" s="10">
        <f t="shared" si="29"/>
        <v>943</v>
      </c>
      <c r="B1089" s="10" t="s">
        <v>26</v>
      </c>
      <c r="C1089" s="10" t="s">
        <v>1615</v>
      </c>
      <c r="D1089" s="10" t="s">
        <v>1604</v>
      </c>
      <c r="E1089" s="10" t="s">
        <v>1616</v>
      </c>
      <c r="F1089" s="10">
        <f>'gl list'!$D$27</f>
        <v>0</v>
      </c>
      <c r="G1089" s="10" t="s">
        <v>1623</v>
      </c>
      <c r="H1089" s="10" t="b">
        <v>0</v>
      </c>
      <c r="I1089" s="10">
        <f t="shared" si="28"/>
        <v>60</v>
      </c>
      <c r="K1089" s="10"/>
      <c r="L1089" s="10">
        <f>IF(OR(ISNUMBER(#REF!),ISBLANK(#REF!)),0,1)</f>
        <v>1</v>
      </c>
      <c r="M1089" s="10"/>
      <c r="N1089" s="10"/>
      <c r="O1089" s="10">
        <f>IF(NOT(ISBLANK(#REF!)),1,0)</f>
        <v>1</v>
      </c>
      <c r="P1089" s="10"/>
      <c r="Q1089" s="10"/>
    </row>
    <row r="1090" spans="1:17" hidden="1" x14ac:dyDescent="0.2">
      <c r="A1090" s="10">
        <f t="shared" si="29"/>
        <v>944</v>
      </c>
      <c r="B1090" s="10" t="s">
        <v>26</v>
      </c>
      <c r="C1090" s="10" t="s">
        <v>1617</v>
      </c>
      <c r="D1090" s="10" t="s">
        <v>1604</v>
      </c>
      <c r="E1090" s="10" t="s">
        <v>1616</v>
      </c>
      <c r="F1090" s="10">
        <f>'gl list'!$D$27</f>
        <v>0</v>
      </c>
      <c r="G1090" s="10" t="s">
        <v>1623</v>
      </c>
      <c r="H1090" s="10" t="b">
        <v>0</v>
      </c>
      <c r="I1090" s="10">
        <f t="shared" si="28"/>
        <v>60</v>
      </c>
      <c r="K1090" s="10"/>
      <c r="L1090" s="10">
        <f>IF(OR(ISNUMBER(#REF!),ISBLANK(#REF!)),0,1)</f>
        <v>1</v>
      </c>
      <c r="M1090" s="10"/>
      <c r="N1090" s="10"/>
      <c r="O1090" s="10">
        <f>IF(NOT(ISBLANK(#REF!)),1,0)</f>
        <v>1</v>
      </c>
      <c r="P1090" s="10"/>
      <c r="Q1090" s="10"/>
    </row>
    <row r="1091" spans="1:17" hidden="1" x14ac:dyDescent="0.2">
      <c r="A1091" s="10">
        <f t="shared" si="29"/>
        <v>945</v>
      </c>
      <c r="B1091" s="10" t="s">
        <v>26</v>
      </c>
      <c r="C1091" s="10" t="s">
        <v>1666</v>
      </c>
      <c r="D1091" s="10" t="s">
        <v>1604</v>
      </c>
      <c r="E1091" s="10" t="s">
        <v>1618</v>
      </c>
      <c r="F1091" s="10">
        <f>'gl list'!$D$27</f>
        <v>0</v>
      </c>
      <c r="G1091" s="10" t="s">
        <v>1623</v>
      </c>
      <c r="H1091" s="10" t="b">
        <v>0</v>
      </c>
      <c r="I1091" s="10">
        <f t="shared" si="28"/>
        <v>60</v>
      </c>
      <c r="K1091" s="10"/>
      <c r="L1091" s="10">
        <f>IF(OR(ISNUMBER(#REF!),ISBLANK(#REF!)),0,1)</f>
        <v>1</v>
      </c>
      <c r="M1091" s="10"/>
      <c r="N1091" s="10"/>
      <c r="O1091" s="10">
        <f>IF(NOT(ISBLANK(#REF!)),1,0)</f>
        <v>1</v>
      </c>
      <c r="P1091" s="10"/>
      <c r="Q1091" s="10"/>
    </row>
    <row r="1092" spans="1:17" hidden="1" x14ac:dyDescent="0.2">
      <c r="A1092" s="10">
        <f t="shared" si="29"/>
        <v>946</v>
      </c>
      <c r="B1092" s="10" t="s">
        <v>26</v>
      </c>
      <c r="C1092" s="10" t="s">
        <v>1619</v>
      </c>
      <c r="D1092" s="10" t="s">
        <v>1604</v>
      </c>
      <c r="E1092" s="10" t="s">
        <v>1618</v>
      </c>
      <c r="F1092" s="10">
        <f>'gl list'!$D$27</f>
        <v>0</v>
      </c>
      <c r="G1092" s="10" t="s">
        <v>1623</v>
      </c>
      <c r="H1092" s="10" t="b">
        <v>0</v>
      </c>
      <c r="I1092" s="10">
        <f t="shared" si="28"/>
        <v>60</v>
      </c>
      <c r="K1092" s="10"/>
      <c r="L1092" s="10">
        <f>IF(OR(ISNUMBER(#REF!),ISBLANK(#REF!)),0,1)</f>
        <v>1</v>
      </c>
      <c r="M1092" s="10"/>
      <c r="N1092" s="10"/>
      <c r="O1092" s="10">
        <f>IF(NOT(ISBLANK(#REF!)),1,0)</f>
        <v>1</v>
      </c>
      <c r="P1092" s="10"/>
      <c r="Q1092" s="10"/>
    </row>
    <row r="1093" spans="1:17" hidden="1" x14ac:dyDescent="0.2">
      <c r="A1093" s="10">
        <f t="shared" si="29"/>
        <v>947</v>
      </c>
      <c r="B1093" s="10" t="s">
        <v>90</v>
      </c>
      <c r="C1093" s="10" t="s">
        <v>1620</v>
      </c>
      <c r="D1093" s="10" t="s">
        <v>1604</v>
      </c>
      <c r="E1093" s="10" t="s">
        <v>1624</v>
      </c>
      <c r="F1093" s="10">
        <f>'gl list'!$D$27</f>
        <v>0</v>
      </c>
      <c r="G1093" s="10" t="s">
        <v>1623</v>
      </c>
      <c r="H1093" s="10" t="b">
        <v>0</v>
      </c>
      <c r="I1093" s="10">
        <f t="shared" si="28"/>
        <v>60</v>
      </c>
      <c r="K1093" s="10"/>
      <c r="L1093" s="10">
        <f>IF(OR(ISNUMBER(#REF!),ISBLANK(#REF!)),0,1)</f>
        <v>1</v>
      </c>
      <c r="M1093" s="10"/>
      <c r="N1093" s="10"/>
      <c r="O1093" s="10">
        <f>IF(NOT(ISBLANK(#REF!)),1,0)</f>
        <v>1</v>
      </c>
      <c r="P1093" s="10"/>
      <c r="Q1093" s="10"/>
    </row>
    <row r="1094" spans="1:17" hidden="1" x14ac:dyDescent="0.2">
      <c r="A1094" s="10">
        <f t="shared" si="29"/>
        <v>948</v>
      </c>
      <c r="B1094" s="10">
        <f>A898</f>
        <v>752</v>
      </c>
      <c r="C1094" s="10" t="s">
        <v>1621</v>
      </c>
      <c r="D1094" s="10" t="s">
        <v>1604</v>
      </c>
      <c r="E1094" s="10" t="s">
        <v>1624</v>
      </c>
      <c r="F1094" s="10">
        <f>'gl list'!$D$27</f>
        <v>0</v>
      </c>
      <c r="G1094" s="10" t="s">
        <v>1623</v>
      </c>
      <c r="H1094" s="10" t="b">
        <v>0</v>
      </c>
      <c r="I1094" s="10">
        <f t="shared" si="28"/>
        <v>60</v>
      </c>
      <c r="K1094" s="10"/>
      <c r="L1094" s="10">
        <f>IF(OR(ISNUMBER(#REF!),ISBLANK(#REF!)),0,1)</f>
        <v>1</v>
      </c>
      <c r="M1094" s="10"/>
      <c r="N1094" s="10"/>
      <c r="O1094" s="10">
        <f>IF(NOT(ISBLANK(#REF!)),1,0)</f>
        <v>1</v>
      </c>
      <c r="P1094" s="10"/>
      <c r="Q1094" s="10"/>
    </row>
    <row r="1095" spans="1:17" x14ac:dyDescent="0.2">
      <c r="A1095" s="10">
        <f t="shared" si="29"/>
        <v>949</v>
      </c>
      <c r="B1095" s="10" t="s">
        <v>90</v>
      </c>
      <c r="C1095" s="10" t="s">
        <v>1625</v>
      </c>
      <c r="D1095" s="10" t="s">
        <v>1604</v>
      </c>
      <c r="E1095" s="10" t="s">
        <v>1622</v>
      </c>
      <c r="F1095" s="10">
        <f>'gl list'!$D$27</f>
        <v>0</v>
      </c>
      <c r="G1095" s="10" t="s">
        <v>1623</v>
      </c>
      <c r="H1095" s="10" t="b">
        <v>1</v>
      </c>
      <c r="I1095" s="10">
        <f t="shared" si="28"/>
        <v>61</v>
      </c>
      <c r="K1095" s="10"/>
      <c r="L1095" s="10">
        <f>IF(OR(ISNUMBER(#REF!),ISBLANK(#REF!)),0,1)</f>
        <v>1</v>
      </c>
      <c r="M1095" s="10"/>
      <c r="N1095" s="10"/>
      <c r="O1095" s="10">
        <f>IF(NOT(ISBLANK(#REF!)),1,0)</f>
        <v>1</v>
      </c>
      <c r="P1095" s="10"/>
      <c r="Q1095" s="10"/>
    </row>
    <row r="1096" spans="1:17" hidden="1" x14ac:dyDescent="0.2">
      <c r="A1096" s="10">
        <f t="shared" si="29"/>
        <v>950</v>
      </c>
      <c r="B1096" s="10" t="s">
        <v>86</v>
      </c>
      <c r="C1096" s="10" t="s">
        <v>1626</v>
      </c>
      <c r="D1096" s="10" t="s">
        <v>1604</v>
      </c>
      <c r="E1096" s="10" t="s">
        <v>1622</v>
      </c>
      <c r="F1096" s="10">
        <f>'gl list'!$D$27</f>
        <v>0</v>
      </c>
      <c r="G1096" s="10" t="s">
        <v>1623</v>
      </c>
      <c r="H1096" s="10" t="b">
        <v>0</v>
      </c>
      <c r="I1096" s="10">
        <f t="shared" si="28"/>
        <v>61</v>
      </c>
      <c r="K1096" s="10"/>
      <c r="L1096" s="10">
        <f>IF(OR(ISNUMBER(#REF!),ISBLANK(#REF!)),0,1)</f>
        <v>1</v>
      </c>
      <c r="M1096" s="10"/>
      <c r="N1096" s="10"/>
      <c r="O1096" s="10">
        <f>IF(NOT(ISBLANK(#REF!)),1,0)</f>
        <v>1</v>
      </c>
      <c r="P1096" s="10"/>
      <c r="Q1096" s="10"/>
    </row>
    <row r="1097" spans="1:17" hidden="1" x14ac:dyDescent="0.2">
      <c r="A1097" s="10">
        <f t="shared" si="29"/>
        <v>951</v>
      </c>
      <c r="B1097" s="10" t="s">
        <v>90</v>
      </c>
      <c r="C1097" s="10" t="s">
        <v>1627</v>
      </c>
      <c r="D1097" s="10" t="s">
        <v>1604</v>
      </c>
      <c r="E1097" s="10" t="s">
        <v>1622</v>
      </c>
      <c r="F1097" s="10">
        <f>'gl list'!$D$27</f>
        <v>0</v>
      </c>
      <c r="G1097" s="10" t="s">
        <v>1623</v>
      </c>
      <c r="H1097" s="10" t="b">
        <v>0</v>
      </c>
      <c r="I1097" s="10">
        <f t="shared" si="28"/>
        <v>61</v>
      </c>
      <c r="K1097" s="10"/>
      <c r="L1097" s="10">
        <f>IF(OR(ISNUMBER(#REF!),ISBLANK(#REF!)),0,1)</f>
        <v>1</v>
      </c>
      <c r="M1097" s="10"/>
      <c r="N1097" s="10"/>
      <c r="O1097" s="10">
        <f>IF(NOT(ISBLANK(#REF!)),1,0)</f>
        <v>1</v>
      </c>
      <c r="P1097" s="10"/>
      <c r="Q1097" s="10"/>
    </row>
    <row r="1098" spans="1:17" hidden="1" x14ac:dyDescent="0.2">
      <c r="A1098" s="10">
        <f t="shared" si="29"/>
        <v>952</v>
      </c>
      <c r="B1098" s="10">
        <f>A233</f>
        <v>87</v>
      </c>
      <c r="C1098" s="10" t="s">
        <v>1628</v>
      </c>
      <c r="D1098" s="10" t="s">
        <v>1604</v>
      </c>
      <c r="E1098" s="10" t="s">
        <v>1622</v>
      </c>
      <c r="F1098" s="10">
        <f>'gl list'!$D$27</f>
        <v>0</v>
      </c>
      <c r="G1098" s="10" t="s">
        <v>1623</v>
      </c>
      <c r="H1098" s="10" t="b">
        <v>0</v>
      </c>
      <c r="I1098" s="10">
        <f t="shared" si="28"/>
        <v>61</v>
      </c>
      <c r="K1098" s="10"/>
      <c r="L1098" s="10">
        <f>IF(OR(ISNUMBER(#REF!),ISBLANK(#REF!)),0,1)</f>
        <v>1</v>
      </c>
      <c r="M1098" s="10"/>
      <c r="N1098" s="10"/>
      <c r="O1098" s="10">
        <f>IF(NOT(ISBLANK(#REF!)),1,0)</f>
        <v>1</v>
      </c>
      <c r="P1098" s="10"/>
      <c r="Q1098" s="10"/>
    </row>
    <row r="1099" spans="1:17" hidden="1" x14ac:dyDescent="0.2">
      <c r="A1099" s="10">
        <f t="shared" si="29"/>
        <v>953</v>
      </c>
      <c r="B1099" s="10" t="s">
        <v>348</v>
      </c>
      <c r="C1099" s="10" t="s">
        <v>1629</v>
      </c>
      <c r="D1099" s="10" t="s">
        <v>1604</v>
      </c>
      <c r="E1099" s="10" t="s">
        <v>1673</v>
      </c>
      <c r="F1099" s="10">
        <f>'gl list'!$D$27</f>
        <v>0</v>
      </c>
      <c r="G1099" s="10" t="s">
        <v>1623</v>
      </c>
      <c r="H1099" s="10" t="b">
        <v>0</v>
      </c>
      <c r="I1099" s="10">
        <f t="shared" si="28"/>
        <v>61</v>
      </c>
      <c r="K1099" s="10"/>
      <c r="L1099" s="10">
        <f>IF(OR(ISNUMBER(#REF!),ISBLANK(#REF!)),0,1)</f>
        <v>1</v>
      </c>
      <c r="M1099" s="10"/>
      <c r="N1099" s="10"/>
      <c r="O1099" s="10">
        <f>IF(NOT(ISBLANK(#REF!)),1,0)</f>
        <v>1</v>
      </c>
      <c r="P1099" s="10"/>
      <c r="Q1099" s="10"/>
    </row>
    <row r="1100" spans="1:17" hidden="1" x14ac:dyDescent="0.2">
      <c r="A1100" s="10">
        <f t="shared" si="29"/>
        <v>954</v>
      </c>
      <c r="B1100" s="10" t="s">
        <v>1140</v>
      </c>
      <c r="C1100" s="10" t="s">
        <v>1631</v>
      </c>
      <c r="D1100" s="10" t="s">
        <v>1604</v>
      </c>
      <c r="E1100" s="10" t="s">
        <v>1632</v>
      </c>
      <c r="F1100" s="10">
        <f>'gl list'!$D$27</f>
        <v>0</v>
      </c>
      <c r="G1100" s="10" t="s">
        <v>1623</v>
      </c>
      <c r="H1100" s="10" t="b">
        <v>0</v>
      </c>
      <c r="I1100" s="10">
        <f t="shared" si="28"/>
        <v>61</v>
      </c>
      <c r="K1100" s="10"/>
      <c r="L1100" s="10">
        <f>IF(OR(ISNUMBER(#REF!),ISBLANK(#REF!)),0,1)</f>
        <v>1</v>
      </c>
      <c r="M1100" s="10"/>
      <c r="N1100" s="10"/>
      <c r="O1100" s="10">
        <f>IF(NOT(ISBLANK(#REF!)),1,0)</f>
        <v>1</v>
      </c>
      <c r="P1100" s="10"/>
      <c r="Q1100" s="10"/>
    </row>
    <row r="1101" spans="1:17" s="18" customFormat="1" hidden="1" x14ac:dyDescent="0.2">
      <c r="A1101" s="10">
        <f t="shared" si="29"/>
        <v>955</v>
      </c>
      <c r="B1101" s="10"/>
      <c r="C1101" s="10"/>
      <c r="D1101" s="10" t="s">
        <v>1604</v>
      </c>
      <c r="E1101" s="10" t="s">
        <v>1633</v>
      </c>
      <c r="F1101" s="10">
        <f>'gl list'!$D$27</f>
        <v>0</v>
      </c>
      <c r="G1101" s="10" t="s">
        <v>1623</v>
      </c>
      <c r="H1101" s="10" t="b">
        <v>0</v>
      </c>
      <c r="I1101" s="10">
        <f t="shared" si="28"/>
        <v>61</v>
      </c>
      <c r="J1101" s="10"/>
      <c r="K1101" s="10"/>
      <c r="L1101" s="10">
        <f>IF(OR(ISNUMBER(#REF!),ISBLANK(#REF!)),0,1)</f>
        <v>1</v>
      </c>
      <c r="M1101" s="10"/>
      <c r="N1101" s="10"/>
      <c r="O1101" s="10">
        <f>IF(NOT(ISBLANK(#REF!)),1,0)</f>
        <v>1</v>
      </c>
      <c r="P1101" s="10"/>
      <c r="Q1101" s="10"/>
    </row>
    <row r="1102" spans="1:17" x14ac:dyDescent="0.2">
      <c r="A1102" s="10">
        <f t="shared" si="29"/>
        <v>956</v>
      </c>
      <c r="B1102" s="10">
        <f>A266</f>
        <v>120</v>
      </c>
      <c r="C1102" s="10" t="s">
        <v>1724</v>
      </c>
      <c r="D1102" s="10" t="s">
        <v>1604</v>
      </c>
      <c r="E1102" s="10" t="s">
        <v>1634</v>
      </c>
      <c r="F1102" s="10">
        <f>'gl list'!$D$27</f>
        <v>0</v>
      </c>
      <c r="G1102" s="10" t="s">
        <v>1623</v>
      </c>
      <c r="H1102" s="10" t="b">
        <v>1</v>
      </c>
      <c r="I1102" s="10">
        <f t="shared" si="28"/>
        <v>62</v>
      </c>
      <c r="K1102" s="10"/>
      <c r="L1102" s="10">
        <f>IF(OR(ISNUMBER(#REF!),ISBLANK(#REF!)),0,1)</f>
        <v>1</v>
      </c>
      <c r="M1102" s="10"/>
      <c r="N1102" s="10"/>
      <c r="O1102" s="10">
        <f>IF(NOT(ISBLANK(#REF!)),1,0)</f>
        <v>1</v>
      </c>
      <c r="P1102" s="10"/>
      <c r="Q1102" s="10"/>
    </row>
    <row r="1103" spans="1:17" hidden="1" x14ac:dyDescent="0.2">
      <c r="A1103" s="10">
        <f t="shared" si="29"/>
        <v>957</v>
      </c>
      <c r="B1103" s="10">
        <f>A319</f>
        <v>173</v>
      </c>
      <c r="C1103" s="10" t="s">
        <v>1674</v>
      </c>
      <c r="D1103" s="10" t="s">
        <v>1604</v>
      </c>
      <c r="E1103" s="10" t="s">
        <v>1605</v>
      </c>
      <c r="F1103" s="10">
        <f>'gl list'!$D$27</f>
        <v>0</v>
      </c>
      <c r="G1103" s="10" t="s">
        <v>1635</v>
      </c>
      <c r="H1103" s="10" t="b">
        <v>0</v>
      </c>
      <c r="I1103" s="10">
        <f t="shared" si="28"/>
        <v>62</v>
      </c>
      <c r="K1103" s="10"/>
      <c r="L1103" s="10">
        <f>IF(OR(ISNUMBER(#REF!),ISBLANK(#REF!)),0,1)</f>
        <v>1</v>
      </c>
      <c r="M1103" s="10"/>
      <c r="N1103" s="10"/>
      <c r="O1103" s="10">
        <f>IF(NOT(ISBLANK(#REF!)),1,0)</f>
        <v>1</v>
      </c>
      <c r="P1103" s="10"/>
      <c r="Q1103" s="10"/>
    </row>
    <row r="1104" spans="1:17" hidden="1" x14ac:dyDescent="0.2">
      <c r="A1104" s="10">
        <f t="shared" si="29"/>
        <v>958</v>
      </c>
      <c r="B1104" s="10" t="s">
        <v>92</v>
      </c>
      <c r="C1104" s="10" t="s">
        <v>1675</v>
      </c>
      <c r="D1104" s="10" t="s">
        <v>1604</v>
      </c>
      <c r="E1104" s="10" t="s">
        <v>1636</v>
      </c>
      <c r="F1104" s="10">
        <f>'gl list'!$D$27</f>
        <v>0</v>
      </c>
      <c r="G1104" s="10" t="s">
        <v>1635</v>
      </c>
      <c r="H1104" s="10" t="b">
        <v>0</v>
      </c>
      <c r="I1104" s="10">
        <f t="shared" si="28"/>
        <v>62</v>
      </c>
      <c r="K1104" s="10"/>
      <c r="L1104" s="10">
        <f>IF(OR(ISNUMBER(#REF!),ISBLANK(#REF!)),0,1)</f>
        <v>1</v>
      </c>
      <c r="M1104" s="10"/>
      <c r="N1104" s="10"/>
      <c r="O1104" s="10">
        <f>IF(NOT(ISBLANK(#REF!)),1,0)</f>
        <v>1</v>
      </c>
      <c r="P1104" s="10"/>
      <c r="Q1104" s="10"/>
    </row>
    <row r="1105" spans="1:17" hidden="1" x14ac:dyDescent="0.2">
      <c r="A1105" s="10">
        <f t="shared" si="29"/>
        <v>959</v>
      </c>
      <c r="B1105" s="10">
        <f>A763</f>
        <v>617</v>
      </c>
      <c r="C1105" s="10" t="s">
        <v>1676</v>
      </c>
      <c r="D1105" s="10" t="s">
        <v>1604</v>
      </c>
      <c r="E1105" s="10" t="s">
        <v>1636</v>
      </c>
      <c r="F1105" s="10">
        <f>'gl list'!$D$27</f>
        <v>0</v>
      </c>
      <c r="G1105" s="10" t="s">
        <v>1635</v>
      </c>
      <c r="H1105" s="10" t="b">
        <v>0</v>
      </c>
      <c r="I1105" s="10">
        <f t="shared" si="28"/>
        <v>62</v>
      </c>
      <c r="K1105" s="10"/>
      <c r="L1105" s="10">
        <f>IF(OR(ISNUMBER(#REF!),ISBLANK(#REF!)),0,1)</f>
        <v>1</v>
      </c>
      <c r="M1105" s="10"/>
      <c r="N1105" s="10"/>
      <c r="O1105" s="10">
        <f>IF(NOT(ISBLANK(#REF!)),1,0)</f>
        <v>1</v>
      </c>
      <c r="P1105" s="10"/>
      <c r="Q1105" s="10"/>
    </row>
    <row r="1106" spans="1:17" hidden="1" x14ac:dyDescent="0.2">
      <c r="A1106" s="10">
        <f t="shared" si="29"/>
        <v>960</v>
      </c>
      <c r="B1106" s="10" t="s">
        <v>2167</v>
      </c>
      <c r="C1106" s="10" t="s">
        <v>1679</v>
      </c>
      <c r="D1106" s="10" t="s">
        <v>1604</v>
      </c>
      <c r="E1106" s="10" t="s">
        <v>1637</v>
      </c>
      <c r="F1106" s="10">
        <f>'gl list'!$D$27</f>
        <v>0</v>
      </c>
      <c r="G1106" s="10" t="s">
        <v>1635</v>
      </c>
      <c r="H1106" s="10" t="b">
        <v>0</v>
      </c>
      <c r="I1106" s="10">
        <f t="shared" si="28"/>
        <v>62</v>
      </c>
      <c r="K1106" s="10"/>
      <c r="L1106" s="10">
        <f>IF(OR(ISNUMBER(#REF!),ISBLANK(#REF!)),0,1)</f>
        <v>1</v>
      </c>
      <c r="M1106" s="10"/>
      <c r="N1106" s="10"/>
      <c r="O1106" s="10">
        <f>IF(NOT(ISBLANK(#REF!)),1,0)</f>
        <v>1</v>
      </c>
      <c r="P1106" s="10"/>
      <c r="Q1106" s="10"/>
    </row>
    <row r="1107" spans="1:17" hidden="1" x14ac:dyDescent="0.2">
      <c r="A1107" s="10">
        <f t="shared" si="29"/>
        <v>961</v>
      </c>
      <c r="B1107" s="10" t="s">
        <v>2155</v>
      </c>
      <c r="C1107" s="10" t="s">
        <v>1678</v>
      </c>
      <c r="D1107" s="10" t="s">
        <v>1604</v>
      </c>
      <c r="E1107" s="10" t="s">
        <v>1637</v>
      </c>
      <c r="F1107" s="10">
        <f>'gl list'!$D$27</f>
        <v>0</v>
      </c>
      <c r="G1107" s="10" t="s">
        <v>1635</v>
      </c>
      <c r="H1107" s="10" t="b">
        <v>0</v>
      </c>
      <c r="I1107" s="10">
        <f t="shared" si="28"/>
        <v>62</v>
      </c>
      <c r="K1107" s="10"/>
      <c r="L1107" s="10">
        <f>IF(OR(ISNUMBER(#REF!),ISBLANK(#REF!)),0,1)</f>
        <v>1</v>
      </c>
      <c r="M1107" s="10"/>
      <c r="N1107" s="10"/>
      <c r="O1107" s="10">
        <f>IF(NOT(ISBLANK(#REF!)),1,0)</f>
        <v>1</v>
      </c>
      <c r="P1107" s="10"/>
      <c r="Q1107" s="10"/>
    </row>
    <row r="1108" spans="1:17" hidden="1" x14ac:dyDescent="0.2">
      <c r="A1108" s="10">
        <f t="shared" si="29"/>
        <v>962</v>
      </c>
      <c r="B1108" s="10" t="s">
        <v>118</v>
      </c>
      <c r="C1108" s="10" t="s">
        <v>1677</v>
      </c>
      <c r="D1108" s="10" t="s">
        <v>1604</v>
      </c>
      <c r="E1108" s="10" t="s">
        <v>1637</v>
      </c>
      <c r="F1108" s="10">
        <f>'gl list'!$D$27</f>
        <v>0</v>
      </c>
      <c r="G1108" s="10" t="s">
        <v>1635</v>
      </c>
      <c r="H1108" s="10" t="b">
        <v>0</v>
      </c>
      <c r="I1108" s="10">
        <f t="shared" ref="I1108:I1171" si="30">IF(H1108,I1107+1,I1107)</f>
        <v>62</v>
      </c>
      <c r="K1108" s="10"/>
      <c r="L1108" s="10">
        <f>IF(OR(ISNUMBER(#REF!),ISBLANK(#REF!)),0,1)</f>
        <v>1</v>
      </c>
      <c r="M1108" s="10"/>
      <c r="N1108" s="10"/>
      <c r="O1108" s="10">
        <f>IF(NOT(ISBLANK(#REF!)),1,0)</f>
        <v>1</v>
      </c>
      <c r="P1108" s="10"/>
      <c r="Q1108" s="10"/>
    </row>
    <row r="1109" spans="1:17" hidden="1" x14ac:dyDescent="0.2">
      <c r="A1109" s="10">
        <f t="shared" ref="A1109:A1172" si="31">A1108+1</f>
        <v>963</v>
      </c>
      <c r="B1109" s="10" t="s">
        <v>1548</v>
      </c>
      <c r="C1109" s="10" t="s">
        <v>1606</v>
      </c>
      <c r="D1109" s="10" t="s">
        <v>1604</v>
      </c>
      <c r="E1109" s="10" t="s">
        <v>1606</v>
      </c>
      <c r="F1109" s="10">
        <f>'gl list'!$D$27</f>
        <v>0</v>
      </c>
      <c r="G1109" s="10" t="s">
        <v>1635</v>
      </c>
      <c r="H1109" s="10" t="b">
        <v>0</v>
      </c>
      <c r="I1109" s="10">
        <f t="shared" si="30"/>
        <v>62</v>
      </c>
      <c r="K1109" s="10"/>
      <c r="L1109" s="10">
        <f>IF(OR(ISNUMBER(#REF!),ISBLANK(#REF!)),0,1)</f>
        <v>1</v>
      </c>
      <c r="M1109" s="10"/>
      <c r="N1109" s="10"/>
      <c r="O1109" s="10">
        <f>IF(NOT(ISBLANK(#REF!)),1,0)</f>
        <v>1</v>
      </c>
      <c r="P1109" s="10"/>
      <c r="Q1109" s="10"/>
    </row>
    <row r="1110" spans="1:17" s="18" customFormat="1" hidden="1" x14ac:dyDescent="0.2">
      <c r="A1110" s="10">
        <f t="shared" si="31"/>
        <v>964</v>
      </c>
      <c r="B1110" s="10"/>
      <c r="C1110" s="10"/>
      <c r="D1110" s="10" t="s">
        <v>1604</v>
      </c>
      <c r="E1110" s="10" t="s">
        <v>1638</v>
      </c>
      <c r="F1110" s="10">
        <f>'gl list'!$D$27</f>
        <v>0</v>
      </c>
      <c r="G1110" s="10" t="s">
        <v>1635</v>
      </c>
      <c r="H1110" s="10" t="b">
        <v>0</v>
      </c>
      <c r="I1110" s="10">
        <f t="shared" si="30"/>
        <v>62</v>
      </c>
      <c r="J1110" s="10"/>
      <c r="K1110" s="10"/>
      <c r="L1110" s="10">
        <f>IF(OR(ISNUMBER(#REF!),ISBLANK(#REF!)),0,1)</f>
        <v>1</v>
      </c>
      <c r="M1110" s="10"/>
      <c r="N1110" s="10"/>
      <c r="O1110" s="10">
        <f>IF(NOT(ISBLANK(#REF!)),1,0)</f>
        <v>1</v>
      </c>
      <c r="P1110" s="10"/>
      <c r="Q1110" s="10"/>
    </row>
    <row r="1111" spans="1:17" s="18" customFormat="1" hidden="1" x14ac:dyDescent="0.2">
      <c r="A1111" s="10">
        <f t="shared" si="31"/>
        <v>965</v>
      </c>
      <c r="B1111" s="10"/>
      <c r="C1111" s="10"/>
      <c r="D1111" s="10" t="s">
        <v>1604</v>
      </c>
      <c r="E1111" s="10" t="s">
        <v>1608</v>
      </c>
      <c r="F1111" s="10">
        <f>'gl list'!$D$27</f>
        <v>0</v>
      </c>
      <c r="G1111" s="10" t="s">
        <v>1635</v>
      </c>
      <c r="H1111" s="10" t="b">
        <v>0</v>
      </c>
      <c r="I1111" s="10">
        <f t="shared" si="30"/>
        <v>62</v>
      </c>
      <c r="J1111" s="10"/>
      <c r="K1111" s="10"/>
      <c r="L1111" s="10">
        <f>IF(OR(ISNUMBER(#REF!),ISBLANK(#REF!)),0,1)</f>
        <v>1</v>
      </c>
      <c r="M1111" s="10"/>
      <c r="N1111" s="10"/>
      <c r="O1111" s="10">
        <f>IF(NOT(ISBLANK(#REF!)),1,0)</f>
        <v>1</v>
      </c>
      <c r="P1111" s="10"/>
      <c r="Q1111" s="10"/>
    </row>
    <row r="1112" spans="1:17" hidden="1" x14ac:dyDescent="0.2">
      <c r="A1112" s="10">
        <f t="shared" si="31"/>
        <v>966</v>
      </c>
      <c r="B1112" s="10" t="s">
        <v>89</v>
      </c>
      <c r="C1112" s="10" t="s">
        <v>1681</v>
      </c>
      <c r="D1112" s="10" t="s">
        <v>1604</v>
      </c>
      <c r="E1112" s="10" t="s">
        <v>1680</v>
      </c>
      <c r="F1112" s="10">
        <f>'gl list'!$D$27</f>
        <v>0</v>
      </c>
      <c r="G1112" s="10" t="s">
        <v>1635</v>
      </c>
      <c r="H1112" s="10" t="b">
        <v>0</v>
      </c>
      <c r="I1112" s="10">
        <f t="shared" si="30"/>
        <v>62</v>
      </c>
      <c r="K1112" s="10"/>
      <c r="L1112" s="10">
        <f>IF(OR(ISNUMBER(#REF!),ISBLANK(#REF!)),0,1)</f>
        <v>1</v>
      </c>
      <c r="M1112" s="10"/>
      <c r="N1112" s="10"/>
      <c r="O1112" s="10">
        <f>IF(NOT(ISBLANK(#REF!)),1,0)</f>
        <v>1</v>
      </c>
      <c r="P1112" s="10"/>
      <c r="Q1112" s="10"/>
    </row>
    <row r="1113" spans="1:17" hidden="1" x14ac:dyDescent="0.2">
      <c r="A1113" s="10">
        <f t="shared" si="31"/>
        <v>967</v>
      </c>
      <c r="B1113" s="10">
        <f>A299</f>
        <v>153</v>
      </c>
      <c r="C1113" s="10" t="s">
        <v>1682</v>
      </c>
      <c r="D1113" s="10" t="s">
        <v>1604</v>
      </c>
      <c r="E1113" s="10" t="s">
        <v>1680</v>
      </c>
      <c r="F1113" s="10">
        <f>'gl list'!$D$27</f>
        <v>0</v>
      </c>
      <c r="G1113" s="10" t="s">
        <v>1635</v>
      </c>
      <c r="H1113" s="10" t="b">
        <v>0</v>
      </c>
      <c r="I1113" s="10">
        <f t="shared" si="30"/>
        <v>62</v>
      </c>
      <c r="K1113" s="10"/>
      <c r="L1113" s="10">
        <f>IF(OR(ISNUMBER(#REF!),ISBLANK(#REF!)),0,1)</f>
        <v>1</v>
      </c>
      <c r="M1113" s="10"/>
      <c r="N1113" s="10"/>
      <c r="O1113" s="10">
        <f>IF(NOT(ISBLANK(#REF!)),1,0)</f>
        <v>1</v>
      </c>
      <c r="P1113" s="10"/>
      <c r="Q1113" s="10"/>
    </row>
    <row r="1114" spans="1:17" hidden="1" x14ac:dyDescent="0.2">
      <c r="A1114" s="10">
        <f t="shared" si="31"/>
        <v>968</v>
      </c>
      <c r="B1114" s="10" t="s">
        <v>478</v>
      </c>
      <c r="C1114" s="10" t="s">
        <v>1683</v>
      </c>
      <c r="D1114" s="10" t="s">
        <v>1604</v>
      </c>
      <c r="E1114" s="10" t="s">
        <v>1680</v>
      </c>
      <c r="F1114" s="10">
        <f>'gl list'!$D$27</f>
        <v>0</v>
      </c>
      <c r="G1114" s="10" t="s">
        <v>1635</v>
      </c>
      <c r="H1114" s="10" t="b">
        <v>0</v>
      </c>
      <c r="I1114" s="10">
        <f t="shared" si="30"/>
        <v>62</v>
      </c>
      <c r="K1114" s="10"/>
      <c r="L1114" s="10">
        <f>IF(OR(ISNUMBER(#REF!),ISBLANK(#REF!)),0,1)</f>
        <v>1</v>
      </c>
      <c r="M1114" s="10"/>
      <c r="N1114" s="10"/>
      <c r="O1114" s="10">
        <f>IF(NOT(ISBLANK(#REF!)),1,0)</f>
        <v>1</v>
      </c>
      <c r="P1114" s="10"/>
      <c r="Q1114" s="10"/>
    </row>
    <row r="1115" spans="1:17" hidden="1" x14ac:dyDescent="0.2">
      <c r="A1115" s="10">
        <f t="shared" si="31"/>
        <v>969</v>
      </c>
      <c r="B1115" s="10" t="s">
        <v>18</v>
      </c>
      <c r="C1115" s="10" t="s">
        <v>1684</v>
      </c>
      <c r="D1115" s="10" t="s">
        <v>1604</v>
      </c>
      <c r="E1115" s="10" t="s">
        <v>1639</v>
      </c>
      <c r="F1115" s="10">
        <f>'gl list'!$D$27</f>
        <v>0</v>
      </c>
      <c r="G1115" s="10" t="s">
        <v>1635</v>
      </c>
      <c r="H1115" s="10" t="b">
        <v>0</v>
      </c>
      <c r="I1115" s="10">
        <f t="shared" si="30"/>
        <v>62</v>
      </c>
      <c r="K1115" s="10"/>
      <c r="L1115" s="10">
        <f>IF(OR(ISNUMBER(#REF!),ISBLANK(#REF!)),0,1)</f>
        <v>1</v>
      </c>
      <c r="M1115" s="10"/>
      <c r="N1115" s="10"/>
      <c r="O1115" s="10">
        <f>IF(NOT(ISBLANK(#REF!)),1,0)</f>
        <v>1</v>
      </c>
      <c r="P1115" s="10"/>
      <c r="Q1115" s="10"/>
    </row>
    <row r="1116" spans="1:17" hidden="1" x14ac:dyDescent="0.2">
      <c r="A1116" s="10">
        <f t="shared" si="31"/>
        <v>970</v>
      </c>
      <c r="B1116" s="10" t="s">
        <v>88</v>
      </c>
      <c r="C1116" s="10" t="s">
        <v>1685</v>
      </c>
      <c r="D1116" s="10" t="s">
        <v>1604</v>
      </c>
      <c r="E1116" s="10" t="s">
        <v>1640</v>
      </c>
      <c r="F1116" s="10">
        <f>'gl list'!$D$27</f>
        <v>0</v>
      </c>
      <c r="G1116" s="10" t="s">
        <v>1635</v>
      </c>
      <c r="H1116" s="10" t="b">
        <v>0</v>
      </c>
      <c r="I1116" s="10">
        <f t="shared" si="30"/>
        <v>62</v>
      </c>
      <c r="K1116" s="10"/>
      <c r="L1116" s="10">
        <f>IF(OR(ISNUMBER(#REF!),ISBLANK(#REF!)),0,1)</f>
        <v>1</v>
      </c>
      <c r="M1116" s="10"/>
      <c r="N1116" s="10"/>
      <c r="O1116" s="10">
        <f>IF(NOT(ISBLANK(#REF!)),1,0)</f>
        <v>1</v>
      </c>
      <c r="P1116" s="10"/>
      <c r="Q1116" s="10"/>
    </row>
    <row r="1117" spans="1:17" hidden="1" x14ac:dyDescent="0.2">
      <c r="A1117" s="10">
        <f t="shared" si="31"/>
        <v>971</v>
      </c>
      <c r="B1117" s="10" t="s">
        <v>88</v>
      </c>
      <c r="C1117" s="10" t="s">
        <v>1686</v>
      </c>
      <c r="D1117" s="10" t="s">
        <v>1604</v>
      </c>
      <c r="E1117" s="10" t="s">
        <v>1640</v>
      </c>
      <c r="F1117" s="10">
        <f>'gl list'!$D$27</f>
        <v>0</v>
      </c>
      <c r="G1117" s="10" t="s">
        <v>1635</v>
      </c>
      <c r="H1117" s="10" t="b">
        <v>0</v>
      </c>
      <c r="I1117" s="10">
        <f t="shared" si="30"/>
        <v>62</v>
      </c>
      <c r="K1117" s="10"/>
      <c r="L1117" s="10">
        <f>IF(OR(ISNUMBER(#REF!),ISBLANK(#REF!)),0,1)</f>
        <v>1</v>
      </c>
      <c r="M1117" s="10"/>
      <c r="N1117" s="10"/>
      <c r="O1117" s="10">
        <f>IF(NOT(ISBLANK(#REF!)),1,0)</f>
        <v>1</v>
      </c>
      <c r="P1117" s="10"/>
      <c r="Q1117" s="10"/>
    </row>
    <row r="1118" spans="1:17" hidden="1" x14ac:dyDescent="0.2">
      <c r="A1118" s="10">
        <f t="shared" si="31"/>
        <v>972</v>
      </c>
      <c r="B1118" s="10" t="s">
        <v>91</v>
      </c>
      <c r="C1118" s="10" t="s">
        <v>1687</v>
      </c>
      <c r="D1118" s="10" t="s">
        <v>1604</v>
      </c>
      <c r="E1118" s="10" t="s">
        <v>1642</v>
      </c>
      <c r="F1118" s="10">
        <f>'gl list'!$D$27</f>
        <v>0</v>
      </c>
      <c r="G1118" s="10" t="s">
        <v>1635</v>
      </c>
      <c r="H1118" s="10" t="b">
        <v>0</v>
      </c>
      <c r="I1118" s="10">
        <f t="shared" si="30"/>
        <v>62</v>
      </c>
      <c r="K1118" s="10"/>
      <c r="L1118" s="10">
        <f>IF(OR(ISNUMBER(#REF!),ISBLANK(#REF!)),0,1)</f>
        <v>1</v>
      </c>
      <c r="M1118" s="10"/>
      <c r="N1118" s="10"/>
      <c r="O1118" s="10">
        <f>IF(NOT(ISBLANK(#REF!)),1,0)</f>
        <v>1</v>
      </c>
      <c r="P1118" s="10"/>
      <c r="Q1118" s="10"/>
    </row>
    <row r="1119" spans="1:17" s="18" customFormat="1" hidden="1" x14ac:dyDescent="0.2">
      <c r="A1119" s="10">
        <f t="shared" si="31"/>
        <v>973</v>
      </c>
      <c r="B1119" s="10"/>
      <c r="C1119" s="10"/>
      <c r="D1119" s="10" t="s">
        <v>1604</v>
      </c>
      <c r="E1119" s="10" t="s">
        <v>1642</v>
      </c>
      <c r="F1119" s="10">
        <f>'gl list'!$D$27</f>
        <v>0</v>
      </c>
      <c r="G1119" s="10" t="s">
        <v>1635</v>
      </c>
      <c r="H1119" s="10" t="b">
        <v>0</v>
      </c>
      <c r="I1119" s="10">
        <f t="shared" si="30"/>
        <v>62</v>
      </c>
      <c r="J1119" s="10"/>
      <c r="K1119" s="10"/>
      <c r="L1119" s="10">
        <f>IF(OR(ISNUMBER(#REF!),ISBLANK(#REF!)),0,1)</f>
        <v>1</v>
      </c>
      <c r="M1119" s="10"/>
      <c r="N1119" s="10"/>
      <c r="O1119" s="10">
        <f>IF(NOT(ISBLANK(#REF!)),1,0)</f>
        <v>1</v>
      </c>
      <c r="P1119" s="10"/>
      <c r="Q1119" s="10"/>
    </row>
    <row r="1120" spans="1:17" hidden="1" x14ac:dyDescent="0.2">
      <c r="A1120" s="10">
        <f t="shared" si="31"/>
        <v>974</v>
      </c>
      <c r="B1120" s="10" t="s">
        <v>2656</v>
      </c>
      <c r="C1120" s="10" t="s">
        <v>1689</v>
      </c>
      <c r="D1120" s="10" t="s">
        <v>1604</v>
      </c>
      <c r="E1120" s="10" t="s">
        <v>1688</v>
      </c>
      <c r="F1120" s="10">
        <f>'gl list'!$D$27</f>
        <v>0</v>
      </c>
      <c r="G1120" s="10" t="s">
        <v>1635</v>
      </c>
      <c r="H1120" s="10" t="b">
        <v>0</v>
      </c>
      <c r="I1120" s="10">
        <f t="shared" si="30"/>
        <v>62</v>
      </c>
      <c r="K1120" s="10"/>
      <c r="L1120" s="10">
        <f>IF(OR(ISNUMBER(#REF!),ISBLANK(#REF!)),0,1)</f>
        <v>1</v>
      </c>
      <c r="M1120" s="10"/>
      <c r="N1120" s="10"/>
      <c r="O1120" s="10">
        <f>IF(NOT(ISBLANK(#REF!)),1,0)</f>
        <v>1</v>
      </c>
      <c r="P1120" s="10"/>
      <c r="Q1120" s="10"/>
    </row>
    <row r="1121" spans="1:17" hidden="1" x14ac:dyDescent="0.2">
      <c r="A1121" s="10">
        <f t="shared" si="31"/>
        <v>975</v>
      </c>
      <c r="B1121" s="10" t="s">
        <v>59</v>
      </c>
      <c r="C1121" s="10" t="s">
        <v>1690</v>
      </c>
      <c r="D1121" s="10" t="s">
        <v>1604</v>
      </c>
      <c r="E1121" s="10" t="s">
        <v>1641</v>
      </c>
      <c r="F1121" s="10">
        <f>'gl list'!$D$27</f>
        <v>0</v>
      </c>
      <c r="G1121" s="10" t="s">
        <v>1635</v>
      </c>
      <c r="H1121" s="10" t="b">
        <v>0</v>
      </c>
      <c r="I1121" s="10">
        <f t="shared" si="30"/>
        <v>62</v>
      </c>
      <c r="K1121" s="10"/>
      <c r="L1121" s="10">
        <f>IF(OR(ISNUMBER(#REF!),ISBLANK(#REF!)),0,1)</f>
        <v>1</v>
      </c>
      <c r="M1121" s="10"/>
      <c r="N1121" s="10"/>
      <c r="O1121" s="10">
        <f>IF(NOT(ISBLANK(#REF!)),1,0)</f>
        <v>1</v>
      </c>
      <c r="P1121" s="10"/>
      <c r="Q1121" s="10"/>
    </row>
    <row r="1122" spans="1:17" s="18" customFormat="1" hidden="1" x14ac:dyDescent="0.2">
      <c r="A1122" s="10">
        <f t="shared" si="31"/>
        <v>976</v>
      </c>
      <c r="B1122" s="10"/>
      <c r="C1122" s="10"/>
      <c r="D1122" s="10" t="s">
        <v>1604</v>
      </c>
      <c r="E1122" s="10" t="s">
        <v>1609</v>
      </c>
      <c r="F1122" s="10">
        <f>'gl list'!$D$27</f>
        <v>0</v>
      </c>
      <c r="G1122" s="10" t="s">
        <v>1644</v>
      </c>
      <c r="H1122" s="10" t="b">
        <v>0</v>
      </c>
      <c r="I1122" s="10">
        <f t="shared" si="30"/>
        <v>62</v>
      </c>
      <c r="J1122" s="10"/>
      <c r="K1122" s="10"/>
      <c r="L1122" s="10">
        <f>IF(OR(ISNUMBER(#REF!),ISBLANK(#REF!)),0,1)</f>
        <v>1</v>
      </c>
      <c r="M1122" s="10"/>
      <c r="N1122" s="10"/>
      <c r="O1122" s="10">
        <f>IF(NOT(ISBLANK(#REF!)),1,0)</f>
        <v>1</v>
      </c>
      <c r="P1122" s="10"/>
      <c r="Q1122" s="10"/>
    </row>
    <row r="1123" spans="1:17" hidden="1" x14ac:dyDescent="0.2">
      <c r="A1123" s="10">
        <f t="shared" si="31"/>
        <v>977</v>
      </c>
      <c r="B1123" s="10" t="s">
        <v>60</v>
      </c>
      <c r="C1123" s="10" t="s">
        <v>1714</v>
      </c>
      <c r="D1123" s="10" t="s">
        <v>1604</v>
      </c>
      <c r="E1123" s="10" t="s">
        <v>1643</v>
      </c>
      <c r="F1123" s="10">
        <f>'gl list'!$D$27</f>
        <v>0</v>
      </c>
      <c r="G1123" s="10" t="s">
        <v>1644</v>
      </c>
      <c r="H1123" s="10" t="b">
        <v>0</v>
      </c>
      <c r="I1123" s="10">
        <f t="shared" si="30"/>
        <v>62</v>
      </c>
      <c r="K1123" s="10"/>
      <c r="L1123" s="10">
        <f>IF(OR(ISNUMBER(#REF!),ISBLANK(#REF!)),0,1)</f>
        <v>1</v>
      </c>
      <c r="M1123" s="10"/>
      <c r="N1123" s="10"/>
      <c r="O1123" s="10">
        <f>IF(NOT(ISBLANK(#REF!)),1,0)</f>
        <v>1</v>
      </c>
      <c r="P1123" s="10"/>
      <c r="Q1123" s="10"/>
    </row>
    <row r="1124" spans="1:17" hidden="1" x14ac:dyDescent="0.2">
      <c r="A1124" s="10">
        <f t="shared" si="31"/>
        <v>978</v>
      </c>
      <c r="B1124" s="10">
        <f>A277</f>
        <v>131</v>
      </c>
      <c r="C1124" s="10" t="s">
        <v>1715</v>
      </c>
      <c r="D1124" s="10" t="s">
        <v>1604</v>
      </c>
      <c r="E1124" s="10" t="s">
        <v>1643</v>
      </c>
      <c r="F1124" s="10">
        <f>'gl list'!$D$27</f>
        <v>0</v>
      </c>
      <c r="G1124" s="10" t="s">
        <v>1644</v>
      </c>
      <c r="H1124" s="10" t="b">
        <v>0</v>
      </c>
      <c r="I1124" s="10">
        <f t="shared" si="30"/>
        <v>62</v>
      </c>
      <c r="K1124" s="10"/>
      <c r="L1124" s="10">
        <f>IF(OR(ISNUMBER(#REF!),ISBLANK(#REF!)),0,1)</f>
        <v>1</v>
      </c>
      <c r="M1124" s="10"/>
      <c r="N1124" s="10"/>
      <c r="O1124" s="10">
        <f>IF(NOT(ISBLANK(#REF!)),1,0)</f>
        <v>1</v>
      </c>
      <c r="P1124" s="10"/>
      <c r="Q1124" s="10"/>
    </row>
    <row r="1125" spans="1:17" s="18" customFormat="1" hidden="1" x14ac:dyDescent="0.2">
      <c r="A1125" s="10">
        <f t="shared" si="31"/>
        <v>979</v>
      </c>
      <c r="B1125" s="10"/>
      <c r="C1125" s="10"/>
      <c r="D1125" s="10" t="s">
        <v>1604</v>
      </c>
      <c r="E1125" s="10" t="s">
        <v>1610</v>
      </c>
      <c r="F1125" s="10">
        <f>'gl list'!$D$27</f>
        <v>0</v>
      </c>
      <c r="G1125" s="10" t="s">
        <v>1644</v>
      </c>
      <c r="H1125" s="10" t="b">
        <v>0</v>
      </c>
      <c r="I1125" s="10">
        <f t="shared" si="30"/>
        <v>62</v>
      </c>
      <c r="J1125" s="10"/>
      <c r="K1125" s="10"/>
      <c r="L1125" s="10">
        <f>IF(OR(ISNUMBER(#REF!),ISBLANK(#REF!)),0,1)</f>
        <v>1</v>
      </c>
      <c r="M1125" s="10"/>
      <c r="N1125" s="10"/>
      <c r="O1125" s="10">
        <f>IF(NOT(ISBLANK(#REF!)),1,0)</f>
        <v>1</v>
      </c>
      <c r="P1125" s="10"/>
      <c r="Q1125" s="10"/>
    </row>
    <row r="1126" spans="1:17" hidden="1" x14ac:dyDescent="0.2">
      <c r="A1126" s="10">
        <f t="shared" si="31"/>
        <v>980</v>
      </c>
      <c r="B1126" s="10">
        <f>A237</f>
        <v>91</v>
      </c>
      <c r="C1126" s="10" t="s">
        <v>1691</v>
      </c>
      <c r="D1126" s="10" t="s">
        <v>1604</v>
      </c>
      <c r="E1126" s="10" t="s">
        <v>1647</v>
      </c>
      <c r="F1126" s="10">
        <f>'gl list'!$D$27</f>
        <v>0</v>
      </c>
      <c r="G1126" s="10" t="s">
        <v>1644</v>
      </c>
      <c r="H1126" s="10" t="b">
        <v>0</v>
      </c>
      <c r="I1126" s="10">
        <f t="shared" si="30"/>
        <v>62</v>
      </c>
      <c r="K1126" s="10"/>
      <c r="L1126" s="10">
        <f>IF(OR(ISNUMBER(#REF!),ISBLANK(#REF!)),0,1)</f>
        <v>1</v>
      </c>
      <c r="M1126" s="10"/>
      <c r="N1126" s="10"/>
      <c r="O1126" s="10">
        <f>IF(NOT(ISBLANK(#REF!)),1,0)</f>
        <v>1</v>
      </c>
      <c r="P1126" s="10"/>
      <c r="Q1126" s="10"/>
    </row>
    <row r="1127" spans="1:17" hidden="1" x14ac:dyDescent="0.2">
      <c r="A1127" s="10">
        <f t="shared" si="31"/>
        <v>981</v>
      </c>
      <c r="B1127" s="10" t="s">
        <v>92</v>
      </c>
      <c r="C1127" s="10" t="s">
        <v>1692</v>
      </c>
      <c r="D1127" s="10" t="s">
        <v>1604</v>
      </c>
      <c r="E1127" s="10" t="s">
        <v>1648</v>
      </c>
      <c r="F1127" s="10">
        <f>'gl list'!$D$27</f>
        <v>0</v>
      </c>
      <c r="G1127" s="10" t="s">
        <v>1644</v>
      </c>
      <c r="H1127" s="10" t="b">
        <v>0</v>
      </c>
      <c r="I1127" s="10">
        <f t="shared" si="30"/>
        <v>62</v>
      </c>
      <c r="K1127" s="10"/>
      <c r="L1127" s="10">
        <f>IF(OR(ISNUMBER(#REF!),ISBLANK(#REF!)),0,1)</f>
        <v>1</v>
      </c>
      <c r="M1127" s="10"/>
      <c r="N1127" s="10"/>
      <c r="O1127" s="10">
        <f>IF(NOT(ISBLANK(#REF!)),1,0)</f>
        <v>1</v>
      </c>
      <c r="P1127" s="10"/>
      <c r="Q1127" s="10"/>
    </row>
    <row r="1128" spans="1:17" hidden="1" x14ac:dyDescent="0.2">
      <c r="A1128" s="10">
        <f t="shared" si="31"/>
        <v>982</v>
      </c>
      <c r="B1128" s="10" t="s">
        <v>91</v>
      </c>
      <c r="C1128" s="10" t="s">
        <v>1693</v>
      </c>
      <c r="D1128" s="10" t="s">
        <v>1604</v>
      </c>
      <c r="E1128" s="10" t="s">
        <v>1649</v>
      </c>
      <c r="F1128" s="10">
        <f>'gl list'!$D$27</f>
        <v>0</v>
      </c>
      <c r="G1128" s="10" t="s">
        <v>1644</v>
      </c>
      <c r="H1128" s="10" t="b">
        <v>0</v>
      </c>
      <c r="I1128" s="10">
        <f t="shared" si="30"/>
        <v>62</v>
      </c>
      <c r="K1128" s="10"/>
      <c r="L1128" s="10">
        <f>IF(OR(ISNUMBER(#REF!),ISBLANK(#REF!)),0,1)</f>
        <v>1</v>
      </c>
      <c r="M1128" s="10"/>
      <c r="N1128" s="10"/>
      <c r="O1128" s="10">
        <f>IF(NOT(ISBLANK(#REF!)),1,0)</f>
        <v>1</v>
      </c>
      <c r="P1128" s="10"/>
      <c r="Q1128" s="10"/>
    </row>
    <row r="1129" spans="1:17" s="18" customFormat="1" hidden="1" x14ac:dyDescent="0.2">
      <c r="A1129" s="10">
        <f t="shared" si="31"/>
        <v>983</v>
      </c>
      <c r="B1129" s="10"/>
      <c r="C1129" s="10"/>
      <c r="D1129" s="10" t="s">
        <v>1604</v>
      </c>
      <c r="E1129" s="10" t="s">
        <v>1650</v>
      </c>
      <c r="F1129" s="10">
        <f>'gl list'!$D$27</f>
        <v>0</v>
      </c>
      <c r="G1129" s="10" t="s">
        <v>1644</v>
      </c>
      <c r="H1129" s="10" t="b">
        <v>0</v>
      </c>
      <c r="I1129" s="10">
        <f t="shared" si="30"/>
        <v>62</v>
      </c>
      <c r="J1129" s="10"/>
      <c r="K1129" s="10"/>
      <c r="L1129" s="10">
        <f>IF(OR(ISNUMBER(#REF!),ISBLANK(#REF!)),0,1)</f>
        <v>1</v>
      </c>
      <c r="M1129" s="10"/>
      <c r="N1129" s="10"/>
      <c r="O1129" s="10">
        <f>IF(NOT(ISBLANK(#REF!)),1,0)</f>
        <v>1</v>
      </c>
      <c r="P1129" s="10"/>
      <c r="Q1129" s="10"/>
    </row>
    <row r="1130" spans="1:17" hidden="1" x14ac:dyDescent="0.2">
      <c r="A1130" s="10">
        <f t="shared" si="31"/>
        <v>984</v>
      </c>
      <c r="B1130" s="10" t="s">
        <v>806</v>
      </c>
      <c r="C1130" s="10" t="s">
        <v>1694</v>
      </c>
      <c r="D1130" s="10" t="s">
        <v>1604</v>
      </c>
      <c r="E1130" s="10" t="s">
        <v>1651</v>
      </c>
      <c r="F1130" s="10">
        <f>'gl list'!$D$27</f>
        <v>0</v>
      </c>
      <c r="G1130" s="10" t="s">
        <v>1644</v>
      </c>
      <c r="H1130" s="10" t="b">
        <v>0</v>
      </c>
      <c r="I1130" s="10">
        <f t="shared" si="30"/>
        <v>62</v>
      </c>
      <c r="K1130" s="10"/>
      <c r="L1130" s="10">
        <f>IF(OR(ISNUMBER(#REF!),ISBLANK(#REF!)),0,1)</f>
        <v>1</v>
      </c>
      <c r="M1130" s="10"/>
      <c r="N1130" s="10"/>
      <c r="O1130" s="10">
        <f>IF(NOT(ISBLANK(#REF!)),1,0)</f>
        <v>1</v>
      </c>
      <c r="P1130" s="10"/>
      <c r="Q1130" s="10"/>
    </row>
    <row r="1131" spans="1:17" hidden="1" x14ac:dyDescent="0.2">
      <c r="A1131" s="10">
        <f t="shared" si="31"/>
        <v>985</v>
      </c>
      <c r="B1131" s="10" t="s">
        <v>806</v>
      </c>
      <c r="C1131" s="10" t="s">
        <v>1695</v>
      </c>
      <c r="D1131" s="10" t="s">
        <v>1604</v>
      </c>
      <c r="E1131" s="10" t="s">
        <v>1651</v>
      </c>
      <c r="F1131" s="10">
        <f>'gl list'!$D$27</f>
        <v>0</v>
      </c>
      <c r="G1131" s="10" t="s">
        <v>1644</v>
      </c>
      <c r="H1131" s="10" t="b">
        <v>0</v>
      </c>
      <c r="I1131" s="10">
        <f t="shared" si="30"/>
        <v>62</v>
      </c>
      <c r="K1131" s="10"/>
      <c r="L1131" s="10">
        <f>IF(OR(ISNUMBER(#REF!),ISBLANK(#REF!)),0,1)</f>
        <v>1</v>
      </c>
      <c r="M1131" s="10"/>
      <c r="N1131" s="10"/>
      <c r="O1131" s="10">
        <f>IF(NOT(ISBLANK(#REF!)),1,0)</f>
        <v>1</v>
      </c>
      <c r="P1131" s="10"/>
      <c r="Q1131" s="10"/>
    </row>
    <row r="1132" spans="1:17" hidden="1" x14ac:dyDescent="0.2">
      <c r="A1132" s="10">
        <f t="shared" si="31"/>
        <v>986</v>
      </c>
      <c r="B1132" s="10" t="s">
        <v>806</v>
      </c>
      <c r="C1132" s="10" t="s">
        <v>1712</v>
      </c>
      <c r="D1132" s="10" t="s">
        <v>1604</v>
      </c>
      <c r="E1132" s="10" t="s">
        <v>1652</v>
      </c>
      <c r="F1132" s="10">
        <f>'gl list'!$D$27</f>
        <v>0</v>
      </c>
      <c r="G1132" s="10" t="s">
        <v>1644</v>
      </c>
      <c r="H1132" s="10" t="b">
        <v>0</v>
      </c>
      <c r="I1132" s="10">
        <f t="shared" si="30"/>
        <v>62</v>
      </c>
      <c r="K1132" s="10"/>
      <c r="L1132" s="10">
        <f>IF(OR(ISNUMBER(#REF!),ISBLANK(#REF!)),0,1)</f>
        <v>1</v>
      </c>
      <c r="M1132" s="10"/>
      <c r="N1132" s="10"/>
      <c r="O1132" s="10">
        <f>IF(NOT(ISBLANK(#REF!)),1,0)</f>
        <v>1</v>
      </c>
      <c r="P1132" s="10"/>
      <c r="Q1132" s="10"/>
    </row>
    <row r="1133" spans="1:17" hidden="1" x14ac:dyDescent="0.2">
      <c r="A1133" s="10">
        <f t="shared" si="31"/>
        <v>987</v>
      </c>
      <c r="B1133" s="10" t="s">
        <v>91</v>
      </c>
      <c r="C1133" s="10" t="s">
        <v>1719</v>
      </c>
      <c r="D1133" s="10" t="s">
        <v>1604</v>
      </c>
      <c r="E1133" s="10" t="s">
        <v>1653</v>
      </c>
      <c r="F1133" s="10">
        <f>'gl list'!$D$27</f>
        <v>0</v>
      </c>
      <c r="G1133" s="10" t="s">
        <v>1644</v>
      </c>
      <c r="H1133" s="10" t="b">
        <v>0</v>
      </c>
      <c r="I1133" s="10">
        <f t="shared" si="30"/>
        <v>62</v>
      </c>
      <c r="K1133" s="10"/>
      <c r="L1133" s="10">
        <f>IF(OR(ISNUMBER(#REF!),ISBLANK(#REF!)),0,1)</f>
        <v>1</v>
      </c>
      <c r="M1133" s="10"/>
      <c r="N1133" s="10"/>
      <c r="O1133" s="10">
        <f>IF(NOT(ISBLANK(#REF!)),1,0)</f>
        <v>1</v>
      </c>
      <c r="P1133" s="10"/>
      <c r="Q1133" s="10"/>
    </row>
    <row r="1134" spans="1:17" hidden="1" x14ac:dyDescent="0.2">
      <c r="A1134" s="10">
        <f t="shared" si="31"/>
        <v>988</v>
      </c>
      <c r="B1134" s="10" t="s">
        <v>92</v>
      </c>
      <c r="C1134" s="10" t="s">
        <v>1718</v>
      </c>
      <c r="D1134" s="10" t="s">
        <v>1604</v>
      </c>
      <c r="E1134" s="10" t="s">
        <v>1697</v>
      </c>
      <c r="F1134" s="10">
        <f>'gl list'!$D$27</f>
        <v>0</v>
      </c>
      <c r="G1134" s="10" t="s">
        <v>1644</v>
      </c>
      <c r="H1134" s="10" t="b">
        <v>0</v>
      </c>
      <c r="I1134" s="10">
        <f t="shared" si="30"/>
        <v>62</v>
      </c>
      <c r="K1134" s="10"/>
      <c r="L1134" s="10">
        <f>IF(OR(ISNUMBER(#REF!),ISBLANK(#REF!)),0,1)</f>
        <v>1</v>
      </c>
      <c r="M1134" s="10"/>
      <c r="N1134" s="10"/>
      <c r="O1134" s="10">
        <f>IF(NOT(ISBLANK(#REF!)),1,0)</f>
        <v>1</v>
      </c>
      <c r="P1134" s="10"/>
      <c r="Q1134" s="10"/>
    </row>
    <row r="1135" spans="1:17" hidden="1" x14ac:dyDescent="0.2">
      <c r="A1135" s="10">
        <f t="shared" si="31"/>
        <v>989</v>
      </c>
      <c r="B1135" s="10" t="s">
        <v>92</v>
      </c>
      <c r="C1135" s="10" t="s">
        <v>1717</v>
      </c>
      <c r="D1135" s="10" t="s">
        <v>1604</v>
      </c>
      <c r="E1135" s="10" t="s">
        <v>1696</v>
      </c>
      <c r="F1135" s="10">
        <f>'gl list'!$D$27</f>
        <v>0</v>
      </c>
      <c r="G1135" s="10" t="s">
        <v>1644</v>
      </c>
      <c r="H1135" s="10" t="b">
        <v>0</v>
      </c>
      <c r="I1135" s="10">
        <f t="shared" si="30"/>
        <v>62</v>
      </c>
      <c r="K1135" s="10"/>
      <c r="L1135" s="10">
        <f>IF(OR(ISNUMBER(#REF!),ISBLANK(#REF!)),0,1)</f>
        <v>1</v>
      </c>
      <c r="M1135" s="10"/>
      <c r="N1135" s="10"/>
      <c r="O1135" s="10">
        <f>IF(NOT(ISBLANK(#REF!)),1,0)</f>
        <v>1</v>
      </c>
      <c r="P1135" s="10"/>
      <c r="Q1135" s="10"/>
    </row>
    <row r="1136" spans="1:17" hidden="1" x14ac:dyDescent="0.2">
      <c r="A1136" s="10">
        <f t="shared" si="31"/>
        <v>990</v>
      </c>
      <c r="B1136" s="10" t="s">
        <v>92</v>
      </c>
      <c r="C1136" s="10" t="s">
        <v>1716</v>
      </c>
      <c r="D1136" s="10" t="s">
        <v>1604</v>
      </c>
      <c r="E1136" s="10" t="s">
        <v>1696</v>
      </c>
      <c r="F1136" s="10">
        <f>'gl list'!$D$27</f>
        <v>0</v>
      </c>
      <c r="G1136" s="10" t="s">
        <v>1644</v>
      </c>
      <c r="H1136" s="10" t="b">
        <v>0</v>
      </c>
      <c r="I1136" s="10">
        <f t="shared" si="30"/>
        <v>62</v>
      </c>
      <c r="K1136" s="10"/>
      <c r="L1136" s="10">
        <f>IF(OR(ISNUMBER(#REF!),ISBLANK(#REF!)),0,1)</f>
        <v>1</v>
      </c>
      <c r="M1136" s="10"/>
      <c r="N1136" s="10"/>
      <c r="O1136" s="10">
        <f>IF(NOT(ISBLANK(#REF!)),1,0)</f>
        <v>1</v>
      </c>
      <c r="P1136" s="10"/>
      <c r="Q1136" s="10"/>
    </row>
    <row r="1137" spans="1:17" s="18" customFormat="1" hidden="1" x14ac:dyDescent="0.2">
      <c r="A1137" s="10">
        <f t="shared" si="31"/>
        <v>991</v>
      </c>
      <c r="B1137" s="10"/>
      <c r="C1137" s="10"/>
      <c r="D1137" s="10" t="s">
        <v>1604</v>
      </c>
      <c r="E1137" s="10" t="s">
        <v>1611</v>
      </c>
      <c r="F1137" s="10">
        <f>'gl list'!$D$27</f>
        <v>0</v>
      </c>
      <c r="G1137" s="10" t="s">
        <v>1645</v>
      </c>
      <c r="H1137" s="10" t="b">
        <v>0</v>
      </c>
      <c r="I1137" s="10">
        <f t="shared" si="30"/>
        <v>62</v>
      </c>
      <c r="J1137" s="10"/>
      <c r="K1137" s="10"/>
      <c r="L1137" s="10">
        <f>IF(OR(ISNUMBER(#REF!),ISBLANK(#REF!)),0,1)</f>
        <v>1</v>
      </c>
      <c r="M1137" s="10"/>
      <c r="N1137" s="10"/>
      <c r="O1137" s="10">
        <f>IF(NOT(ISBLANK(#REF!)),1,0)</f>
        <v>1</v>
      </c>
      <c r="P1137" s="10"/>
      <c r="Q1137" s="10"/>
    </row>
    <row r="1138" spans="1:17" hidden="1" x14ac:dyDescent="0.2">
      <c r="A1138" s="10">
        <f t="shared" si="31"/>
        <v>992</v>
      </c>
      <c r="B1138" s="10" t="s">
        <v>1147</v>
      </c>
      <c r="C1138" s="10" t="s">
        <v>1698</v>
      </c>
      <c r="D1138" s="10" t="s">
        <v>1604</v>
      </c>
      <c r="E1138" s="10" t="s">
        <v>1654</v>
      </c>
      <c r="F1138" s="10">
        <f>'gl list'!$D$27</f>
        <v>0</v>
      </c>
      <c r="G1138" s="10" t="s">
        <v>1645</v>
      </c>
      <c r="H1138" s="10" t="b">
        <v>0</v>
      </c>
      <c r="I1138" s="10">
        <f t="shared" si="30"/>
        <v>62</v>
      </c>
      <c r="K1138" s="10"/>
      <c r="L1138" s="10">
        <f>IF(OR(ISNUMBER(#REF!),ISBLANK(#REF!)),0,1)</f>
        <v>1</v>
      </c>
      <c r="M1138" s="10"/>
      <c r="N1138" s="10"/>
      <c r="O1138" s="10">
        <f>IF(NOT(ISBLANK(#REF!)),1,0)</f>
        <v>1</v>
      </c>
      <c r="P1138" s="10"/>
      <c r="Q1138" s="10"/>
    </row>
    <row r="1139" spans="1:17" hidden="1" x14ac:dyDescent="0.2">
      <c r="A1139" s="10">
        <f t="shared" si="31"/>
        <v>993</v>
      </c>
      <c r="B1139" s="10" t="s">
        <v>806</v>
      </c>
      <c r="C1139" s="10" t="s">
        <v>1723</v>
      </c>
      <c r="D1139" s="10" t="s">
        <v>1604</v>
      </c>
      <c r="E1139" s="10" t="s">
        <v>1654</v>
      </c>
      <c r="F1139" s="10">
        <f>'gl list'!$D$27</f>
        <v>0</v>
      </c>
      <c r="G1139" s="10" t="s">
        <v>1645</v>
      </c>
      <c r="H1139" s="10" t="b">
        <v>0</v>
      </c>
      <c r="I1139" s="10">
        <f t="shared" si="30"/>
        <v>62</v>
      </c>
      <c r="K1139" s="10"/>
      <c r="L1139" s="10">
        <f>IF(OR(ISNUMBER(#REF!),ISBLANK(#REF!)),0,1)</f>
        <v>1</v>
      </c>
      <c r="M1139" s="10"/>
      <c r="N1139" s="10"/>
      <c r="O1139" s="10">
        <f>IF(NOT(ISBLANK(#REF!)),1,0)</f>
        <v>1</v>
      </c>
      <c r="P1139" s="10"/>
      <c r="Q1139" s="10"/>
    </row>
    <row r="1140" spans="1:17" hidden="1" x14ac:dyDescent="0.2">
      <c r="A1140" s="10">
        <f t="shared" si="31"/>
        <v>994</v>
      </c>
      <c r="B1140" s="10">
        <f>A242</f>
        <v>96</v>
      </c>
      <c r="C1140" s="10" t="s">
        <v>1722</v>
      </c>
      <c r="D1140" s="10" t="s">
        <v>1604</v>
      </c>
      <c r="E1140" s="10" t="s">
        <v>1612</v>
      </c>
      <c r="F1140" s="10">
        <f>'gl list'!$D$27</f>
        <v>0</v>
      </c>
      <c r="G1140" s="10" t="s">
        <v>1645</v>
      </c>
      <c r="H1140" s="10" t="b">
        <v>0</v>
      </c>
      <c r="I1140" s="10">
        <f t="shared" si="30"/>
        <v>62</v>
      </c>
      <c r="K1140" s="10"/>
      <c r="L1140" s="10">
        <f>IF(OR(ISNUMBER(#REF!),ISBLANK(#REF!)),0,1)</f>
        <v>1</v>
      </c>
      <c r="M1140" s="10"/>
      <c r="N1140" s="10"/>
      <c r="O1140" s="10">
        <f>IF(NOT(ISBLANK(#REF!)),1,0)</f>
        <v>1</v>
      </c>
      <c r="P1140" s="10"/>
      <c r="Q1140" s="10"/>
    </row>
    <row r="1141" spans="1:17" hidden="1" x14ac:dyDescent="0.2">
      <c r="A1141" s="10">
        <f t="shared" si="31"/>
        <v>995</v>
      </c>
      <c r="B1141" s="10" t="s">
        <v>2600</v>
      </c>
      <c r="C1141" s="10" t="s">
        <v>1721</v>
      </c>
      <c r="D1141" s="10" t="s">
        <v>1604</v>
      </c>
      <c r="E1141" s="10" t="s">
        <v>1655</v>
      </c>
      <c r="F1141" s="10">
        <f>'gl list'!$D$27</f>
        <v>0</v>
      </c>
      <c r="G1141" s="10" t="s">
        <v>1645</v>
      </c>
      <c r="H1141" s="10" t="b">
        <v>0</v>
      </c>
      <c r="I1141" s="10">
        <f t="shared" si="30"/>
        <v>62</v>
      </c>
      <c r="K1141" s="10"/>
      <c r="L1141" s="10">
        <f>IF(OR(ISNUMBER(#REF!),ISBLANK(#REF!)),0,1)</f>
        <v>1</v>
      </c>
      <c r="M1141" s="10"/>
      <c r="N1141" s="10"/>
      <c r="O1141" s="10">
        <f>IF(NOT(ISBLANK(#REF!)),1,0)</f>
        <v>1</v>
      </c>
      <c r="P1141" s="10"/>
      <c r="Q1141" s="10"/>
    </row>
    <row r="1142" spans="1:17" x14ac:dyDescent="0.2">
      <c r="A1142" s="10">
        <f t="shared" si="31"/>
        <v>996</v>
      </c>
      <c r="B1142" s="10" t="s">
        <v>26</v>
      </c>
      <c r="C1142" s="10" t="s">
        <v>1700</v>
      </c>
      <c r="D1142" s="10" t="s">
        <v>1604</v>
      </c>
      <c r="E1142" s="10" t="s">
        <v>1655</v>
      </c>
      <c r="F1142" s="10">
        <f>'gl list'!$D$27</f>
        <v>0</v>
      </c>
      <c r="G1142" s="10" t="s">
        <v>1645</v>
      </c>
      <c r="H1142" s="10" t="b">
        <v>1</v>
      </c>
      <c r="I1142" s="10">
        <f t="shared" si="30"/>
        <v>63</v>
      </c>
      <c r="K1142" s="10"/>
      <c r="L1142" s="10">
        <f>IF(OR(ISNUMBER(#REF!),ISBLANK(#REF!)),0,1)</f>
        <v>1</v>
      </c>
      <c r="M1142" s="10"/>
      <c r="N1142" s="10"/>
      <c r="O1142" s="10">
        <f>IF(NOT(ISBLANK(#REF!)),1,0)</f>
        <v>1</v>
      </c>
      <c r="P1142" s="10"/>
      <c r="Q1142" s="10"/>
    </row>
    <row r="1143" spans="1:17" hidden="1" x14ac:dyDescent="0.2">
      <c r="A1143" s="10">
        <f t="shared" si="31"/>
        <v>997</v>
      </c>
      <c r="B1143" s="10" t="s">
        <v>60</v>
      </c>
      <c r="C1143" s="10" t="s">
        <v>1699</v>
      </c>
      <c r="D1143" s="10" t="s">
        <v>1604</v>
      </c>
      <c r="E1143" s="10" t="s">
        <v>1655</v>
      </c>
      <c r="F1143" s="10">
        <f>'gl list'!$D$27</f>
        <v>0</v>
      </c>
      <c r="G1143" s="10" t="s">
        <v>1645</v>
      </c>
      <c r="H1143" s="10" t="b">
        <v>0</v>
      </c>
      <c r="I1143" s="10">
        <f t="shared" si="30"/>
        <v>63</v>
      </c>
      <c r="K1143" s="10"/>
      <c r="L1143" s="10">
        <f>IF(OR(ISNUMBER(#REF!),ISBLANK(#REF!)),0,1)</f>
        <v>1</v>
      </c>
      <c r="M1143" s="10"/>
      <c r="N1143" s="10"/>
      <c r="O1143" s="10">
        <f>IF(NOT(ISBLANK(#REF!)),1,0)</f>
        <v>1</v>
      </c>
      <c r="P1143" s="10"/>
      <c r="Q1143" s="10"/>
    </row>
    <row r="1144" spans="1:17" hidden="1" x14ac:dyDescent="0.2">
      <c r="A1144" s="10">
        <f t="shared" si="31"/>
        <v>998</v>
      </c>
      <c r="B1144" s="10">
        <f>A198</f>
        <v>53</v>
      </c>
      <c r="C1144" s="10" t="s">
        <v>1720</v>
      </c>
      <c r="D1144" s="10" t="s">
        <v>1604</v>
      </c>
      <c r="E1144" s="10" t="s">
        <v>1630</v>
      </c>
      <c r="F1144" s="10">
        <f>'gl list'!$D$27</f>
        <v>0</v>
      </c>
      <c r="G1144" s="10" t="s">
        <v>1645</v>
      </c>
      <c r="H1144" s="10" t="b">
        <v>0</v>
      </c>
      <c r="I1144" s="10">
        <f t="shared" si="30"/>
        <v>63</v>
      </c>
      <c r="K1144" s="10"/>
      <c r="L1144" s="10">
        <f>IF(OR(ISNUMBER(#REF!),ISBLANK(#REF!)),0,1)</f>
        <v>1</v>
      </c>
      <c r="M1144" s="10"/>
      <c r="N1144" s="10"/>
      <c r="O1144" s="10">
        <f>IF(NOT(ISBLANK(#REF!)),1,0)</f>
        <v>1</v>
      </c>
      <c r="P1144" s="10"/>
      <c r="Q1144" s="10"/>
    </row>
    <row r="1145" spans="1:17" hidden="1" x14ac:dyDescent="0.2">
      <c r="A1145" s="10">
        <f t="shared" si="31"/>
        <v>999</v>
      </c>
      <c r="B1145" s="10" t="s">
        <v>2596</v>
      </c>
      <c r="C1145" s="10" t="s">
        <v>1701</v>
      </c>
      <c r="D1145" s="10" t="s">
        <v>1604</v>
      </c>
      <c r="E1145" s="10" t="s">
        <v>1656</v>
      </c>
      <c r="F1145" s="10">
        <f>'gl list'!$D$27</f>
        <v>0</v>
      </c>
      <c r="G1145" s="10" t="s">
        <v>1645</v>
      </c>
      <c r="H1145" s="10" t="b">
        <v>0</v>
      </c>
      <c r="I1145" s="10">
        <f t="shared" si="30"/>
        <v>63</v>
      </c>
      <c r="K1145" s="10"/>
      <c r="L1145" s="10">
        <f>IF(OR(ISNUMBER(#REF!),ISBLANK(#REF!)),0,1)</f>
        <v>1</v>
      </c>
      <c r="M1145" s="10"/>
      <c r="N1145" s="10"/>
      <c r="O1145" s="10">
        <f>IF(NOT(ISBLANK(#REF!)),1,0)</f>
        <v>1</v>
      </c>
      <c r="P1145" s="10"/>
      <c r="Q1145" s="10"/>
    </row>
    <row r="1146" spans="1:17" hidden="1" x14ac:dyDescent="0.2">
      <c r="A1146" s="10">
        <f t="shared" si="31"/>
        <v>1000</v>
      </c>
      <c r="B1146" s="10" t="s">
        <v>18</v>
      </c>
      <c r="C1146" s="10" t="s">
        <v>1702</v>
      </c>
      <c r="D1146" s="10" t="s">
        <v>1604</v>
      </c>
      <c r="E1146" s="10" t="s">
        <v>1656</v>
      </c>
      <c r="F1146" s="10">
        <f>'gl list'!$D$27</f>
        <v>0</v>
      </c>
      <c r="G1146" s="10" t="s">
        <v>1645</v>
      </c>
      <c r="H1146" s="10" t="b">
        <v>0</v>
      </c>
      <c r="I1146" s="10">
        <f t="shared" si="30"/>
        <v>63</v>
      </c>
      <c r="K1146" s="10"/>
      <c r="L1146" s="10">
        <f>IF(OR(ISNUMBER(#REF!),ISBLANK(#REF!)),0,1)</f>
        <v>1</v>
      </c>
      <c r="M1146" s="10"/>
      <c r="N1146" s="10"/>
      <c r="O1146" s="10">
        <f>IF(NOT(ISBLANK(#REF!)),1,0)</f>
        <v>1</v>
      </c>
      <c r="P1146" s="10"/>
      <c r="Q1146" s="10"/>
    </row>
    <row r="1147" spans="1:17" x14ac:dyDescent="0.2">
      <c r="A1147" s="10">
        <f t="shared" si="31"/>
        <v>1001</v>
      </c>
      <c r="B1147" s="10" t="s">
        <v>2602</v>
      </c>
      <c r="C1147" s="10" t="s">
        <v>1703</v>
      </c>
      <c r="D1147" s="10" t="s">
        <v>1604</v>
      </c>
      <c r="E1147" s="10" t="s">
        <v>1656</v>
      </c>
      <c r="F1147" s="10">
        <f>'gl list'!$D$27</f>
        <v>0</v>
      </c>
      <c r="G1147" s="10" t="s">
        <v>1645</v>
      </c>
      <c r="H1147" s="10" t="b">
        <v>1</v>
      </c>
      <c r="I1147" s="10">
        <f t="shared" si="30"/>
        <v>64</v>
      </c>
      <c r="K1147" s="10"/>
      <c r="L1147" s="10">
        <f>IF(OR(ISNUMBER(#REF!),ISBLANK(#REF!)),0,1)</f>
        <v>1</v>
      </c>
      <c r="M1147" s="10"/>
      <c r="N1147" s="10"/>
      <c r="O1147" s="10">
        <f>IF(NOT(ISBLANK(#REF!)),1,0)</f>
        <v>1</v>
      </c>
      <c r="P1147" s="10"/>
      <c r="Q1147" s="10"/>
    </row>
    <row r="1148" spans="1:17" hidden="1" x14ac:dyDescent="0.2">
      <c r="A1148" s="10">
        <f t="shared" si="31"/>
        <v>1002</v>
      </c>
      <c r="B1148" s="10" t="s">
        <v>2602</v>
      </c>
      <c r="C1148" s="10" t="s">
        <v>1704</v>
      </c>
      <c r="D1148" s="10" t="s">
        <v>1604</v>
      </c>
      <c r="E1148" s="10" t="s">
        <v>1656</v>
      </c>
      <c r="F1148" s="10">
        <f>'gl list'!$D$27</f>
        <v>0</v>
      </c>
      <c r="G1148" s="10" t="s">
        <v>1645</v>
      </c>
      <c r="H1148" s="10" t="b">
        <v>0</v>
      </c>
      <c r="I1148" s="10">
        <f t="shared" si="30"/>
        <v>64</v>
      </c>
      <c r="K1148" s="10"/>
      <c r="L1148" s="10">
        <f>IF(OR(ISNUMBER(#REF!),ISBLANK(#REF!)),0,1)</f>
        <v>1</v>
      </c>
      <c r="M1148" s="10"/>
      <c r="N1148" s="10"/>
      <c r="O1148" s="10">
        <f>IF(NOT(ISBLANK(#REF!)),1,0)</f>
        <v>1</v>
      </c>
      <c r="P1148" s="10"/>
      <c r="Q1148" s="10"/>
    </row>
    <row r="1149" spans="1:17" hidden="1" x14ac:dyDescent="0.2">
      <c r="A1149" s="10">
        <f t="shared" si="31"/>
        <v>1003</v>
      </c>
      <c r="B1149" s="10" t="s">
        <v>92</v>
      </c>
      <c r="C1149" s="10" t="s">
        <v>1705</v>
      </c>
      <c r="D1149" s="10" t="s">
        <v>1604</v>
      </c>
      <c r="E1149" s="10" t="s">
        <v>1656</v>
      </c>
      <c r="F1149" s="10">
        <f>'gl list'!$D$27</f>
        <v>0</v>
      </c>
      <c r="G1149" s="10" t="s">
        <v>1645</v>
      </c>
      <c r="H1149" s="10" t="b">
        <v>0</v>
      </c>
      <c r="I1149" s="10">
        <f t="shared" si="30"/>
        <v>64</v>
      </c>
      <c r="K1149" s="10"/>
      <c r="L1149" s="10">
        <f>IF(OR(ISNUMBER(#REF!),ISBLANK(#REF!)),0,1)</f>
        <v>1</v>
      </c>
      <c r="M1149" s="10"/>
      <c r="N1149" s="10"/>
      <c r="O1149" s="10">
        <f>IF(NOT(ISBLANK(#REF!)),1,0)</f>
        <v>1</v>
      </c>
      <c r="P1149" s="10"/>
      <c r="Q1149" s="10"/>
    </row>
    <row r="1150" spans="1:17" s="18" customFormat="1" hidden="1" x14ac:dyDescent="0.2">
      <c r="A1150" s="10">
        <f t="shared" si="31"/>
        <v>1004</v>
      </c>
      <c r="B1150" s="10"/>
      <c r="C1150" s="10"/>
      <c r="D1150" s="10" t="s">
        <v>1604</v>
      </c>
      <c r="E1150" s="10" t="s">
        <v>1657</v>
      </c>
      <c r="F1150" s="10">
        <f>'gl list'!$D$27</f>
        <v>0</v>
      </c>
      <c r="G1150" s="10" t="s">
        <v>1645</v>
      </c>
      <c r="H1150" s="10" t="b">
        <v>0</v>
      </c>
      <c r="I1150" s="10">
        <f t="shared" si="30"/>
        <v>64</v>
      </c>
      <c r="J1150" s="10"/>
      <c r="K1150" s="10"/>
      <c r="L1150" s="10">
        <f>IF(OR(ISNUMBER(#REF!),ISBLANK(#REF!)),0,1)</f>
        <v>1</v>
      </c>
      <c r="M1150" s="10"/>
      <c r="N1150" s="10"/>
      <c r="O1150" s="10">
        <f>IF(NOT(ISBLANK(#REF!)),1,0)</f>
        <v>1</v>
      </c>
      <c r="P1150" s="10"/>
      <c r="Q1150" s="10"/>
    </row>
    <row r="1151" spans="1:17" s="18" customFormat="1" hidden="1" x14ac:dyDescent="0.2">
      <c r="A1151" s="10">
        <f t="shared" si="31"/>
        <v>1005</v>
      </c>
      <c r="B1151" s="10"/>
      <c r="C1151" s="10"/>
      <c r="D1151" s="10" t="s">
        <v>1604</v>
      </c>
      <c r="E1151" s="10" t="s">
        <v>1706</v>
      </c>
      <c r="F1151" s="10">
        <f>'gl list'!$D$27</f>
        <v>0</v>
      </c>
      <c r="G1151" s="10" t="s">
        <v>1645</v>
      </c>
      <c r="H1151" s="10" t="b">
        <v>0</v>
      </c>
      <c r="I1151" s="10">
        <f t="shared" si="30"/>
        <v>64</v>
      </c>
      <c r="J1151" s="10"/>
      <c r="K1151" s="10"/>
      <c r="L1151" s="10">
        <f>IF(OR(ISNUMBER(#REF!),ISBLANK(#REF!)),0,1)</f>
        <v>1</v>
      </c>
      <c r="M1151" s="10"/>
      <c r="N1151" s="10"/>
      <c r="O1151" s="10">
        <f>IF(NOT(ISBLANK(#REF!)),1,0)</f>
        <v>1</v>
      </c>
      <c r="P1151" s="10"/>
      <c r="Q1151" s="10"/>
    </row>
    <row r="1152" spans="1:17" hidden="1" x14ac:dyDescent="0.2">
      <c r="A1152" s="10">
        <f t="shared" si="31"/>
        <v>1006</v>
      </c>
      <c r="B1152" s="10" t="s">
        <v>2600</v>
      </c>
      <c r="C1152" s="10" t="s">
        <v>1707</v>
      </c>
      <c r="D1152" s="10" t="s">
        <v>1604</v>
      </c>
      <c r="E1152" s="10" t="s">
        <v>1658</v>
      </c>
      <c r="F1152" s="10">
        <f>'gl list'!$D$27</f>
        <v>0</v>
      </c>
      <c r="G1152" s="10" t="s">
        <v>1645</v>
      </c>
      <c r="H1152" s="10" t="b">
        <v>0</v>
      </c>
      <c r="I1152" s="10">
        <f t="shared" si="30"/>
        <v>64</v>
      </c>
      <c r="K1152" s="10"/>
      <c r="L1152" s="10">
        <f>IF(OR(ISNUMBER(#REF!),ISBLANK(#REF!)),0,1)</f>
        <v>1</v>
      </c>
      <c r="M1152" s="10"/>
      <c r="N1152" s="10"/>
      <c r="O1152" s="10">
        <f>IF(NOT(ISBLANK(#REF!)),1,0)</f>
        <v>1</v>
      </c>
      <c r="P1152" s="10"/>
      <c r="Q1152" s="10"/>
    </row>
    <row r="1153" spans="1:17" hidden="1" x14ac:dyDescent="0.2">
      <c r="A1153" s="10">
        <f t="shared" si="31"/>
        <v>1007</v>
      </c>
      <c r="B1153" s="10" t="s">
        <v>1147</v>
      </c>
      <c r="C1153" s="10" t="s">
        <v>1708</v>
      </c>
      <c r="D1153" s="10" t="s">
        <v>1604</v>
      </c>
      <c r="E1153" s="10" t="s">
        <v>1659</v>
      </c>
      <c r="F1153" s="10">
        <f>'gl list'!$D$27</f>
        <v>0</v>
      </c>
      <c r="G1153" s="10" t="s">
        <v>1645</v>
      </c>
      <c r="H1153" s="10" t="b">
        <v>0</v>
      </c>
      <c r="I1153" s="10">
        <f t="shared" si="30"/>
        <v>64</v>
      </c>
      <c r="K1153" s="10"/>
      <c r="L1153" s="10">
        <f>IF(OR(ISNUMBER(#REF!),ISBLANK(#REF!)),0,1)</f>
        <v>1</v>
      </c>
      <c r="M1153" s="10"/>
      <c r="N1153" s="10"/>
      <c r="O1153" s="10">
        <f>IF(NOT(ISBLANK(#REF!)),1,0)</f>
        <v>1</v>
      </c>
      <c r="P1153" s="10"/>
      <c r="Q1153" s="10"/>
    </row>
    <row r="1154" spans="1:17" hidden="1" x14ac:dyDescent="0.2">
      <c r="A1154" s="10">
        <f t="shared" si="31"/>
        <v>1008</v>
      </c>
      <c r="B1154" s="10" t="s">
        <v>478</v>
      </c>
      <c r="C1154" s="10" t="s">
        <v>1713</v>
      </c>
      <c r="D1154" s="10" t="s">
        <v>1604</v>
      </c>
      <c r="E1154" s="10" t="s">
        <v>1660</v>
      </c>
      <c r="F1154" s="10">
        <f>'gl list'!$D$27</f>
        <v>0</v>
      </c>
      <c r="G1154" s="10" t="s">
        <v>1645</v>
      </c>
      <c r="H1154" s="10" t="b">
        <v>0</v>
      </c>
      <c r="I1154" s="10">
        <f t="shared" si="30"/>
        <v>64</v>
      </c>
      <c r="K1154" s="10"/>
      <c r="L1154" s="10">
        <f>IF(OR(ISNUMBER(#REF!),ISBLANK(#REF!)),0,1)</f>
        <v>1</v>
      </c>
      <c r="M1154" s="10"/>
      <c r="N1154" s="10"/>
      <c r="O1154" s="10">
        <f>IF(NOT(ISBLANK(#REF!)),1,0)</f>
        <v>1</v>
      </c>
      <c r="P1154" s="10"/>
      <c r="Q1154" s="10"/>
    </row>
    <row r="1155" spans="1:17" s="18" customFormat="1" hidden="1" x14ac:dyDescent="0.2">
      <c r="A1155" s="10">
        <f t="shared" si="31"/>
        <v>1009</v>
      </c>
      <c r="B1155" s="10"/>
      <c r="C1155" s="10"/>
      <c r="D1155" s="10" t="s">
        <v>1604</v>
      </c>
      <c r="E1155" s="10" t="s">
        <v>1613</v>
      </c>
      <c r="F1155" s="10">
        <f>'gl list'!$D$27</f>
        <v>0</v>
      </c>
      <c r="G1155" s="10" t="s">
        <v>1646</v>
      </c>
      <c r="H1155" s="10" t="b">
        <v>0</v>
      </c>
      <c r="I1155" s="10">
        <f t="shared" si="30"/>
        <v>64</v>
      </c>
      <c r="J1155" s="10"/>
      <c r="K1155" s="10"/>
      <c r="L1155" s="10">
        <f>IF(OR(ISNUMBER(#REF!),ISBLANK(#REF!)),0,1)</f>
        <v>1</v>
      </c>
      <c r="M1155" s="10"/>
      <c r="N1155" s="10"/>
      <c r="O1155" s="10">
        <f>IF(NOT(ISBLANK(#REF!)),1,0)</f>
        <v>1</v>
      </c>
      <c r="P1155" s="10"/>
      <c r="Q1155" s="10"/>
    </row>
    <row r="1156" spans="1:17" hidden="1" x14ac:dyDescent="0.2">
      <c r="A1156" s="10">
        <f t="shared" si="31"/>
        <v>1010</v>
      </c>
      <c r="B1156" s="10" t="s">
        <v>1709</v>
      </c>
      <c r="C1156" s="10" t="s">
        <v>1671</v>
      </c>
      <c r="D1156" s="10" t="s">
        <v>1604</v>
      </c>
      <c r="E1156" s="10" t="s">
        <v>1661</v>
      </c>
      <c r="F1156" s="10">
        <f>'gl list'!$D$27</f>
        <v>0</v>
      </c>
      <c r="G1156" s="10" t="s">
        <v>1646</v>
      </c>
      <c r="H1156" s="10" t="b">
        <v>0</v>
      </c>
      <c r="I1156" s="10">
        <f t="shared" si="30"/>
        <v>64</v>
      </c>
      <c r="K1156" s="10"/>
      <c r="L1156" s="10">
        <f>IF(OR(ISNUMBER(#REF!),ISBLANK(#REF!)),0,1)</f>
        <v>1</v>
      </c>
      <c r="M1156" s="10"/>
      <c r="N1156" s="10"/>
      <c r="O1156" s="10">
        <f>IF(NOT(ISBLANK(#REF!)),1,0)</f>
        <v>1</v>
      </c>
      <c r="P1156" s="10"/>
      <c r="Q1156" s="10"/>
    </row>
    <row r="1157" spans="1:17" hidden="1" x14ac:dyDescent="0.2">
      <c r="A1157" s="10">
        <f t="shared" si="31"/>
        <v>1011</v>
      </c>
      <c r="B1157" s="10" t="s">
        <v>1709</v>
      </c>
      <c r="C1157" s="10" t="s">
        <v>1672</v>
      </c>
      <c r="D1157" s="10" t="s">
        <v>1604</v>
      </c>
      <c r="E1157" s="10" t="s">
        <v>1661</v>
      </c>
      <c r="F1157" s="10">
        <f>'gl list'!$D$27</f>
        <v>0</v>
      </c>
      <c r="G1157" s="10" t="s">
        <v>1646</v>
      </c>
      <c r="H1157" s="10" t="b">
        <v>0</v>
      </c>
      <c r="I1157" s="10">
        <f t="shared" si="30"/>
        <v>64</v>
      </c>
      <c r="K1157" s="10"/>
      <c r="L1157" s="10">
        <f>IF(OR(ISNUMBER(#REF!),ISBLANK(#REF!)),0,1)</f>
        <v>1</v>
      </c>
      <c r="M1157" s="10"/>
      <c r="N1157" s="10"/>
      <c r="O1157" s="10">
        <f>IF(NOT(ISBLANK(#REF!)),1,0)</f>
        <v>1</v>
      </c>
      <c r="P1157" s="10"/>
      <c r="Q1157" s="10"/>
    </row>
    <row r="1158" spans="1:17" hidden="1" x14ac:dyDescent="0.2">
      <c r="A1158" s="10">
        <f t="shared" si="31"/>
        <v>1012</v>
      </c>
      <c r="B1158" s="10" t="s">
        <v>1709</v>
      </c>
      <c r="C1158" s="10" t="s">
        <v>1711</v>
      </c>
      <c r="D1158" s="10" t="s">
        <v>1604</v>
      </c>
      <c r="E1158" s="10" t="s">
        <v>1661</v>
      </c>
      <c r="F1158" s="10">
        <f>'gl list'!$D$27</f>
        <v>0</v>
      </c>
      <c r="G1158" s="10" t="s">
        <v>1646</v>
      </c>
      <c r="H1158" s="10" t="b">
        <v>0</v>
      </c>
      <c r="I1158" s="10">
        <f t="shared" si="30"/>
        <v>64</v>
      </c>
      <c r="K1158" s="10"/>
      <c r="L1158" s="10">
        <f>IF(OR(ISNUMBER(#REF!),ISBLANK(#REF!)),0,1)</f>
        <v>1</v>
      </c>
      <c r="M1158" s="10"/>
      <c r="N1158" s="10"/>
      <c r="O1158" s="10">
        <f>IF(NOT(ISBLANK(#REF!)),1,0)</f>
        <v>1</v>
      </c>
      <c r="P1158" s="10"/>
      <c r="Q1158" s="10"/>
    </row>
    <row r="1159" spans="1:17" hidden="1" x14ac:dyDescent="0.2">
      <c r="A1159" s="10">
        <f t="shared" si="31"/>
        <v>1013</v>
      </c>
      <c r="B1159" s="10">
        <f>A162</f>
        <v>17</v>
      </c>
      <c r="C1159" s="10" t="s">
        <v>1667</v>
      </c>
      <c r="D1159" s="10" t="s">
        <v>1604</v>
      </c>
      <c r="E1159" s="10" t="s">
        <v>1614</v>
      </c>
      <c r="F1159" s="10">
        <f>'gl list'!$D$27</f>
        <v>0</v>
      </c>
      <c r="G1159" s="10" t="s">
        <v>1646</v>
      </c>
      <c r="H1159" s="10" t="b">
        <v>0</v>
      </c>
      <c r="I1159" s="10">
        <f t="shared" si="30"/>
        <v>64</v>
      </c>
      <c r="K1159" s="10"/>
      <c r="L1159" s="10">
        <f>IF(OR(ISNUMBER(#REF!),ISBLANK(#REF!)),0,1)</f>
        <v>1</v>
      </c>
      <c r="M1159" s="10"/>
      <c r="N1159" s="10"/>
      <c r="O1159" s="10">
        <f>IF(NOT(ISBLANK(#REF!)),1,0)</f>
        <v>1</v>
      </c>
      <c r="P1159" s="10"/>
      <c r="Q1159" s="10"/>
    </row>
    <row r="1160" spans="1:17" x14ac:dyDescent="0.2">
      <c r="A1160" s="10">
        <f t="shared" si="31"/>
        <v>1014</v>
      </c>
      <c r="B1160" s="10" t="s">
        <v>13</v>
      </c>
      <c r="C1160" s="10" t="s">
        <v>1668</v>
      </c>
      <c r="D1160" s="10" t="s">
        <v>1604</v>
      </c>
      <c r="E1160" s="10" t="s">
        <v>1662</v>
      </c>
      <c r="F1160" s="10">
        <f>'gl list'!$D$27</f>
        <v>0</v>
      </c>
      <c r="G1160" s="10" t="s">
        <v>1646</v>
      </c>
      <c r="H1160" s="10" t="b">
        <v>1</v>
      </c>
      <c r="I1160" s="10">
        <f t="shared" si="30"/>
        <v>65</v>
      </c>
      <c r="K1160" s="10"/>
      <c r="L1160" s="10">
        <f>IF(OR(ISNUMBER(#REF!),ISBLANK(#REF!)),0,1)</f>
        <v>1</v>
      </c>
      <c r="M1160" s="10"/>
      <c r="N1160" s="10"/>
      <c r="O1160" s="10">
        <f>IF(NOT(ISBLANK(#REF!)),1,0)</f>
        <v>1</v>
      </c>
      <c r="P1160" s="10"/>
      <c r="Q1160" s="10"/>
    </row>
    <row r="1161" spans="1:17" s="18" customFormat="1" hidden="1" x14ac:dyDescent="0.2">
      <c r="A1161" s="10">
        <f t="shared" si="31"/>
        <v>1015</v>
      </c>
      <c r="B1161" s="10"/>
      <c r="C1161" s="10"/>
      <c r="D1161" s="10" t="s">
        <v>1604</v>
      </c>
      <c r="E1161" s="10" t="s">
        <v>1663</v>
      </c>
      <c r="F1161" s="10">
        <f>'gl list'!$D$27</f>
        <v>0</v>
      </c>
      <c r="G1161" s="10" t="s">
        <v>1646</v>
      </c>
      <c r="H1161" s="10" t="b">
        <v>0</v>
      </c>
      <c r="I1161" s="10">
        <f t="shared" si="30"/>
        <v>65</v>
      </c>
      <c r="J1161" s="10"/>
      <c r="K1161" s="10"/>
      <c r="L1161" s="10">
        <f>IF(OR(ISNUMBER(#REF!),ISBLANK(#REF!)),0,1)</f>
        <v>1</v>
      </c>
      <c r="M1161" s="10"/>
      <c r="N1161" s="10"/>
      <c r="O1161" s="10">
        <f>IF(NOT(ISBLANK(#REF!)),1,0)</f>
        <v>1</v>
      </c>
      <c r="P1161" s="10"/>
      <c r="Q1161" s="10"/>
    </row>
    <row r="1162" spans="1:17" hidden="1" x14ac:dyDescent="0.2">
      <c r="A1162" s="10">
        <f t="shared" si="31"/>
        <v>1016</v>
      </c>
      <c r="B1162" s="10" t="s">
        <v>13</v>
      </c>
      <c r="C1162" s="10" t="s">
        <v>1669</v>
      </c>
      <c r="D1162" s="10" t="s">
        <v>1604</v>
      </c>
      <c r="E1162" s="10" t="s">
        <v>1664</v>
      </c>
      <c r="F1162" s="10">
        <f>'gl list'!$D$27</f>
        <v>0</v>
      </c>
      <c r="G1162" s="10" t="s">
        <v>1646</v>
      </c>
      <c r="H1162" s="10" t="b">
        <v>0</v>
      </c>
      <c r="I1162" s="10">
        <f t="shared" si="30"/>
        <v>65</v>
      </c>
      <c r="K1162" s="10"/>
      <c r="L1162" s="10">
        <f>IF(OR(ISNUMBER(#REF!),ISBLANK(#REF!)),0,1)</f>
        <v>1</v>
      </c>
      <c r="M1162" s="10"/>
      <c r="N1162" s="10"/>
      <c r="O1162" s="10">
        <f>IF(NOT(ISBLANK(#REF!)),1,0)</f>
        <v>1</v>
      </c>
      <c r="P1162" s="10"/>
      <c r="Q1162" s="10"/>
    </row>
    <row r="1163" spans="1:17" hidden="1" x14ac:dyDescent="0.2">
      <c r="A1163" s="10">
        <f t="shared" si="31"/>
        <v>1017</v>
      </c>
      <c r="B1163" s="10" t="s">
        <v>1709</v>
      </c>
      <c r="C1163" s="10" t="s">
        <v>1670</v>
      </c>
      <c r="D1163" s="10" t="s">
        <v>1604</v>
      </c>
      <c r="E1163" s="10" t="s">
        <v>1665</v>
      </c>
      <c r="F1163" s="10">
        <f>'gl list'!$D$27</f>
        <v>0</v>
      </c>
      <c r="G1163" s="10" t="s">
        <v>1646</v>
      </c>
      <c r="H1163" s="10" t="b">
        <v>0</v>
      </c>
      <c r="I1163" s="10">
        <f t="shared" si="30"/>
        <v>65</v>
      </c>
      <c r="K1163" s="10"/>
      <c r="L1163" s="10">
        <f>IF(OR(ISNUMBER(#REF!),ISBLANK(#REF!)),0,1)</f>
        <v>1</v>
      </c>
      <c r="M1163" s="10">
        <f>SUM(L1088:L1163)</f>
        <v>76</v>
      </c>
      <c r="N1163" s="10">
        <f>SUM(M2:M1163)</f>
        <v>1018</v>
      </c>
      <c r="O1163" s="10">
        <f>IF(NOT(ISBLANK(#REF!)),1,0)</f>
        <v>1</v>
      </c>
      <c r="P1163" s="10">
        <f>SUM(O1088:O1163)</f>
        <v>76</v>
      </c>
      <c r="Q1163" s="10">
        <f>Q1087+P1163</f>
        <v>1018</v>
      </c>
    </row>
    <row r="1164" spans="1:17" hidden="1" x14ac:dyDescent="0.2">
      <c r="A1164" s="10">
        <f t="shared" si="31"/>
        <v>1018</v>
      </c>
      <c r="B1164" s="10">
        <f>A614</f>
        <v>468</v>
      </c>
      <c r="C1164" s="10" t="s">
        <v>1788</v>
      </c>
      <c r="D1164" s="10" t="s">
        <v>1757</v>
      </c>
      <c r="E1164" s="10" t="s">
        <v>1780</v>
      </c>
      <c r="F1164" s="10">
        <f>'gl list'!$D$63</f>
        <v>0</v>
      </c>
      <c r="G1164" s="10" t="s">
        <v>1725</v>
      </c>
      <c r="H1164" s="10" t="b">
        <v>0</v>
      </c>
      <c r="I1164" s="10">
        <f t="shared" si="30"/>
        <v>65</v>
      </c>
      <c r="K1164" s="10"/>
      <c r="L1164" s="10">
        <f>IF(OR(ISNUMBER(#REF!),ISBLANK(#REF!)),0,1)</f>
        <v>1</v>
      </c>
      <c r="M1164" s="10"/>
      <c r="N1164" s="10"/>
      <c r="O1164" s="10">
        <f>IF(NOT(ISBLANK(#REF!)),1,0)</f>
        <v>1</v>
      </c>
      <c r="P1164" s="10"/>
      <c r="Q1164" s="10"/>
    </row>
    <row r="1165" spans="1:17" hidden="1" x14ac:dyDescent="0.2">
      <c r="A1165" s="10">
        <f t="shared" si="31"/>
        <v>1019</v>
      </c>
      <c r="B1165" s="10">
        <f>A621</f>
        <v>475</v>
      </c>
      <c r="C1165" s="10" t="s">
        <v>1799</v>
      </c>
      <c r="D1165" s="10" t="s">
        <v>1757</v>
      </c>
      <c r="E1165" s="10" t="s">
        <v>1780</v>
      </c>
      <c r="F1165" s="10">
        <f>'gl list'!$D$63</f>
        <v>0</v>
      </c>
      <c r="G1165" s="10" t="s">
        <v>1725</v>
      </c>
      <c r="H1165" s="10" t="b">
        <v>0</v>
      </c>
      <c r="I1165" s="10">
        <f t="shared" si="30"/>
        <v>65</v>
      </c>
      <c r="K1165" s="10"/>
      <c r="L1165" s="10">
        <f>IF(OR(ISNUMBER(#REF!),ISBLANK(#REF!)),0,1)</f>
        <v>1</v>
      </c>
      <c r="M1165" s="10"/>
      <c r="N1165" s="10"/>
      <c r="O1165" s="10">
        <f>IF(NOT(ISBLANK(#REF!)),1,0)</f>
        <v>1</v>
      </c>
      <c r="P1165" s="10"/>
      <c r="Q1165" s="10"/>
    </row>
    <row r="1166" spans="1:17" x14ac:dyDescent="0.2">
      <c r="A1166" s="10">
        <f t="shared" si="31"/>
        <v>1020</v>
      </c>
      <c r="B1166" s="10" t="s">
        <v>1151</v>
      </c>
      <c r="C1166" s="10" t="s">
        <v>1782</v>
      </c>
      <c r="D1166" s="10" t="s">
        <v>1757</v>
      </c>
      <c r="E1166" s="10" t="s">
        <v>1781</v>
      </c>
      <c r="F1166" s="10">
        <f>'gl list'!$D$63</f>
        <v>0</v>
      </c>
      <c r="G1166" s="10" t="s">
        <v>1726</v>
      </c>
      <c r="H1166" s="10" t="b">
        <v>1</v>
      </c>
      <c r="I1166" s="10">
        <f t="shared" si="30"/>
        <v>66</v>
      </c>
      <c r="K1166" s="10"/>
      <c r="L1166" s="10">
        <f>IF(OR(ISNUMBER(#REF!),ISBLANK(#REF!)),0,1)</f>
        <v>1</v>
      </c>
      <c r="M1166" s="10"/>
      <c r="N1166" s="10"/>
      <c r="O1166" s="10">
        <f>IF(NOT(ISBLANK(#REF!)),1,0)</f>
        <v>1</v>
      </c>
      <c r="P1166" s="10"/>
      <c r="Q1166" s="10"/>
    </row>
    <row r="1167" spans="1:17" hidden="1" x14ac:dyDescent="0.2">
      <c r="A1167" s="10">
        <f t="shared" si="31"/>
        <v>1021</v>
      </c>
      <c r="B1167" s="10" t="s">
        <v>84</v>
      </c>
      <c r="C1167" s="10" t="s">
        <v>1783</v>
      </c>
      <c r="D1167" s="10" t="s">
        <v>1757</v>
      </c>
      <c r="E1167" s="10" t="s">
        <v>1781</v>
      </c>
      <c r="F1167" s="10">
        <f>'gl list'!$D$63</f>
        <v>0</v>
      </c>
      <c r="G1167" s="10" t="s">
        <v>1726</v>
      </c>
      <c r="H1167" s="10" t="b">
        <v>0</v>
      </c>
      <c r="I1167" s="10">
        <f t="shared" si="30"/>
        <v>66</v>
      </c>
      <c r="K1167" s="10"/>
      <c r="L1167" s="10">
        <f>IF(OR(ISNUMBER(#REF!),ISBLANK(#REF!)),0,1)</f>
        <v>1</v>
      </c>
      <c r="M1167" s="10"/>
      <c r="N1167" s="10"/>
      <c r="O1167" s="10">
        <f>IF(NOT(ISBLANK(#REF!)),1,0)</f>
        <v>1</v>
      </c>
      <c r="P1167" s="10"/>
      <c r="Q1167" s="10"/>
    </row>
    <row r="1168" spans="1:17" hidden="1" x14ac:dyDescent="0.2">
      <c r="A1168" s="10">
        <f t="shared" si="31"/>
        <v>1022</v>
      </c>
      <c r="B1168" s="10">
        <f>A288</f>
        <v>142</v>
      </c>
      <c r="C1168" s="10" t="s">
        <v>1784</v>
      </c>
      <c r="D1168" s="10" t="s">
        <v>1757</v>
      </c>
      <c r="E1168" s="10" t="s">
        <v>1781</v>
      </c>
      <c r="F1168" s="10">
        <f>'gl list'!$D$63</f>
        <v>0</v>
      </c>
      <c r="G1168" s="10" t="s">
        <v>1726</v>
      </c>
      <c r="H1168" s="10" t="b">
        <v>0</v>
      </c>
      <c r="I1168" s="10">
        <f t="shared" si="30"/>
        <v>66</v>
      </c>
      <c r="K1168" s="10"/>
      <c r="L1168" s="10">
        <f>IF(OR(ISNUMBER(#REF!),ISBLANK(#REF!)),0,1)</f>
        <v>1</v>
      </c>
      <c r="M1168" s="10"/>
      <c r="N1168" s="10"/>
      <c r="O1168" s="10">
        <f>IF(NOT(ISBLANK(#REF!)),1,0)</f>
        <v>1</v>
      </c>
      <c r="P1168" s="10"/>
      <c r="Q1168" s="10"/>
    </row>
    <row r="1169" spans="1:17" s="18" customFormat="1" hidden="1" x14ac:dyDescent="0.2">
      <c r="A1169" s="10">
        <f t="shared" si="31"/>
        <v>1023</v>
      </c>
      <c r="B1169" s="10"/>
      <c r="C1169" s="10"/>
      <c r="D1169" s="10" t="s">
        <v>1757</v>
      </c>
      <c r="E1169" s="10" t="s">
        <v>1785</v>
      </c>
      <c r="F1169" s="10">
        <f>'gl list'!$D$63</f>
        <v>0</v>
      </c>
      <c r="G1169" s="10" t="s">
        <v>1727</v>
      </c>
      <c r="H1169" s="10" t="b">
        <v>0</v>
      </c>
      <c r="I1169" s="10">
        <f t="shared" si="30"/>
        <v>66</v>
      </c>
      <c r="J1169" s="10"/>
      <c r="K1169" s="10"/>
      <c r="L1169" s="10">
        <f>IF(OR(ISNUMBER(#REF!),ISBLANK(#REF!)),0,1)</f>
        <v>1</v>
      </c>
      <c r="M1169" s="10"/>
      <c r="N1169" s="10"/>
      <c r="O1169" s="10">
        <f>IF(NOT(ISBLANK(#REF!)),1,0)</f>
        <v>1</v>
      </c>
      <c r="P1169" s="10"/>
      <c r="Q1169" s="10"/>
    </row>
    <row r="1170" spans="1:17" s="18" customFormat="1" hidden="1" x14ac:dyDescent="0.2">
      <c r="A1170" s="10">
        <f t="shared" si="31"/>
        <v>1024</v>
      </c>
      <c r="B1170" s="10"/>
      <c r="C1170" s="10"/>
      <c r="D1170" s="10" t="s">
        <v>1757</v>
      </c>
      <c r="E1170" s="10" t="s">
        <v>1728</v>
      </c>
      <c r="F1170" s="10">
        <f>'gl list'!$D$63</f>
        <v>0</v>
      </c>
      <c r="G1170" s="10" t="s">
        <v>1727</v>
      </c>
      <c r="H1170" s="10" t="b">
        <v>0</v>
      </c>
      <c r="I1170" s="10">
        <f t="shared" si="30"/>
        <v>66</v>
      </c>
      <c r="J1170" s="10"/>
      <c r="K1170" s="10"/>
      <c r="L1170" s="10">
        <f>IF(OR(ISNUMBER(#REF!),ISBLANK(#REF!)),0,1)</f>
        <v>1</v>
      </c>
      <c r="M1170" s="10"/>
      <c r="N1170" s="10"/>
      <c r="O1170" s="10">
        <f>IF(NOT(ISBLANK(#REF!)),1,0)</f>
        <v>1</v>
      </c>
      <c r="P1170" s="10"/>
      <c r="Q1170" s="10"/>
    </row>
    <row r="1171" spans="1:17" hidden="1" x14ac:dyDescent="0.2">
      <c r="A1171" s="10">
        <f t="shared" si="31"/>
        <v>1025</v>
      </c>
      <c r="B1171" s="10" t="s">
        <v>1548</v>
      </c>
      <c r="C1171" s="10" t="s">
        <v>1787</v>
      </c>
      <c r="D1171" s="10" t="s">
        <v>1757</v>
      </c>
      <c r="E1171" s="10" t="s">
        <v>1786</v>
      </c>
      <c r="F1171" s="10">
        <f>'gl list'!$D$63</f>
        <v>0</v>
      </c>
      <c r="G1171" s="10" t="s">
        <v>1727</v>
      </c>
      <c r="H1171" s="10" t="b">
        <v>0</v>
      </c>
      <c r="I1171" s="10">
        <f t="shared" si="30"/>
        <v>66</v>
      </c>
      <c r="K1171" s="10"/>
      <c r="L1171" s="10">
        <f>IF(OR(ISNUMBER(#REF!),ISBLANK(#REF!)),0,1)</f>
        <v>1</v>
      </c>
      <c r="M1171" s="10"/>
      <c r="N1171" s="10"/>
      <c r="O1171" s="10">
        <f>IF(NOT(ISBLANK(#REF!)),1,0)</f>
        <v>1</v>
      </c>
      <c r="P1171" s="10"/>
      <c r="Q1171" s="10"/>
    </row>
    <row r="1172" spans="1:17" hidden="1" x14ac:dyDescent="0.2">
      <c r="A1172" s="10">
        <f t="shared" si="31"/>
        <v>1026</v>
      </c>
      <c r="B1172" s="10">
        <f>A384</f>
        <v>238</v>
      </c>
      <c r="C1172" s="10" t="s">
        <v>1798</v>
      </c>
      <c r="D1172" s="10" t="s">
        <v>1757</v>
      </c>
      <c r="E1172" s="10" t="s">
        <v>1731</v>
      </c>
      <c r="F1172" s="10">
        <f>'gl list'!$D$63</f>
        <v>0</v>
      </c>
      <c r="G1172" s="10" t="s">
        <v>1729</v>
      </c>
      <c r="H1172" s="10" t="b">
        <v>0</v>
      </c>
      <c r="I1172" s="10">
        <f t="shared" ref="I1172:I1235" si="32">IF(H1172,I1171+1,I1171)</f>
        <v>66</v>
      </c>
      <c r="K1172" s="10"/>
      <c r="L1172" s="10">
        <f>IF(OR(ISNUMBER(#REF!),ISBLANK(#REF!)),0,1)</f>
        <v>1</v>
      </c>
      <c r="M1172" s="10"/>
      <c r="N1172" s="10"/>
      <c r="O1172" s="10">
        <f>IF(NOT(ISBLANK(#REF!)),1,0)</f>
        <v>1</v>
      </c>
      <c r="P1172" s="10"/>
      <c r="Q1172" s="10"/>
    </row>
    <row r="1173" spans="1:17" hidden="1" x14ac:dyDescent="0.2">
      <c r="A1173" s="10">
        <f t="shared" ref="A1173:A1236" si="33">A1172+1</f>
        <v>1027</v>
      </c>
      <c r="B1173" s="10" t="s">
        <v>2155</v>
      </c>
      <c r="C1173" s="10" t="s">
        <v>2154</v>
      </c>
      <c r="D1173" s="10" t="s">
        <v>1757</v>
      </c>
      <c r="E1173" s="10" t="s">
        <v>1730</v>
      </c>
      <c r="F1173" s="10">
        <f>'gl list'!$D$63</f>
        <v>0</v>
      </c>
      <c r="G1173" s="10" t="s">
        <v>1729</v>
      </c>
      <c r="H1173" s="10" t="b">
        <v>0</v>
      </c>
      <c r="I1173" s="10">
        <f t="shared" si="32"/>
        <v>66</v>
      </c>
      <c r="K1173" s="10"/>
      <c r="L1173" s="10">
        <f>IF(OR(ISNUMBER(#REF!),ISBLANK(#REF!)),0,1)</f>
        <v>1</v>
      </c>
      <c r="M1173" s="10"/>
      <c r="N1173" s="10"/>
      <c r="O1173" s="10">
        <f>IF(NOT(ISBLANK(#REF!)),1,0)</f>
        <v>1</v>
      </c>
      <c r="P1173" s="10"/>
      <c r="Q1173" s="10"/>
    </row>
    <row r="1174" spans="1:17" hidden="1" x14ac:dyDescent="0.2">
      <c r="A1174" s="10">
        <f t="shared" si="33"/>
        <v>1028</v>
      </c>
      <c r="B1174" s="10">
        <f>A196</f>
        <v>51</v>
      </c>
      <c r="C1174" s="10" t="s">
        <v>1759</v>
      </c>
      <c r="D1174" s="10" t="s">
        <v>1757</v>
      </c>
      <c r="E1174" s="10" t="s">
        <v>1759</v>
      </c>
      <c r="F1174" s="10">
        <f>'gl list'!$D$63</f>
        <v>0</v>
      </c>
      <c r="G1174" s="10" t="s">
        <v>1729</v>
      </c>
      <c r="H1174" s="10" t="b">
        <v>0</v>
      </c>
      <c r="I1174" s="10">
        <f t="shared" si="32"/>
        <v>66</v>
      </c>
      <c r="K1174" s="10"/>
      <c r="L1174" s="10">
        <f>IF(OR(ISNUMBER(#REF!),ISBLANK(#REF!)),0,1)</f>
        <v>1</v>
      </c>
      <c r="M1174" s="10"/>
      <c r="N1174" s="10"/>
      <c r="O1174" s="10">
        <f>IF(NOT(ISBLANK(#REF!)),1,0)</f>
        <v>1</v>
      </c>
      <c r="P1174" s="10"/>
      <c r="Q1174" s="10"/>
    </row>
    <row r="1175" spans="1:17" hidden="1" x14ac:dyDescent="0.2">
      <c r="A1175" s="10">
        <f t="shared" si="33"/>
        <v>1029</v>
      </c>
      <c r="B1175" s="10">
        <f>A230</f>
        <v>84</v>
      </c>
      <c r="C1175" s="10" t="s">
        <v>1760</v>
      </c>
      <c r="D1175" s="10" t="s">
        <v>1757</v>
      </c>
      <c r="E1175" s="10" t="s">
        <v>1732</v>
      </c>
      <c r="F1175" s="10">
        <f>'gl list'!$D$63</f>
        <v>0</v>
      </c>
      <c r="G1175" s="10" t="s">
        <v>1729</v>
      </c>
      <c r="H1175" s="10" t="b">
        <v>0</v>
      </c>
      <c r="I1175" s="10">
        <f t="shared" si="32"/>
        <v>66</v>
      </c>
      <c r="K1175" s="10"/>
      <c r="L1175" s="10">
        <f>IF(OR(ISNUMBER(#REF!),ISBLANK(#REF!)),0,1)</f>
        <v>1</v>
      </c>
      <c r="M1175" s="10"/>
      <c r="N1175" s="10"/>
      <c r="O1175" s="10">
        <f>IF(NOT(ISBLANK(#REF!)),1,0)</f>
        <v>1</v>
      </c>
      <c r="P1175" s="10"/>
      <c r="Q1175" s="10"/>
    </row>
    <row r="1176" spans="1:17" hidden="1" x14ac:dyDescent="0.2">
      <c r="A1176" s="10">
        <f t="shared" si="33"/>
        <v>1030</v>
      </c>
      <c r="B1176" s="10">
        <f>A219</f>
        <v>73</v>
      </c>
      <c r="C1176" s="10" t="s">
        <v>1761</v>
      </c>
      <c r="D1176" s="10" t="s">
        <v>1757</v>
      </c>
      <c r="E1176" s="10" t="s">
        <v>1732</v>
      </c>
      <c r="F1176" s="10">
        <f>'gl list'!$D$63</f>
        <v>0</v>
      </c>
      <c r="G1176" s="10" t="s">
        <v>1729</v>
      </c>
      <c r="H1176" s="10" t="b">
        <v>0</v>
      </c>
      <c r="I1176" s="10">
        <f t="shared" si="32"/>
        <v>66</v>
      </c>
      <c r="K1176" s="10"/>
      <c r="L1176" s="10">
        <f>IF(OR(ISNUMBER(#REF!),ISBLANK(#REF!)),0,1)</f>
        <v>1</v>
      </c>
      <c r="M1176" s="10"/>
      <c r="N1176" s="10"/>
      <c r="O1176" s="10">
        <f>IF(NOT(ISBLANK(#REF!)),1,0)</f>
        <v>1</v>
      </c>
      <c r="P1176" s="10"/>
      <c r="Q1176" s="10"/>
    </row>
    <row r="1177" spans="1:17" hidden="1" x14ac:dyDescent="0.2">
      <c r="A1177" s="10">
        <f t="shared" si="33"/>
        <v>1031</v>
      </c>
      <c r="B1177" s="10">
        <f>A165</f>
        <v>20</v>
      </c>
      <c r="C1177" s="10" t="s">
        <v>1762</v>
      </c>
      <c r="D1177" s="10" t="s">
        <v>1757</v>
      </c>
      <c r="E1177" s="10" t="s">
        <v>1732</v>
      </c>
      <c r="F1177" s="10">
        <f>'gl list'!$D$63</f>
        <v>0</v>
      </c>
      <c r="G1177" s="10" t="s">
        <v>1729</v>
      </c>
      <c r="H1177" s="10" t="b">
        <v>0</v>
      </c>
      <c r="I1177" s="10">
        <f t="shared" si="32"/>
        <v>66</v>
      </c>
      <c r="K1177" s="10"/>
      <c r="L1177" s="10">
        <f>IF(OR(ISNUMBER(#REF!),ISBLANK(#REF!)),0,1)</f>
        <v>1</v>
      </c>
      <c r="M1177" s="10"/>
      <c r="N1177" s="10"/>
      <c r="O1177" s="10">
        <f>IF(NOT(ISBLANK(#REF!)),1,0)</f>
        <v>1</v>
      </c>
      <c r="P1177" s="10"/>
      <c r="Q1177" s="10"/>
    </row>
    <row r="1178" spans="1:17" hidden="1" x14ac:dyDescent="0.2">
      <c r="A1178" s="10">
        <f t="shared" si="33"/>
        <v>1032</v>
      </c>
      <c r="B1178" s="10">
        <f>A463</f>
        <v>317</v>
      </c>
      <c r="C1178" s="10" t="s">
        <v>1763</v>
      </c>
      <c r="D1178" s="10" t="s">
        <v>1757</v>
      </c>
      <c r="E1178" s="10" t="s">
        <v>1743</v>
      </c>
      <c r="F1178" s="10">
        <f>'gl list'!$D$63</f>
        <v>0</v>
      </c>
      <c r="G1178" s="10" t="s">
        <v>1729</v>
      </c>
      <c r="H1178" s="10" t="b">
        <v>0</v>
      </c>
      <c r="I1178" s="10">
        <f t="shared" si="32"/>
        <v>66</v>
      </c>
      <c r="K1178" s="10"/>
      <c r="L1178" s="10">
        <f>IF(OR(ISNUMBER(#REF!),ISBLANK(#REF!)),0,1)</f>
        <v>1</v>
      </c>
      <c r="M1178" s="10"/>
      <c r="N1178" s="10"/>
      <c r="O1178" s="10">
        <f>IF(NOT(ISBLANK(#REF!)),1,0)</f>
        <v>1</v>
      </c>
      <c r="P1178" s="10"/>
      <c r="Q1178" s="10"/>
    </row>
    <row r="1179" spans="1:17" hidden="1" x14ac:dyDescent="0.2">
      <c r="A1179" s="10">
        <f t="shared" si="33"/>
        <v>1033</v>
      </c>
      <c r="B1179" s="10">
        <f>A849</f>
        <v>703</v>
      </c>
      <c r="C1179" s="10" t="s">
        <v>1764</v>
      </c>
      <c r="D1179" s="10" t="s">
        <v>1757</v>
      </c>
      <c r="E1179" s="10" t="s">
        <v>1743</v>
      </c>
      <c r="F1179" s="10">
        <f>'gl list'!$D$63</f>
        <v>0</v>
      </c>
      <c r="H1179" s="10" t="b">
        <v>0</v>
      </c>
      <c r="I1179" s="10">
        <f t="shared" si="32"/>
        <v>66</v>
      </c>
      <c r="K1179" s="10"/>
      <c r="L1179" s="10">
        <f>IF(OR(ISNUMBER(#REF!),ISBLANK(#REF!)),0,1)</f>
        <v>1</v>
      </c>
      <c r="M1179" s="10"/>
      <c r="N1179" s="10"/>
      <c r="O1179" s="10">
        <f>IF(NOT(ISBLANK(#REF!)),1,0)</f>
        <v>1</v>
      </c>
      <c r="P1179" s="10"/>
      <c r="Q1179" s="10"/>
    </row>
    <row r="1180" spans="1:17" hidden="1" x14ac:dyDescent="0.2">
      <c r="A1180" s="10">
        <f t="shared" si="33"/>
        <v>1034</v>
      </c>
      <c r="B1180" s="10">
        <f>A949</f>
        <v>803</v>
      </c>
      <c r="C1180" s="10" t="s">
        <v>1765</v>
      </c>
      <c r="D1180" s="10" t="s">
        <v>1757</v>
      </c>
      <c r="E1180" s="10" t="s">
        <v>1743</v>
      </c>
      <c r="F1180" s="10">
        <f>'gl list'!$D$63</f>
        <v>0</v>
      </c>
      <c r="G1180" s="10" t="s">
        <v>1729</v>
      </c>
      <c r="H1180" s="10" t="b">
        <v>0</v>
      </c>
      <c r="I1180" s="10">
        <f t="shared" si="32"/>
        <v>66</v>
      </c>
      <c r="K1180" s="10"/>
      <c r="L1180" s="10">
        <f>IF(OR(ISNUMBER(#REF!),ISBLANK(#REF!)),0,1)</f>
        <v>1</v>
      </c>
      <c r="M1180" s="10"/>
      <c r="N1180" s="10"/>
      <c r="O1180" s="10">
        <f>IF(NOT(ISBLANK(#REF!)),1,0)</f>
        <v>1</v>
      </c>
      <c r="P1180" s="10"/>
      <c r="Q1180" s="10"/>
    </row>
    <row r="1181" spans="1:17" hidden="1" x14ac:dyDescent="0.2">
      <c r="A1181" s="10">
        <f t="shared" si="33"/>
        <v>1035</v>
      </c>
      <c r="B1181" s="10">
        <f>A460</f>
        <v>314</v>
      </c>
      <c r="C1181" s="10" t="s">
        <v>1767</v>
      </c>
      <c r="D1181" s="10" t="s">
        <v>1757</v>
      </c>
      <c r="E1181" s="10" t="s">
        <v>1744</v>
      </c>
      <c r="F1181" s="10">
        <f>'gl list'!$D$63</f>
        <v>0</v>
      </c>
      <c r="G1181" s="10" t="s">
        <v>1729</v>
      </c>
      <c r="H1181" s="10" t="b">
        <v>0</v>
      </c>
      <c r="I1181" s="10">
        <f t="shared" si="32"/>
        <v>66</v>
      </c>
      <c r="K1181" s="10"/>
      <c r="L1181" s="10">
        <f>IF(OR(ISNUMBER(#REF!),ISBLANK(#REF!)),0,1)</f>
        <v>1</v>
      </c>
      <c r="M1181" s="10"/>
      <c r="N1181" s="10"/>
      <c r="O1181" s="10">
        <f>IF(NOT(ISBLANK(#REF!)),1,0)</f>
        <v>1</v>
      </c>
      <c r="P1181" s="10"/>
      <c r="Q1181" s="10"/>
    </row>
    <row r="1182" spans="1:17" hidden="1" x14ac:dyDescent="0.2">
      <c r="A1182" s="10">
        <f t="shared" si="33"/>
        <v>1036</v>
      </c>
      <c r="B1182" s="10" t="s">
        <v>93</v>
      </c>
      <c r="C1182" s="10" t="s">
        <v>1766</v>
      </c>
      <c r="D1182" s="10" t="s">
        <v>1757</v>
      </c>
      <c r="E1182" s="10" t="s">
        <v>1744</v>
      </c>
      <c r="F1182" s="10">
        <f>'gl list'!$D$63</f>
        <v>0</v>
      </c>
      <c r="G1182" s="10" t="s">
        <v>1729</v>
      </c>
      <c r="H1182" s="10" t="b">
        <v>0</v>
      </c>
      <c r="I1182" s="10">
        <f t="shared" si="32"/>
        <v>66</v>
      </c>
      <c r="K1182" s="10"/>
      <c r="L1182" s="10">
        <f>IF(OR(ISNUMBER(#REF!),ISBLANK(#REF!)),0,1)</f>
        <v>1</v>
      </c>
      <c r="M1182" s="10"/>
      <c r="N1182" s="10"/>
      <c r="O1182" s="10">
        <f>IF(NOT(ISBLANK(#REF!)),1,0)</f>
        <v>1</v>
      </c>
      <c r="P1182" s="10"/>
      <c r="Q1182" s="10"/>
    </row>
    <row r="1183" spans="1:17" x14ac:dyDescent="0.2">
      <c r="A1183" s="10">
        <f t="shared" si="33"/>
        <v>1037</v>
      </c>
      <c r="B1183" s="10">
        <f>A234</f>
        <v>88</v>
      </c>
      <c r="C1183" s="10" t="s">
        <v>1745</v>
      </c>
      <c r="D1183" s="10" t="s">
        <v>1757</v>
      </c>
      <c r="E1183" s="10" t="s">
        <v>1745</v>
      </c>
      <c r="F1183" s="10">
        <f>'gl list'!$D$63</f>
        <v>0</v>
      </c>
      <c r="G1183" s="10" t="s">
        <v>1729</v>
      </c>
      <c r="H1183" s="10" t="b">
        <v>1</v>
      </c>
      <c r="I1183" s="10">
        <f t="shared" si="32"/>
        <v>67</v>
      </c>
      <c r="K1183" s="10"/>
      <c r="L1183" s="10">
        <f>IF(OR(ISNUMBER(#REF!),ISBLANK(#REF!)),0,1)</f>
        <v>1</v>
      </c>
      <c r="M1183" s="10"/>
      <c r="N1183" s="10"/>
      <c r="O1183" s="10">
        <f>IF(NOT(ISBLANK(#REF!)),1,0)</f>
        <v>1</v>
      </c>
      <c r="P1183" s="10"/>
      <c r="Q1183" s="10"/>
    </row>
    <row r="1184" spans="1:17" hidden="1" x14ac:dyDescent="0.2">
      <c r="A1184" s="10">
        <f t="shared" si="33"/>
        <v>1038</v>
      </c>
      <c r="B1184" s="10">
        <f>A225</f>
        <v>79</v>
      </c>
      <c r="C1184" s="10" t="s">
        <v>1768</v>
      </c>
      <c r="D1184" s="10" t="s">
        <v>1757</v>
      </c>
      <c r="E1184" s="10" t="s">
        <v>1746</v>
      </c>
      <c r="F1184" s="10">
        <f>'gl list'!$D$63</f>
        <v>0</v>
      </c>
      <c r="G1184" s="10" t="s">
        <v>1729</v>
      </c>
      <c r="H1184" s="10" t="b">
        <v>0</v>
      </c>
      <c r="I1184" s="10">
        <f t="shared" si="32"/>
        <v>67</v>
      </c>
      <c r="K1184" s="10"/>
      <c r="L1184" s="10">
        <f>IF(OR(ISNUMBER(#REF!),ISBLANK(#REF!)),0,1)</f>
        <v>1</v>
      </c>
      <c r="M1184" s="10"/>
      <c r="N1184" s="10"/>
      <c r="O1184" s="10">
        <f>IF(NOT(ISBLANK(#REF!)),1,0)</f>
        <v>1</v>
      </c>
      <c r="P1184" s="10"/>
      <c r="Q1184" s="10"/>
    </row>
    <row r="1185" spans="1:17" hidden="1" x14ac:dyDescent="0.2">
      <c r="A1185" s="10">
        <f t="shared" si="33"/>
        <v>1039</v>
      </c>
      <c r="B1185" s="10" t="s">
        <v>86</v>
      </c>
      <c r="C1185" s="10" t="s">
        <v>1769</v>
      </c>
      <c r="D1185" s="10" t="s">
        <v>1757</v>
      </c>
      <c r="E1185" s="10" t="s">
        <v>1746</v>
      </c>
      <c r="F1185" s="10">
        <f>'gl list'!$D$63</f>
        <v>0</v>
      </c>
      <c r="G1185" s="10" t="s">
        <v>1729</v>
      </c>
      <c r="H1185" s="10" t="b">
        <v>0</v>
      </c>
      <c r="I1185" s="10">
        <f t="shared" si="32"/>
        <v>67</v>
      </c>
      <c r="K1185" s="10"/>
      <c r="L1185" s="10">
        <f>IF(OR(ISNUMBER(#REF!),ISBLANK(#REF!)),0,1)</f>
        <v>1</v>
      </c>
      <c r="M1185" s="10"/>
      <c r="N1185" s="10"/>
      <c r="O1185" s="10">
        <f>IF(NOT(ISBLANK(#REF!)),1,0)</f>
        <v>1</v>
      </c>
      <c r="P1185" s="10"/>
      <c r="Q1185" s="10"/>
    </row>
    <row r="1186" spans="1:17" hidden="1" x14ac:dyDescent="0.2">
      <c r="A1186" s="10">
        <f t="shared" si="33"/>
        <v>1040</v>
      </c>
      <c r="B1186" s="10">
        <f>A748</f>
        <v>602</v>
      </c>
      <c r="C1186" s="10" t="s">
        <v>1747</v>
      </c>
      <c r="D1186" s="10" t="s">
        <v>1757</v>
      </c>
      <c r="E1186" s="10" t="s">
        <v>1747</v>
      </c>
      <c r="F1186" s="10">
        <f>'gl list'!$D$63</f>
        <v>0</v>
      </c>
      <c r="G1186" s="10" t="s">
        <v>1729</v>
      </c>
      <c r="H1186" s="10" t="b">
        <v>0</v>
      </c>
      <c r="I1186" s="10">
        <f t="shared" si="32"/>
        <v>67</v>
      </c>
      <c r="K1186" s="10"/>
      <c r="L1186" s="10">
        <f>IF(OR(ISNUMBER(#REF!),ISBLANK(#REF!)),0,1)</f>
        <v>1</v>
      </c>
      <c r="M1186" s="10"/>
      <c r="N1186" s="10"/>
      <c r="O1186" s="10">
        <f>IF(NOT(ISBLANK(#REF!)),1,0)</f>
        <v>1</v>
      </c>
      <c r="P1186" s="10"/>
      <c r="Q1186" s="10"/>
    </row>
    <row r="1187" spans="1:17" hidden="1" x14ac:dyDescent="0.2">
      <c r="A1187" s="10">
        <f t="shared" si="33"/>
        <v>1041</v>
      </c>
      <c r="B1187" s="10">
        <f>A659</f>
        <v>513</v>
      </c>
      <c r="C1187" s="10" t="s">
        <v>1778</v>
      </c>
      <c r="D1187" s="10" t="s">
        <v>1757</v>
      </c>
      <c r="E1187" s="10" t="s">
        <v>1733</v>
      </c>
      <c r="F1187" s="10">
        <f>'gl list'!$D$63</f>
        <v>0</v>
      </c>
      <c r="G1187" s="10" t="s">
        <v>1729</v>
      </c>
      <c r="H1187" s="10" t="b">
        <v>0</v>
      </c>
      <c r="I1187" s="10">
        <f t="shared" si="32"/>
        <v>67</v>
      </c>
      <c r="K1187" s="10"/>
      <c r="L1187" s="10">
        <f>IF(OR(ISNUMBER(#REF!),ISBLANK(#REF!)),0,1)</f>
        <v>1</v>
      </c>
      <c r="M1187" s="10"/>
      <c r="N1187" s="10"/>
      <c r="O1187" s="10">
        <f>IF(NOT(ISBLANK(#REF!)),1,0)</f>
        <v>1</v>
      </c>
      <c r="P1187" s="10"/>
      <c r="Q1187" s="10"/>
    </row>
    <row r="1188" spans="1:17" hidden="1" x14ac:dyDescent="0.2">
      <c r="A1188" s="10">
        <f t="shared" si="33"/>
        <v>1042</v>
      </c>
      <c r="B1188" s="10">
        <f>A236</f>
        <v>90</v>
      </c>
      <c r="C1188" s="10" t="s">
        <v>1758</v>
      </c>
      <c r="D1188" s="10" t="s">
        <v>1757</v>
      </c>
      <c r="E1188" s="10" t="s">
        <v>1758</v>
      </c>
      <c r="F1188" s="10">
        <f>'gl list'!$D$63</f>
        <v>0</v>
      </c>
      <c r="G1188" s="10" t="s">
        <v>1729</v>
      </c>
      <c r="H1188" s="10" t="b">
        <v>0</v>
      </c>
      <c r="I1188" s="10">
        <f t="shared" si="32"/>
        <v>67</v>
      </c>
      <c r="K1188" s="10"/>
      <c r="L1188" s="10">
        <f>IF(OR(ISNUMBER(#REF!),ISBLANK(#REF!)),0,1)</f>
        <v>1</v>
      </c>
      <c r="M1188" s="10"/>
      <c r="N1188" s="10"/>
      <c r="O1188" s="10">
        <f>IF(NOT(ISBLANK(#REF!)),1,0)</f>
        <v>1</v>
      </c>
      <c r="P1188" s="10"/>
      <c r="Q1188" s="10"/>
    </row>
    <row r="1189" spans="1:17" s="18" customFormat="1" hidden="1" x14ac:dyDescent="0.2">
      <c r="A1189" s="10">
        <f t="shared" si="33"/>
        <v>1043</v>
      </c>
      <c r="B1189" s="10"/>
      <c r="C1189" s="10"/>
      <c r="D1189" s="10" t="s">
        <v>1757</v>
      </c>
      <c r="E1189" s="10" t="s">
        <v>1792</v>
      </c>
      <c r="F1189" s="10">
        <f>'gl list'!$D$63</f>
        <v>0</v>
      </c>
      <c r="G1189" s="10" t="s">
        <v>1734</v>
      </c>
      <c r="H1189" s="10" t="b">
        <v>0</v>
      </c>
      <c r="I1189" s="10">
        <f t="shared" si="32"/>
        <v>67</v>
      </c>
      <c r="J1189" s="10"/>
      <c r="K1189" s="10"/>
      <c r="L1189" s="10">
        <f>IF(OR(ISNUMBER(#REF!),ISBLANK(#REF!)),0,1)</f>
        <v>1</v>
      </c>
      <c r="M1189" s="10"/>
      <c r="N1189" s="10"/>
      <c r="O1189" s="10">
        <f>IF(NOT(ISBLANK(#REF!)),1,0)</f>
        <v>1</v>
      </c>
      <c r="P1189" s="10"/>
      <c r="Q1189" s="10"/>
    </row>
    <row r="1190" spans="1:17" hidden="1" x14ac:dyDescent="0.2">
      <c r="A1190" s="10">
        <f t="shared" si="33"/>
        <v>1044</v>
      </c>
      <c r="B1190" s="10">
        <f>A997</f>
        <v>851</v>
      </c>
      <c r="C1190" s="10" t="s">
        <v>1773</v>
      </c>
      <c r="D1190" s="10" t="s">
        <v>1757</v>
      </c>
      <c r="E1190" s="10" t="s">
        <v>1736</v>
      </c>
      <c r="F1190" s="10">
        <f>'gl list'!$D$63</f>
        <v>0</v>
      </c>
      <c r="G1190" s="10" t="s">
        <v>1735</v>
      </c>
      <c r="H1190" s="10" t="b">
        <v>0</v>
      </c>
      <c r="I1190" s="10">
        <f t="shared" si="32"/>
        <v>67</v>
      </c>
      <c r="K1190" s="10"/>
      <c r="L1190" s="10">
        <f>IF(OR(ISNUMBER(#REF!),ISBLANK(#REF!)),0,1)</f>
        <v>1</v>
      </c>
      <c r="M1190" s="10"/>
      <c r="N1190" s="10"/>
      <c r="O1190" s="10">
        <f>IF(NOT(ISBLANK(#REF!)),1,0)</f>
        <v>1</v>
      </c>
      <c r="P1190" s="10"/>
      <c r="Q1190" s="10"/>
    </row>
    <row r="1191" spans="1:17" hidden="1" x14ac:dyDescent="0.2">
      <c r="A1191" s="10">
        <f t="shared" si="33"/>
        <v>1045</v>
      </c>
      <c r="B1191" s="10">
        <f>A297</f>
        <v>151</v>
      </c>
      <c r="C1191" s="10" t="s">
        <v>1748</v>
      </c>
      <c r="D1191" s="10" t="s">
        <v>1757</v>
      </c>
      <c r="E1191" s="10" t="s">
        <v>1748</v>
      </c>
      <c r="F1191" s="10">
        <f>'gl list'!$D$63</f>
        <v>0</v>
      </c>
      <c r="G1191" s="10" t="s">
        <v>1735</v>
      </c>
      <c r="H1191" s="10" t="b">
        <v>0</v>
      </c>
      <c r="I1191" s="10">
        <f t="shared" si="32"/>
        <v>67</v>
      </c>
      <c r="K1191" s="10"/>
      <c r="L1191" s="10">
        <f>IF(OR(ISNUMBER(#REF!),ISBLANK(#REF!)),0,1)</f>
        <v>1</v>
      </c>
      <c r="M1191" s="10"/>
      <c r="N1191" s="10"/>
      <c r="O1191" s="10">
        <f>IF(NOT(ISBLANK(#REF!)),1,0)</f>
        <v>1</v>
      </c>
      <c r="P1191" s="10"/>
      <c r="Q1191" s="10"/>
    </row>
    <row r="1192" spans="1:17" hidden="1" x14ac:dyDescent="0.2">
      <c r="A1192" s="10">
        <f t="shared" si="33"/>
        <v>1046</v>
      </c>
      <c r="B1192" s="10" t="s">
        <v>88</v>
      </c>
      <c r="C1192" s="10" t="s">
        <v>1774</v>
      </c>
      <c r="D1192" s="10" t="s">
        <v>1757</v>
      </c>
      <c r="E1192" s="10" t="s">
        <v>1749</v>
      </c>
      <c r="F1192" s="10">
        <f>'gl list'!$D$63</f>
        <v>0</v>
      </c>
      <c r="G1192" s="10" t="s">
        <v>1735</v>
      </c>
      <c r="H1192" s="10" t="b">
        <v>0</v>
      </c>
      <c r="I1192" s="10">
        <f t="shared" si="32"/>
        <v>67</v>
      </c>
      <c r="K1192" s="10"/>
      <c r="L1192" s="10">
        <f>IF(OR(ISNUMBER(#REF!),ISBLANK(#REF!)),0,1)</f>
        <v>1</v>
      </c>
      <c r="M1192" s="10"/>
      <c r="N1192" s="10"/>
      <c r="O1192" s="10">
        <f>IF(NOT(ISBLANK(#REF!)),1,0)</f>
        <v>1</v>
      </c>
      <c r="P1192" s="10"/>
      <c r="Q1192" s="10"/>
    </row>
    <row r="1193" spans="1:17" hidden="1" x14ac:dyDescent="0.2">
      <c r="A1193" s="10">
        <f t="shared" si="33"/>
        <v>1047</v>
      </c>
      <c r="B1193" s="10">
        <f>A334</f>
        <v>188</v>
      </c>
      <c r="C1193" s="10" t="s">
        <v>1770</v>
      </c>
      <c r="D1193" s="10" t="s">
        <v>1757</v>
      </c>
      <c r="E1193" s="10" t="s">
        <v>1750</v>
      </c>
      <c r="F1193" s="10">
        <f>'gl list'!$D$63</f>
        <v>0</v>
      </c>
      <c r="G1193" s="10" t="s">
        <v>1735</v>
      </c>
      <c r="H1193" s="10" t="b">
        <v>0</v>
      </c>
      <c r="I1193" s="10">
        <f t="shared" si="32"/>
        <v>67</v>
      </c>
      <c r="K1193" s="10"/>
      <c r="L1193" s="10">
        <f>IF(OR(ISNUMBER(#REF!),ISBLANK(#REF!)),0,1)</f>
        <v>1</v>
      </c>
      <c r="M1193" s="10"/>
      <c r="N1193" s="10"/>
      <c r="O1193" s="10">
        <f>IF(NOT(ISBLANK(#REF!)),1,0)</f>
        <v>1</v>
      </c>
      <c r="P1193" s="10"/>
      <c r="Q1193" s="10"/>
    </row>
    <row r="1194" spans="1:17" hidden="1" x14ac:dyDescent="0.2">
      <c r="A1194" s="10">
        <f t="shared" si="33"/>
        <v>1048</v>
      </c>
      <c r="B1194" s="10">
        <f>A313</f>
        <v>167</v>
      </c>
      <c r="C1194" s="10" t="s">
        <v>1771</v>
      </c>
      <c r="D1194" s="10" t="s">
        <v>1757</v>
      </c>
      <c r="E1194" s="10" t="s">
        <v>1750</v>
      </c>
      <c r="F1194" s="10">
        <f>'gl list'!$D$63</f>
        <v>0</v>
      </c>
      <c r="G1194" s="10" t="s">
        <v>1735</v>
      </c>
      <c r="H1194" s="10" t="b">
        <v>0</v>
      </c>
      <c r="I1194" s="10">
        <f t="shared" si="32"/>
        <v>67</v>
      </c>
      <c r="K1194" s="10"/>
      <c r="L1194" s="10">
        <f>IF(OR(ISNUMBER(#REF!),ISBLANK(#REF!)),0,1)</f>
        <v>1</v>
      </c>
      <c r="M1194" s="10"/>
      <c r="N1194" s="10"/>
      <c r="O1194" s="10">
        <f>IF(NOT(ISBLANK(#REF!)),1,0)</f>
        <v>1</v>
      </c>
      <c r="P1194" s="10"/>
      <c r="Q1194" s="10"/>
    </row>
    <row r="1195" spans="1:17" hidden="1" x14ac:dyDescent="0.2">
      <c r="A1195" s="10">
        <f t="shared" si="33"/>
        <v>1049</v>
      </c>
      <c r="B1195" s="10" t="s">
        <v>2607</v>
      </c>
      <c r="C1195" s="10" t="s">
        <v>1797</v>
      </c>
      <c r="D1195" s="10" t="s">
        <v>1757</v>
      </c>
      <c r="E1195" s="10" t="s">
        <v>1737</v>
      </c>
      <c r="F1195" s="10">
        <f>'gl list'!$D$63</f>
        <v>0</v>
      </c>
      <c r="G1195" s="10" t="s">
        <v>1735</v>
      </c>
      <c r="H1195" s="10" t="b">
        <v>0</v>
      </c>
      <c r="I1195" s="10">
        <f t="shared" si="32"/>
        <v>67</v>
      </c>
      <c r="K1195" s="10"/>
      <c r="L1195" s="10">
        <f>IF(OR(ISNUMBER(#REF!),ISBLANK(#REF!)),0,1)</f>
        <v>1</v>
      </c>
      <c r="M1195" s="10"/>
      <c r="N1195" s="10"/>
      <c r="O1195" s="10">
        <f>IF(NOT(ISBLANK(#REF!)),1,0)</f>
        <v>1</v>
      </c>
      <c r="P1195" s="10"/>
      <c r="Q1195" s="10"/>
    </row>
    <row r="1196" spans="1:17" hidden="1" x14ac:dyDescent="0.2">
      <c r="A1196" s="10">
        <f t="shared" si="33"/>
        <v>1050</v>
      </c>
      <c r="B1196" s="10">
        <f>A309</f>
        <v>163</v>
      </c>
      <c r="C1196" s="10" t="s">
        <v>1751</v>
      </c>
      <c r="D1196" s="10" t="s">
        <v>1757</v>
      </c>
      <c r="E1196" s="10" t="s">
        <v>1751</v>
      </c>
      <c r="F1196" s="10">
        <f>'gl list'!$D$63</f>
        <v>0</v>
      </c>
      <c r="G1196" s="10" t="s">
        <v>1738</v>
      </c>
      <c r="H1196" s="10" t="b">
        <v>0</v>
      </c>
      <c r="I1196" s="10">
        <f t="shared" si="32"/>
        <v>67</v>
      </c>
      <c r="K1196" s="10"/>
      <c r="L1196" s="10">
        <f>IF(OR(ISNUMBER(#REF!),ISBLANK(#REF!)),0,1)</f>
        <v>1</v>
      </c>
      <c r="M1196" s="10"/>
      <c r="N1196" s="10"/>
      <c r="O1196" s="10">
        <f>IF(NOT(ISBLANK(#REF!)),1,0)</f>
        <v>1</v>
      </c>
      <c r="P1196" s="10"/>
      <c r="Q1196" s="10"/>
    </row>
    <row r="1197" spans="1:17" hidden="1" x14ac:dyDescent="0.2">
      <c r="A1197" s="10">
        <f t="shared" si="33"/>
        <v>1051</v>
      </c>
      <c r="B1197" s="10">
        <f>A667</f>
        <v>521</v>
      </c>
      <c r="C1197" s="10" t="s">
        <v>1752</v>
      </c>
      <c r="D1197" s="10" t="s">
        <v>1757</v>
      </c>
      <c r="E1197" s="10" t="s">
        <v>1752</v>
      </c>
      <c r="F1197" s="10">
        <f>'gl list'!$D$63</f>
        <v>0</v>
      </c>
      <c r="G1197" s="10" t="s">
        <v>1738</v>
      </c>
      <c r="H1197" s="10" t="b">
        <v>0</v>
      </c>
      <c r="I1197" s="10">
        <f t="shared" si="32"/>
        <v>67</v>
      </c>
      <c r="K1197" s="10"/>
      <c r="L1197" s="10">
        <f>IF(OR(ISNUMBER(#REF!),ISBLANK(#REF!)),0,1)</f>
        <v>1</v>
      </c>
      <c r="M1197" s="10"/>
      <c r="N1197" s="10"/>
      <c r="O1197" s="10">
        <f>IF(NOT(ISBLANK(#REF!)),1,0)</f>
        <v>1</v>
      </c>
      <c r="P1197" s="10"/>
      <c r="Q1197" s="10"/>
    </row>
    <row r="1198" spans="1:17" hidden="1" x14ac:dyDescent="0.2">
      <c r="A1198" s="10">
        <f t="shared" si="33"/>
        <v>1052</v>
      </c>
      <c r="B1198" s="10">
        <f>A880</f>
        <v>734</v>
      </c>
      <c r="C1198" s="10" t="s">
        <v>1791</v>
      </c>
      <c r="D1198" s="10" t="s">
        <v>1757</v>
      </c>
      <c r="E1198" s="10" t="s">
        <v>1753</v>
      </c>
      <c r="F1198" s="10">
        <f>'gl list'!$D$63</f>
        <v>0</v>
      </c>
      <c r="G1198" s="10" t="s">
        <v>1738</v>
      </c>
      <c r="H1198" s="10" t="b">
        <v>0</v>
      </c>
      <c r="I1198" s="10">
        <f t="shared" si="32"/>
        <v>67</v>
      </c>
      <c r="K1198" s="10"/>
      <c r="L1198" s="10">
        <f>IF(OR(ISNUMBER(#REF!),ISBLANK(#REF!)),0,1)</f>
        <v>1</v>
      </c>
      <c r="M1198" s="10"/>
      <c r="N1198" s="10"/>
      <c r="O1198" s="10">
        <f>IF(NOT(ISBLANK(#REF!)),1,0)</f>
        <v>1</v>
      </c>
      <c r="P1198" s="10"/>
      <c r="Q1198" s="10"/>
    </row>
    <row r="1199" spans="1:17" hidden="1" x14ac:dyDescent="0.2">
      <c r="A1199" s="10">
        <f t="shared" si="33"/>
        <v>1053</v>
      </c>
      <c r="B1199" s="10" t="s">
        <v>26</v>
      </c>
      <c r="C1199" s="10" t="s">
        <v>1796</v>
      </c>
      <c r="D1199" s="10" t="s">
        <v>1757</v>
      </c>
      <c r="E1199" s="10" t="s">
        <v>1754</v>
      </c>
      <c r="F1199" s="10">
        <f>'gl list'!$D$63</f>
        <v>0</v>
      </c>
      <c r="G1199" s="10" t="s">
        <v>1738</v>
      </c>
      <c r="H1199" s="10" t="b">
        <v>0</v>
      </c>
      <c r="I1199" s="10">
        <f t="shared" si="32"/>
        <v>67</v>
      </c>
      <c r="K1199" s="10"/>
      <c r="L1199" s="10">
        <f>IF(OR(ISNUMBER(#REF!),ISBLANK(#REF!)),0,1)</f>
        <v>1</v>
      </c>
      <c r="M1199" s="10"/>
      <c r="N1199" s="10"/>
      <c r="O1199" s="10">
        <f>IF(NOT(ISBLANK(#REF!)),1,0)</f>
        <v>1</v>
      </c>
      <c r="P1199" s="10"/>
      <c r="Q1199" s="10"/>
    </row>
    <row r="1200" spans="1:17" hidden="1" x14ac:dyDescent="0.2">
      <c r="A1200" s="10">
        <f t="shared" si="33"/>
        <v>1054</v>
      </c>
      <c r="B1200" s="10">
        <f>A444</f>
        <v>298</v>
      </c>
      <c r="C1200" s="10" t="s">
        <v>1772</v>
      </c>
      <c r="D1200" s="10" t="s">
        <v>1757</v>
      </c>
      <c r="E1200" s="10" t="s">
        <v>1756</v>
      </c>
      <c r="F1200" s="10">
        <f>'gl list'!$D$63</f>
        <v>0</v>
      </c>
      <c r="G1200" s="10" t="s">
        <v>1739</v>
      </c>
      <c r="H1200" s="10" t="b">
        <v>0</v>
      </c>
      <c r="I1200" s="10">
        <f t="shared" si="32"/>
        <v>67</v>
      </c>
      <c r="K1200" s="10"/>
      <c r="L1200" s="10">
        <f>IF(OR(ISNUMBER(#REF!),ISBLANK(#REF!)),0,1)</f>
        <v>1</v>
      </c>
      <c r="M1200" s="10"/>
      <c r="N1200" s="10"/>
      <c r="O1200" s="10">
        <f>IF(NOT(ISBLANK(#REF!)),1,0)</f>
        <v>1</v>
      </c>
      <c r="P1200" s="10"/>
      <c r="Q1200" s="10"/>
    </row>
    <row r="1201" spans="1:17" hidden="1" x14ac:dyDescent="0.2">
      <c r="A1201" s="10">
        <f t="shared" si="33"/>
        <v>1055</v>
      </c>
      <c r="B1201" s="10">
        <f>A380</f>
        <v>234</v>
      </c>
      <c r="C1201" s="10" t="s">
        <v>1740</v>
      </c>
      <c r="D1201" s="10" t="s">
        <v>1757</v>
      </c>
      <c r="E1201" s="10" t="s">
        <v>1740</v>
      </c>
      <c r="F1201" s="10">
        <f>'gl list'!$D$63</f>
        <v>0</v>
      </c>
      <c r="G1201" s="10" t="s">
        <v>1739</v>
      </c>
      <c r="H1201" s="10" t="b">
        <v>0</v>
      </c>
      <c r="I1201" s="10">
        <f t="shared" si="32"/>
        <v>67</v>
      </c>
      <c r="K1201" s="10"/>
      <c r="L1201" s="10">
        <f>IF(OR(ISNUMBER(#REF!),ISBLANK(#REF!)),0,1)</f>
        <v>1</v>
      </c>
      <c r="M1201" s="10"/>
      <c r="N1201" s="10"/>
      <c r="O1201" s="10">
        <f>IF(NOT(ISBLANK(#REF!)),1,0)</f>
        <v>1</v>
      </c>
      <c r="P1201" s="10"/>
      <c r="Q1201" s="10"/>
    </row>
    <row r="1202" spans="1:17" hidden="1" x14ac:dyDescent="0.2">
      <c r="A1202" s="10">
        <f t="shared" si="33"/>
        <v>1056</v>
      </c>
      <c r="B1202" s="10" t="s">
        <v>478</v>
      </c>
      <c r="C1202" s="10" t="s">
        <v>1776</v>
      </c>
      <c r="D1202" s="10" t="s">
        <v>1757</v>
      </c>
      <c r="E1202" s="10" t="s">
        <v>1741</v>
      </c>
      <c r="F1202" s="10">
        <f>'gl list'!$D$63</f>
        <v>0</v>
      </c>
      <c r="G1202" s="10" t="s">
        <v>1739</v>
      </c>
      <c r="H1202" s="10" t="b">
        <v>0</v>
      </c>
      <c r="I1202" s="10">
        <f t="shared" si="32"/>
        <v>67</v>
      </c>
      <c r="K1202" s="10"/>
      <c r="L1202" s="10">
        <f>IF(OR(ISNUMBER(#REF!),ISBLANK(#REF!)),0,1)</f>
        <v>1</v>
      </c>
      <c r="M1202" s="10"/>
      <c r="N1202" s="10"/>
      <c r="O1202" s="10">
        <f>IF(NOT(ISBLANK(#REF!)),1,0)</f>
        <v>1</v>
      </c>
      <c r="P1202" s="10"/>
      <c r="Q1202" s="10"/>
    </row>
    <row r="1203" spans="1:17" hidden="1" x14ac:dyDescent="0.2">
      <c r="A1203" s="10">
        <f t="shared" si="33"/>
        <v>1057</v>
      </c>
      <c r="B1203" s="10">
        <f>A153</f>
        <v>8</v>
      </c>
      <c r="C1203" s="10" t="s">
        <v>1775</v>
      </c>
      <c r="D1203" s="10" t="s">
        <v>1757</v>
      </c>
      <c r="E1203" s="10" t="s">
        <v>1742</v>
      </c>
      <c r="F1203" s="10">
        <f>'gl list'!$D$63</f>
        <v>0</v>
      </c>
      <c r="G1203" s="10" t="s">
        <v>1739</v>
      </c>
      <c r="H1203" s="10" t="b">
        <v>0</v>
      </c>
      <c r="I1203" s="10">
        <f t="shared" si="32"/>
        <v>67</v>
      </c>
      <c r="K1203" s="10"/>
      <c r="L1203" s="10">
        <f>IF(OR(ISNUMBER(#REF!),ISBLANK(#REF!)),0,1)</f>
        <v>1</v>
      </c>
      <c r="M1203" s="10"/>
      <c r="N1203" s="10"/>
      <c r="O1203" s="10">
        <f>IF(NOT(ISBLANK(#REF!)),1,0)</f>
        <v>1</v>
      </c>
      <c r="P1203" s="10"/>
      <c r="Q1203" s="10"/>
    </row>
    <row r="1204" spans="1:17" hidden="1" x14ac:dyDescent="0.2">
      <c r="A1204" s="10">
        <f t="shared" si="33"/>
        <v>1058</v>
      </c>
      <c r="B1204" s="10">
        <f>A1145</f>
        <v>999</v>
      </c>
      <c r="C1204" s="10" t="s">
        <v>1755</v>
      </c>
      <c r="D1204" s="10" t="s">
        <v>1757</v>
      </c>
      <c r="E1204" s="10" t="s">
        <v>1755</v>
      </c>
      <c r="F1204" s="10">
        <f>'gl list'!$D$63</f>
        <v>0</v>
      </c>
      <c r="G1204" s="10" t="s">
        <v>1739</v>
      </c>
      <c r="H1204" s="10" t="b">
        <v>0</v>
      </c>
      <c r="I1204" s="10">
        <f t="shared" si="32"/>
        <v>67</v>
      </c>
      <c r="K1204" s="10"/>
      <c r="L1204" s="10">
        <f>IF(OR(ISNUMBER(#REF!),ISBLANK(#REF!)),0,1)</f>
        <v>1</v>
      </c>
      <c r="M1204" s="10"/>
      <c r="N1204" s="10"/>
      <c r="O1204" s="10">
        <f>IF(NOT(ISBLANK(#REF!)),1,0)</f>
        <v>1</v>
      </c>
      <c r="P1204" s="10"/>
      <c r="Q1204" s="10"/>
    </row>
    <row r="1205" spans="1:17" hidden="1" x14ac:dyDescent="0.2">
      <c r="A1205" s="10">
        <f t="shared" si="33"/>
        <v>1059</v>
      </c>
      <c r="B1205" s="10">
        <f>taxonomy!A395</f>
        <v>92</v>
      </c>
      <c r="C1205" s="10" t="s">
        <v>1795</v>
      </c>
      <c r="D1205" s="10" t="s">
        <v>1757</v>
      </c>
      <c r="E1205" s="10" t="s">
        <v>1793</v>
      </c>
      <c r="F1205" s="10">
        <f>'gl list'!$D$63</f>
        <v>0</v>
      </c>
      <c r="G1205" s="10" t="s">
        <v>1739</v>
      </c>
      <c r="H1205" s="10" t="b">
        <v>0</v>
      </c>
      <c r="I1205" s="10">
        <f t="shared" si="32"/>
        <v>67</v>
      </c>
      <c r="K1205" s="10"/>
      <c r="L1205" s="10">
        <f>IF(OR(ISNUMBER(#REF!),ISBLANK(#REF!)),0,1)</f>
        <v>1</v>
      </c>
      <c r="M1205" s="10"/>
      <c r="N1205" s="10"/>
      <c r="O1205" s="10">
        <f>IF(NOT(ISBLANK(#REF!)),1,0)</f>
        <v>1</v>
      </c>
      <c r="P1205" s="10"/>
      <c r="Q1205" s="10"/>
    </row>
    <row r="1206" spans="1:17" hidden="1" x14ac:dyDescent="0.2">
      <c r="A1206" s="10">
        <f t="shared" si="33"/>
        <v>1060</v>
      </c>
      <c r="B1206" s="10">
        <f>A773</f>
        <v>627</v>
      </c>
      <c r="C1206" s="10" t="s">
        <v>1794</v>
      </c>
      <c r="D1206" s="10" t="s">
        <v>1757</v>
      </c>
      <c r="E1206" s="10" t="s">
        <v>1793</v>
      </c>
      <c r="F1206" s="10">
        <f>'gl list'!$D$63</f>
        <v>0</v>
      </c>
      <c r="G1206" s="10" t="s">
        <v>1739</v>
      </c>
      <c r="H1206" s="10" t="b">
        <v>0</v>
      </c>
      <c r="I1206" s="10">
        <f t="shared" si="32"/>
        <v>67</v>
      </c>
      <c r="K1206" s="10"/>
      <c r="L1206" s="10">
        <f>IF(OR(ISNUMBER(#REF!),ISBLANK(#REF!)),0,1)</f>
        <v>1</v>
      </c>
      <c r="M1206" s="10">
        <f>SUM(L1164:L1206)</f>
        <v>43</v>
      </c>
      <c r="N1206" s="10">
        <f>SUM(M36:M1206)</f>
        <v>1061</v>
      </c>
      <c r="O1206" s="10">
        <f>IF(NOT(ISBLANK(#REF!)),1,0)</f>
        <v>1</v>
      </c>
      <c r="P1206" s="10">
        <f>SUM(O1164:O1206)</f>
        <v>43</v>
      </c>
      <c r="Q1206" s="10">
        <f>SUM(P36:P1206)</f>
        <v>1061</v>
      </c>
    </row>
    <row r="1207" spans="1:17" hidden="1" x14ac:dyDescent="0.2">
      <c r="A1207" s="10">
        <f t="shared" si="33"/>
        <v>1061</v>
      </c>
      <c r="B1207" s="10">
        <f>B1197</f>
        <v>521</v>
      </c>
      <c r="C1207" s="10" t="s">
        <v>1865</v>
      </c>
      <c r="D1207" s="10" t="s">
        <v>1835</v>
      </c>
      <c r="E1207" s="10" t="s">
        <v>1806</v>
      </c>
      <c r="F1207" s="10">
        <f>'gl list'!$D$115</f>
        <v>0</v>
      </c>
      <c r="G1207" s="10" t="s">
        <v>1805</v>
      </c>
      <c r="H1207" s="10" t="b">
        <v>0</v>
      </c>
      <c r="I1207" s="10">
        <f t="shared" si="32"/>
        <v>67</v>
      </c>
      <c r="K1207" s="10"/>
      <c r="L1207" s="10">
        <f>IF(OR(ISNUMBER(#REF!),ISBLANK(#REF!)),0,1)</f>
        <v>1</v>
      </c>
      <c r="M1207" s="10"/>
      <c r="N1207" s="10"/>
      <c r="O1207" s="10">
        <f>IF(NOT(ISBLANK(#REF!)),1,0)</f>
        <v>1</v>
      </c>
      <c r="P1207" s="10"/>
      <c r="Q1207" s="10"/>
    </row>
    <row r="1208" spans="1:17" hidden="1" x14ac:dyDescent="0.2">
      <c r="A1208" s="10">
        <f t="shared" si="33"/>
        <v>1062</v>
      </c>
      <c r="B1208" s="10">
        <f>A1192</f>
        <v>1046</v>
      </c>
      <c r="C1208" s="10" t="s">
        <v>1834</v>
      </c>
      <c r="D1208" s="10" t="s">
        <v>1835</v>
      </c>
      <c r="E1208" s="10" t="s">
        <v>1833</v>
      </c>
      <c r="F1208" s="10">
        <f>'gl list'!$D$115</f>
        <v>0</v>
      </c>
      <c r="G1208" s="10" t="s">
        <v>1805</v>
      </c>
      <c r="H1208" s="10" t="b">
        <v>0</v>
      </c>
      <c r="I1208" s="10">
        <f t="shared" si="32"/>
        <v>67</v>
      </c>
      <c r="K1208" s="10"/>
      <c r="L1208" s="10">
        <f>IF(OR(ISNUMBER(#REF!),ISBLANK(#REF!)),0,1)</f>
        <v>1</v>
      </c>
      <c r="M1208" s="10"/>
      <c r="N1208" s="10"/>
      <c r="O1208" s="10">
        <f>IF(NOT(ISBLANK(#REF!)),1,0)</f>
        <v>1</v>
      </c>
      <c r="P1208" s="10"/>
      <c r="Q1208" s="10"/>
    </row>
    <row r="1209" spans="1:17" x14ac:dyDescent="0.2">
      <c r="A1209" s="10">
        <f t="shared" si="33"/>
        <v>1063</v>
      </c>
      <c r="B1209" s="10">
        <f>A465</f>
        <v>319</v>
      </c>
      <c r="C1209" s="10" t="s">
        <v>1875</v>
      </c>
      <c r="D1209" s="10" t="s">
        <v>1835</v>
      </c>
      <c r="E1209" s="10" t="s">
        <v>1836</v>
      </c>
      <c r="F1209" s="10">
        <f>'gl list'!$D$115</f>
        <v>0</v>
      </c>
      <c r="G1209" s="10" t="s">
        <v>1805</v>
      </c>
      <c r="H1209" s="10" t="b">
        <v>1</v>
      </c>
      <c r="I1209" s="10">
        <f t="shared" si="32"/>
        <v>68</v>
      </c>
      <c r="K1209" s="10"/>
      <c r="L1209" s="10">
        <f>IF(OR(ISNUMBER(#REF!),ISBLANK(#REF!)),0,1)</f>
        <v>1</v>
      </c>
      <c r="M1209" s="10"/>
      <c r="N1209" s="10"/>
      <c r="O1209" s="10">
        <f>IF(NOT(ISBLANK(#REF!)),1,0)</f>
        <v>1</v>
      </c>
      <c r="P1209" s="10"/>
      <c r="Q1209" s="10"/>
    </row>
    <row r="1210" spans="1:17" hidden="1" x14ac:dyDescent="0.2">
      <c r="A1210" s="10">
        <f t="shared" si="33"/>
        <v>1064</v>
      </c>
      <c r="B1210" s="10">
        <f>A270</f>
        <v>124</v>
      </c>
      <c r="C1210" s="10" t="s">
        <v>1876</v>
      </c>
      <c r="D1210" s="10" t="s">
        <v>1835</v>
      </c>
      <c r="E1210" s="10" t="s">
        <v>1837</v>
      </c>
      <c r="F1210" s="10">
        <f>'gl list'!$D$115</f>
        <v>0</v>
      </c>
      <c r="G1210" s="10" t="s">
        <v>1807</v>
      </c>
      <c r="H1210" s="10" t="b">
        <v>0</v>
      </c>
      <c r="I1210" s="10">
        <f t="shared" si="32"/>
        <v>68</v>
      </c>
      <c r="K1210" s="10"/>
      <c r="L1210" s="10">
        <f>IF(OR(ISNUMBER(#REF!),ISBLANK(#REF!)),0,1)</f>
        <v>1</v>
      </c>
      <c r="M1210" s="10"/>
      <c r="N1210" s="10"/>
      <c r="O1210" s="10">
        <f>IF(NOT(ISBLANK(#REF!)),1,0)</f>
        <v>1</v>
      </c>
      <c r="P1210" s="10"/>
      <c r="Q1210" s="10"/>
    </row>
    <row r="1211" spans="1:17" hidden="1" x14ac:dyDescent="0.2">
      <c r="A1211" s="10">
        <f t="shared" si="33"/>
        <v>1065</v>
      </c>
      <c r="B1211" s="10">
        <f>A1108</f>
        <v>962</v>
      </c>
      <c r="C1211" s="10" t="s">
        <v>1838</v>
      </c>
      <c r="D1211" s="10" t="s">
        <v>1835</v>
      </c>
      <c r="E1211" s="10" t="s">
        <v>1808</v>
      </c>
      <c r="F1211" s="10">
        <f>'gl list'!$D$115</f>
        <v>0</v>
      </c>
      <c r="G1211" s="10" t="s">
        <v>1807</v>
      </c>
      <c r="H1211" s="10" t="b">
        <v>0</v>
      </c>
      <c r="I1211" s="10">
        <f t="shared" si="32"/>
        <v>68</v>
      </c>
      <c r="K1211" s="10"/>
      <c r="L1211" s="10">
        <f>IF(OR(ISNUMBER(#REF!),ISBLANK(#REF!)),0,1)</f>
        <v>1</v>
      </c>
      <c r="M1211" s="10"/>
      <c r="N1211" s="10"/>
      <c r="O1211" s="10">
        <f>IF(NOT(ISBLANK(#REF!)),1,0)</f>
        <v>1</v>
      </c>
      <c r="P1211" s="10"/>
      <c r="Q1211" s="10"/>
    </row>
    <row r="1212" spans="1:17" hidden="1" x14ac:dyDescent="0.2">
      <c r="A1212" s="10">
        <f t="shared" si="33"/>
        <v>1066</v>
      </c>
      <c r="B1212" s="10">
        <f>A938</f>
        <v>792</v>
      </c>
      <c r="C1212" s="10" t="s">
        <v>1839</v>
      </c>
      <c r="D1212" s="10" t="s">
        <v>1835</v>
      </c>
      <c r="E1212" s="10" t="s">
        <v>1808</v>
      </c>
      <c r="F1212" s="10">
        <f>'gl list'!$D$115</f>
        <v>0</v>
      </c>
      <c r="G1212" s="10" t="s">
        <v>1807</v>
      </c>
      <c r="H1212" s="10" t="b">
        <v>0</v>
      </c>
      <c r="I1212" s="10">
        <f t="shared" si="32"/>
        <v>68</v>
      </c>
      <c r="K1212" s="10"/>
      <c r="L1212" s="10">
        <f>IF(OR(ISNUMBER(#REF!),ISBLANK(#REF!)),0,1)</f>
        <v>1</v>
      </c>
      <c r="M1212" s="10"/>
      <c r="N1212" s="10"/>
      <c r="O1212" s="10">
        <f>IF(NOT(ISBLANK(#REF!)),1,0)</f>
        <v>1</v>
      </c>
      <c r="P1212" s="10"/>
      <c r="Q1212" s="10"/>
    </row>
    <row r="1213" spans="1:17" hidden="1" x14ac:dyDescent="0.2">
      <c r="A1213" s="10">
        <f t="shared" si="33"/>
        <v>1067</v>
      </c>
      <c r="B1213" s="10">
        <f>A298</f>
        <v>152</v>
      </c>
      <c r="C1213" s="10" t="s">
        <v>1841</v>
      </c>
      <c r="D1213" s="10" t="s">
        <v>1835</v>
      </c>
      <c r="E1213" s="10" t="s">
        <v>1810</v>
      </c>
      <c r="F1213" s="10">
        <f>'gl list'!$D$115</f>
        <v>0</v>
      </c>
      <c r="G1213" s="10" t="s">
        <v>1809</v>
      </c>
      <c r="H1213" s="10" t="b">
        <v>0</v>
      </c>
      <c r="I1213" s="10">
        <f t="shared" si="32"/>
        <v>68</v>
      </c>
      <c r="K1213" s="10"/>
      <c r="L1213" s="10">
        <f>IF(OR(ISNUMBER(#REF!),ISBLANK(#REF!)),0,1)</f>
        <v>1</v>
      </c>
      <c r="M1213" s="10"/>
      <c r="N1213" s="10"/>
      <c r="O1213" s="10">
        <f>IF(NOT(ISBLANK(#REF!)),1,0)</f>
        <v>1</v>
      </c>
      <c r="P1213" s="10"/>
      <c r="Q1213" s="10"/>
    </row>
    <row r="1214" spans="1:17" hidden="1" x14ac:dyDescent="0.2">
      <c r="A1214" s="10">
        <f t="shared" si="33"/>
        <v>1068</v>
      </c>
      <c r="B1214" s="10">
        <f>A268</f>
        <v>122</v>
      </c>
      <c r="C1214" s="10" t="s">
        <v>1874</v>
      </c>
      <c r="D1214" s="10" t="s">
        <v>1835</v>
      </c>
      <c r="E1214" s="10" t="s">
        <v>1846</v>
      </c>
      <c r="F1214" s="10">
        <f>'gl list'!$D$115</f>
        <v>0</v>
      </c>
      <c r="G1214" s="10" t="s">
        <v>1809</v>
      </c>
      <c r="H1214" s="10" t="b">
        <v>0</v>
      </c>
      <c r="I1214" s="10">
        <f t="shared" si="32"/>
        <v>68</v>
      </c>
      <c r="K1214" s="10"/>
      <c r="L1214" s="10">
        <f>IF(OR(ISNUMBER(#REF!),ISBLANK(#REF!)),0,1)</f>
        <v>1</v>
      </c>
      <c r="M1214" s="10"/>
      <c r="N1214" s="10"/>
      <c r="O1214" s="10">
        <f>IF(NOT(ISBLANK(#REF!)),1,0)</f>
        <v>1</v>
      </c>
      <c r="P1214" s="10"/>
      <c r="Q1214" s="10"/>
    </row>
    <row r="1215" spans="1:17" hidden="1" x14ac:dyDescent="0.2">
      <c r="A1215" s="10">
        <f t="shared" si="33"/>
        <v>1069</v>
      </c>
      <c r="B1215" s="10">
        <f>B1211</f>
        <v>962</v>
      </c>
      <c r="C1215" s="10" t="s">
        <v>1840</v>
      </c>
      <c r="D1215" s="10" t="s">
        <v>1835</v>
      </c>
      <c r="E1215" s="10" t="s">
        <v>1812</v>
      </c>
      <c r="F1215" s="10">
        <f>'gl list'!$D$115</f>
        <v>0</v>
      </c>
      <c r="G1215" s="10" t="s">
        <v>1811</v>
      </c>
      <c r="H1215" s="10" t="b">
        <v>0</v>
      </c>
      <c r="I1215" s="10">
        <f t="shared" si="32"/>
        <v>68</v>
      </c>
      <c r="K1215" s="10"/>
      <c r="L1215" s="10">
        <f>IF(OR(ISNUMBER(#REF!),ISBLANK(#REF!)),0,1)</f>
        <v>1</v>
      </c>
      <c r="M1215" s="10"/>
      <c r="N1215" s="10"/>
      <c r="O1215" s="10">
        <f>IF(NOT(ISBLANK(#REF!)),1,0)</f>
        <v>1</v>
      </c>
      <c r="P1215" s="10"/>
      <c r="Q1215" s="10"/>
    </row>
    <row r="1216" spans="1:17" hidden="1" x14ac:dyDescent="0.2">
      <c r="A1216" s="10">
        <f t="shared" si="33"/>
        <v>1070</v>
      </c>
      <c r="B1216" s="10">
        <f>A198</f>
        <v>53</v>
      </c>
      <c r="C1216" s="10" t="s">
        <v>1842</v>
      </c>
      <c r="D1216" s="10" t="s">
        <v>1835</v>
      </c>
      <c r="E1216" s="10" t="s">
        <v>1847</v>
      </c>
      <c r="F1216" s="10">
        <f>'gl list'!$D$115</f>
        <v>0</v>
      </c>
      <c r="G1216" s="10" t="s">
        <v>1813</v>
      </c>
      <c r="H1216" s="10" t="b">
        <v>0</v>
      </c>
      <c r="I1216" s="10">
        <f t="shared" si="32"/>
        <v>68</v>
      </c>
      <c r="K1216" s="10"/>
      <c r="L1216" s="10">
        <f>IF(OR(ISNUMBER(#REF!),ISBLANK(#REF!)),0,1)</f>
        <v>1</v>
      </c>
      <c r="M1216" s="10"/>
      <c r="N1216" s="10"/>
      <c r="O1216" s="10">
        <f>IF(NOT(ISBLANK(#REF!)),1,0)</f>
        <v>1</v>
      </c>
      <c r="P1216" s="10"/>
      <c r="Q1216" s="10"/>
    </row>
    <row r="1217" spans="1:17" hidden="1" x14ac:dyDescent="0.2">
      <c r="A1217" s="10">
        <f t="shared" si="33"/>
        <v>1071</v>
      </c>
      <c r="B1217" s="10" t="s">
        <v>2599</v>
      </c>
      <c r="C1217" s="10" t="s">
        <v>1878</v>
      </c>
      <c r="D1217" s="10" t="s">
        <v>1835</v>
      </c>
      <c r="E1217" s="10" t="s">
        <v>1848</v>
      </c>
      <c r="F1217" s="10">
        <f>'gl list'!$D$115</f>
        <v>0</v>
      </c>
      <c r="G1217" s="10" t="s">
        <v>1813</v>
      </c>
      <c r="H1217" s="10" t="b">
        <v>0</v>
      </c>
      <c r="I1217" s="10">
        <f t="shared" si="32"/>
        <v>68</v>
      </c>
      <c r="K1217" s="10"/>
      <c r="L1217" s="10">
        <f>IF(OR(ISNUMBER(#REF!),ISBLANK(#REF!)),0,1)</f>
        <v>1</v>
      </c>
      <c r="M1217" s="10"/>
      <c r="N1217" s="10"/>
      <c r="O1217" s="10">
        <f>IF(NOT(ISBLANK(#REF!)),1,0)</f>
        <v>1</v>
      </c>
      <c r="P1217" s="10"/>
      <c r="Q1217" s="10"/>
    </row>
    <row r="1218" spans="1:17" hidden="1" x14ac:dyDescent="0.2">
      <c r="A1218" s="10">
        <f t="shared" si="33"/>
        <v>1072</v>
      </c>
      <c r="B1218" s="10">
        <f>A239</f>
        <v>93</v>
      </c>
      <c r="C1218" s="10" t="s">
        <v>1843</v>
      </c>
      <c r="D1218" s="10" t="s">
        <v>1835</v>
      </c>
      <c r="E1218" s="10" t="s">
        <v>1849</v>
      </c>
      <c r="F1218" s="10">
        <f>'gl list'!$D$115</f>
        <v>0</v>
      </c>
      <c r="G1218" s="10" t="s">
        <v>1814</v>
      </c>
      <c r="H1218" s="10" t="b">
        <v>0</v>
      </c>
      <c r="I1218" s="10">
        <f t="shared" si="32"/>
        <v>68</v>
      </c>
      <c r="K1218" s="10"/>
      <c r="L1218" s="10">
        <f>IF(OR(ISNUMBER(#REF!),ISBLANK(#REF!)),0,1)</f>
        <v>1</v>
      </c>
      <c r="M1218" s="10"/>
      <c r="N1218" s="10"/>
      <c r="O1218" s="10">
        <f>IF(NOT(ISBLANK(#REF!)),1,0)</f>
        <v>1</v>
      </c>
      <c r="P1218" s="10"/>
      <c r="Q1218" s="10"/>
    </row>
    <row r="1219" spans="1:17" hidden="1" x14ac:dyDescent="0.2">
      <c r="A1219" s="10">
        <f t="shared" si="33"/>
        <v>1073</v>
      </c>
      <c r="B1219" s="10">
        <f>A255</f>
        <v>109</v>
      </c>
      <c r="C1219" s="10" t="s">
        <v>1851</v>
      </c>
      <c r="D1219" s="10" t="s">
        <v>1835</v>
      </c>
      <c r="E1219" s="10" t="s">
        <v>1850</v>
      </c>
      <c r="F1219" s="10">
        <f>'gl list'!$D$115</f>
        <v>0</v>
      </c>
      <c r="G1219" s="10" t="s">
        <v>1814</v>
      </c>
      <c r="H1219" s="10" t="b">
        <v>0</v>
      </c>
      <c r="I1219" s="10">
        <f t="shared" si="32"/>
        <v>68</v>
      </c>
      <c r="K1219" s="10"/>
      <c r="L1219" s="10">
        <f>IF(OR(ISNUMBER(#REF!),ISBLANK(#REF!)),0,1)</f>
        <v>1</v>
      </c>
      <c r="M1219" s="10"/>
      <c r="N1219" s="10"/>
      <c r="O1219" s="10">
        <f>IF(NOT(ISBLANK(#REF!)),1,0)</f>
        <v>1</v>
      </c>
      <c r="P1219" s="10"/>
      <c r="Q1219" s="10"/>
    </row>
    <row r="1220" spans="1:17" hidden="1" x14ac:dyDescent="0.2">
      <c r="A1220" s="10">
        <f t="shared" si="33"/>
        <v>1074</v>
      </c>
      <c r="B1220" s="10">
        <f>A257</f>
        <v>111</v>
      </c>
      <c r="C1220" s="10" t="s">
        <v>780</v>
      </c>
      <c r="D1220" s="10" t="s">
        <v>1835</v>
      </c>
      <c r="E1220" s="10" t="s">
        <v>1850</v>
      </c>
      <c r="F1220" s="10">
        <f>'gl list'!$D$115</f>
        <v>0</v>
      </c>
      <c r="G1220" s="10" t="s">
        <v>1814</v>
      </c>
      <c r="H1220" s="10" t="b">
        <v>0</v>
      </c>
      <c r="I1220" s="10">
        <f t="shared" si="32"/>
        <v>68</v>
      </c>
      <c r="K1220" s="10"/>
      <c r="L1220" s="10">
        <f>IF(OR(ISNUMBER(#REF!),ISBLANK(#REF!)),0,1)</f>
        <v>1</v>
      </c>
      <c r="M1220" s="10"/>
      <c r="N1220" s="10"/>
      <c r="O1220" s="10">
        <f>IF(NOT(ISBLANK(#REF!)),1,0)</f>
        <v>1</v>
      </c>
      <c r="P1220" s="10"/>
      <c r="Q1220" s="10"/>
    </row>
    <row r="1221" spans="1:17" hidden="1" x14ac:dyDescent="0.2">
      <c r="A1221" s="10">
        <f t="shared" si="33"/>
        <v>1075</v>
      </c>
      <c r="B1221" s="10">
        <f>A443</f>
        <v>297</v>
      </c>
      <c r="C1221" s="10" t="s">
        <v>1873</v>
      </c>
      <c r="D1221" s="10" t="s">
        <v>1835</v>
      </c>
      <c r="E1221" s="10" t="s">
        <v>1852</v>
      </c>
      <c r="F1221" s="10">
        <f>'gl list'!$D$115</f>
        <v>0</v>
      </c>
      <c r="G1221" s="10" t="s">
        <v>1814</v>
      </c>
      <c r="H1221" s="10" t="b">
        <v>0</v>
      </c>
      <c r="I1221" s="10">
        <f t="shared" si="32"/>
        <v>68</v>
      </c>
      <c r="K1221" s="10"/>
      <c r="L1221" s="10">
        <f>IF(OR(ISNUMBER(#REF!),ISBLANK(#REF!)),0,1)</f>
        <v>1</v>
      </c>
      <c r="M1221" s="10"/>
      <c r="N1221" s="10"/>
      <c r="O1221" s="10">
        <f>IF(NOT(ISBLANK(#REF!)),1,0)</f>
        <v>1</v>
      </c>
      <c r="P1221" s="10"/>
      <c r="Q1221" s="10"/>
    </row>
    <row r="1222" spans="1:17" hidden="1" x14ac:dyDescent="0.2">
      <c r="A1222" s="10">
        <f t="shared" si="33"/>
        <v>1076</v>
      </c>
      <c r="B1222" s="10">
        <f>A240</f>
        <v>94</v>
      </c>
      <c r="C1222" s="10" t="s">
        <v>1866</v>
      </c>
      <c r="D1222" s="10" t="s">
        <v>1835</v>
      </c>
      <c r="E1222" s="10" t="s">
        <v>1853</v>
      </c>
      <c r="F1222" s="10">
        <f>'gl list'!$D$115</f>
        <v>0</v>
      </c>
      <c r="G1222" s="10" t="s">
        <v>1814</v>
      </c>
      <c r="H1222" s="10" t="b">
        <v>0</v>
      </c>
      <c r="I1222" s="10">
        <f t="shared" si="32"/>
        <v>68</v>
      </c>
      <c r="K1222" s="10"/>
      <c r="L1222" s="10">
        <f>IF(OR(ISNUMBER(#REF!),ISBLANK(#REF!)),0,1)</f>
        <v>1</v>
      </c>
      <c r="M1222" s="10"/>
      <c r="N1222" s="10"/>
      <c r="O1222" s="10">
        <f>IF(NOT(ISBLANK(#REF!)),1,0)</f>
        <v>1</v>
      </c>
      <c r="P1222" s="10"/>
      <c r="Q1222" s="10"/>
    </row>
    <row r="1223" spans="1:17" hidden="1" x14ac:dyDescent="0.2">
      <c r="A1223" s="10">
        <f t="shared" si="33"/>
        <v>1077</v>
      </c>
      <c r="B1223" s="10" t="s">
        <v>2619</v>
      </c>
      <c r="C1223" s="10" t="s">
        <v>1867</v>
      </c>
      <c r="D1223" s="10" t="s">
        <v>1835</v>
      </c>
      <c r="E1223" s="10" t="s">
        <v>1853</v>
      </c>
      <c r="F1223" s="10">
        <f>'gl list'!$D$115</f>
        <v>0</v>
      </c>
      <c r="G1223" s="10" t="s">
        <v>1814</v>
      </c>
      <c r="H1223" s="10" t="b">
        <v>0</v>
      </c>
      <c r="I1223" s="10">
        <f t="shared" si="32"/>
        <v>68</v>
      </c>
      <c r="K1223" s="10"/>
      <c r="L1223" s="10">
        <f>IF(OR(ISNUMBER(#REF!),ISBLANK(#REF!)),0,1)</f>
        <v>1</v>
      </c>
      <c r="M1223" s="10"/>
      <c r="N1223" s="10"/>
      <c r="O1223" s="10">
        <f>IF(NOT(ISBLANK(#REF!)),1,0)</f>
        <v>1</v>
      </c>
      <c r="P1223" s="10"/>
      <c r="Q1223" s="10"/>
    </row>
    <row r="1224" spans="1:17" hidden="1" x14ac:dyDescent="0.2">
      <c r="A1224" s="10">
        <f t="shared" si="33"/>
        <v>1078</v>
      </c>
      <c r="B1224" s="10">
        <f>A309</f>
        <v>163</v>
      </c>
      <c r="C1224" s="10" t="s">
        <v>1868</v>
      </c>
      <c r="D1224" s="10" t="s">
        <v>1835</v>
      </c>
      <c r="E1224" s="10" t="s">
        <v>1854</v>
      </c>
      <c r="F1224" s="10">
        <f>'gl list'!$D$115</f>
        <v>0</v>
      </c>
      <c r="G1224" s="10" t="s">
        <v>1814</v>
      </c>
      <c r="H1224" s="10" t="b">
        <v>0</v>
      </c>
      <c r="I1224" s="10">
        <f t="shared" si="32"/>
        <v>68</v>
      </c>
      <c r="K1224" s="10"/>
      <c r="L1224" s="10">
        <f>IF(OR(ISNUMBER(#REF!),ISBLANK(#REF!)),0,1)</f>
        <v>1</v>
      </c>
      <c r="M1224" s="10"/>
      <c r="N1224" s="10"/>
      <c r="O1224" s="10">
        <f>IF(NOT(ISBLANK(#REF!)),1,0)</f>
        <v>1</v>
      </c>
      <c r="P1224" s="10"/>
      <c r="Q1224" s="10"/>
    </row>
    <row r="1225" spans="1:17" hidden="1" x14ac:dyDescent="0.2">
      <c r="A1225" s="10">
        <f t="shared" si="33"/>
        <v>1079</v>
      </c>
      <c r="B1225" s="10" t="s">
        <v>94</v>
      </c>
      <c r="C1225" s="10" t="s">
        <v>2582</v>
      </c>
      <c r="D1225" s="10" t="s">
        <v>1835</v>
      </c>
      <c r="E1225" s="10" t="s">
        <v>1855</v>
      </c>
      <c r="F1225" s="10">
        <f>'gl list'!$D$115</f>
        <v>0</v>
      </c>
      <c r="G1225" s="10" t="s">
        <v>1814</v>
      </c>
      <c r="H1225" s="10" t="b">
        <v>0</v>
      </c>
      <c r="I1225" s="10">
        <f t="shared" si="32"/>
        <v>68</v>
      </c>
      <c r="K1225" s="10"/>
      <c r="L1225" s="10">
        <f>IF(OR(ISNUMBER(#REF!),ISBLANK(#REF!)),0,1)</f>
        <v>1</v>
      </c>
      <c r="M1225" s="10"/>
      <c r="N1225" s="10"/>
      <c r="O1225" s="10">
        <f>IF(NOT(ISBLANK(#REF!)),1,0)</f>
        <v>1</v>
      </c>
      <c r="P1225" s="10"/>
      <c r="Q1225" s="10"/>
    </row>
    <row r="1226" spans="1:17" x14ac:dyDescent="0.2">
      <c r="A1226" s="10">
        <f t="shared" si="33"/>
        <v>1080</v>
      </c>
      <c r="B1226" s="10" t="s">
        <v>88</v>
      </c>
      <c r="C1226" s="10" t="s">
        <v>1872</v>
      </c>
      <c r="D1226" s="10" t="s">
        <v>1835</v>
      </c>
      <c r="E1226" s="10" t="s">
        <v>1870</v>
      </c>
      <c r="F1226" s="10">
        <f>'gl list'!$D$115</f>
        <v>0</v>
      </c>
      <c r="G1226" s="10" t="s">
        <v>1815</v>
      </c>
      <c r="H1226" s="10" t="b">
        <v>1</v>
      </c>
      <c r="I1226" s="10">
        <f t="shared" si="32"/>
        <v>69</v>
      </c>
      <c r="K1226" s="10"/>
      <c r="L1226" s="10">
        <f>IF(OR(ISNUMBER(#REF!),ISBLANK(#REF!)),0,1)</f>
        <v>1</v>
      </c>
      <c r="M1226" s="10"/>
      <c r="N1226" s="10"/>
      <c r="O1226" s="10">
        <f>IF(NOT(ISBLANK(#REF!)),1,0)</f>
        <v>1</v>
      </c>
      <c r="P1226" s="10"/>
      <c r="Q1226" s="10"/>
    </row>
    <row r="1227" spans="1:17" hidden="1" x14ac:dyDescent="0.2">
      <c r="A1227" s="10">
        <f t="shared" si="33"/>
        <v>1081</v>
      </c>
      <c r="B1227" s="10" t="s">
        <v>11</v>
      </c>
      <c r="C1227" s="10" t="s">
        <v>1869</v>
      </c>
      <c r="D1227" s="10" t="s">
        <v>1835</v>
      </c>
      <c r="E1227" s="10" t="s">
        <v>1856</v>
      </c>
      <c r="F1227" s="10">
        <f>'gl list'!$D$115</f>
        <v>0</v>
      </c>
      <c r="G1227" s="10" t="s">
        <v>1815</v>
      </c>
      <c r="H1227" s="10" t="b">
        <v>0</v>
      </c>
      <c r="I1227" s="10">
        <f t="shared" si="32"/>
        <v>69</v>
      </c>
      <c r="K1227" s="10"/>
      <c r="L1227" s="10">
        <f>IF(OR(ISNUMBER(#REF!),ISBLANK(#REF!)),0,1)</f>
        <v>1</v>
      </c>
      <c r="M1227" s="10"/>
      <c r="N1227" s="10"/>
      <c r="O1227" s="10">
        <f>IF(NOT(ISBLANK(#REF!)),1,0)</f>
        <v>1</v>
      </c>
      <c r="P1227" s="10"/>
      <c r="Q1227" s="10"/>
    </row>
    <row r="1228" spans="1:17" hidden="1" x14ac:dyDescent="0.2">
      <c r="A1228" s="10">
        <f t="shared" si="33"/>
        <v>1082</v>
      </c>
      <c r="B1228" s="10">
        <f>A872</f>
        <v>726</v>
      </c>
      <c r="C1228" s="10" t="s">
        <v>1858</v>
      </c>
      <c r="D1228" s="10" t="s">
        <v>1835</v>
      </c>
      <c r="E1228" s="10" t="s">
        <v>1817</v>
      </c>
      <c r="F1228" s="10">
        <f>'gl list'!$D$115</f>
        <v>0</v>
      </c>
      <c r="G1228" s="10" t="s">
        <v>1816</v>
      </c>
      <c r="H1228" s="10" t="b">
        <v>0</v>
      </c>
      <c r="I1228" s="10">
        <f t="shared" si="32"/>
        <v>69</v>
      </c>
      <c r="K1228" s="10"/>
      <c r="L1228" s="10">
        <f>IF(OR(ISNUMBER(#REF!),ISBLANK(#REF!)),0,1)</f>
        <v>1</v>
      </c>
      <c r="M1228" s="10"/>
      <c r="N1228" s="10"/>
      <c r="O1228" s="10">
        <f>IF(NOT(ISBLANK(#REF!)),1,0)</f>
        <v>1</v>
      </c>
      <c r="P1228" s="10"/>
      <c r="Q1228" s="10"/>
    </row>
    <row r="1229" spans="1:17" hidden="1" x14ac:dyDescent="0.2">
      <c r="A1229" s="10">
        <f t="shared" si="33"/>
        <v>1083</v>
      </c>
      <c r="B1229" s="10" t="s">
        <v>11</v>
      </c>
      <c r="C1229" s="10" t="s">
        <v>1859</v>
      </c>
      <c r="D1229" s="10" t="s">
        <v>1835</v>
      </c>
      <c r="E1229" s="10" t="s">
        <v>1857</v>
      </c>
      <c r="F1229" s="10">
        <f>'gl list'!$D$115</f>
        <v>0</v>
      </c>
      <c r="G1229" s="10" t="s">
        <v>1816</v>
      </c>
      <c r="H1229" s="10" t="b">
        <v>0</v>
      </c>
      <c r="I1229" s="10">
        <f t="shared" si="32"/>
        <v>69</v>
      </c>
      <c r="K1229" s="10"/>
      <c r="L1229" s="10">
        <f>IF(OR(ISNUMBER(#REF!),ISBLANK(#REF!)),0,1)</f>
        <v>1</v>
      </c>
      <c r="M1229" s="10"/>
      <c r="N1229" s="10"/>
      <c r="O1229" s="10">
        <f>IF(NOT(ISBLANK(#REF!)),1,0)</f>
        <v>1</v>
      </c>
      <c r="P1229" s="10"/>
      <c r="Q1229" s="10"/>
    </row>
    <row r="1230" spans="1:17" hidden="1" x14ac:dyDescent="0.2">
      <c r="A1230" s="10">
        <f t="shared" si="33"/>
        <v>1084</v>
      </c>
      <c r="B1230" s="10" t="s">
        <v>11</v>
      </c>
      <c r="C1230" s="10" t="s">
        <v>1877</v>
      </c>
      <c r="D1230" s="10" t="s">
        <v>1835</v>
      </c>
      <c r="E1230" s="10" t="s">
        <v>1819</v>
      </c>
      <c r="F1230" s="10">
        <f>'gl list'!$D$115</f>
        <v>0</v>
      </c>
      <c r="G1230" s="10" t="s">
        <v>1818</v>
      </c>
      <c r="H1230" s="10" t="b">
        <v>0</v>
      </c>
      <c r="I1230" s="10">
        <f t="shared" si="32"/>
        <v>69</v>
      </c>
      <c r="K1230" s="10"/>
      <c r="L1230" s="10">
        <f>IF(OR(ISNUMBER(#REF!),ISBLANK(#REF!)),0,1)</f>
        <v>1</v>
      </c>
      <c r="M1230" s="10"/>
      <c r="N1230" s="10"/>
      <c r="O1230" s="10">
        <f>IF(NOT(ISBLANK(#REF!)),1,0)</f>
        <v>1</v>
      </c>
      <c r="P1230" s="10"/>
      <c r="Q1230" s="10"/>
    </row>
    <row r="1231" spans="1:17" hidden="1" x14ac:dyDescent="0.2">
      <c r="A1231" s="10">
        <f t="shared" si="33"/>
        <v>1085</v>
      </c>
      <c r="B1231" s="10" t="s">
        <v>89</v>
      </c>
      <c r="C1231" s="10" t="s">
        <v>1861</v>
      </c>
      <c r="D1231" s="10" t="s">
        <v>1835</v>
      </c>
      <c r="E1231" s="10" t="s">
        <v>1860</v>
      </c>
      <c r="F1231" s="10">
        <f>'gl list'!$D$115</f>
        <v>0</v>
      </c>
      <c r="G1231" s="10" t="s">
        <v>1820</v>
      </c>
      <c r="H1231" s="10" t="b">
        <v>0</v>
      </c>
      <c r="I1231" s="10">
        <f t="shared" si="32"/>
        <v>69</v>
      </c>
      <c r="K1231" s="10"/>
      <c r="L1231" s="10">
        <f>IF(OR(ISNUMBER(#REF!),ISBLANK(#REF!)),0,1)</f>
        <v>1</v>
      </c>
      <c r="M1231" s="10"/>
      <c r="N1231" s="10"/>
      <c r="O1231" s="10">
        <f>IF(NOT(ISBLANK(#REF!)),1,0)</f>
        <v>1</v>
      </c>
      <c r="P1231" s="10"/>
      <c r="Q1231" s="10"/>
    </row>
    <row r="1232" spans="1:17" hidden="1" x14ac:dyDescent="0.2">
      <c r="A1232" s="10">
        <f t="shared" si="33"/>
        <v>1086</v>
      </c>
      <c r="B1232" s="10">
        <f>A290</f>
        <v>144</v>
      </c>
      <c r="C1232" s="10" t="s">
        <v>1864</v>
      </c>
      <c r="D1232" s="10" t="s">
        <v>1835</v>
      </c>
      <c r="E1232" s="10" t="s">
        <v>1822</v>
      </c>
      <c r="F1232" s="10">
        <f>'gl list'!$D$115</f>
        <v>0</v>
      </c>
      <c r="G1232" s="10" t="s">
        <v>1821</v>
      </c>
      <c r="H1232" s="10" t="b">
        <v>0</v>
      </c>
      <c r="I1232" s="10">
        <f t="shared" si="32"/>
        <v>69</v>
      </c>
      <c r="K1232" s="10"/>
      <c r="L1232" s="10">
        <f>IF(OR(ISNUMBER(#REF!),ISBLANK(#REF!)),0,1)</f>
        <v>1</v>
      </c>
      <c r="M1232" s="10"/>
      <c r="N1232" s="10"/>
      <c r="O1232" s="10">
        <f>IF(NOT(ISBLANK(#REF!)),1,0)</f>
        <v>1</v>
      </c>
      <c r="P1232" s="10"/>
      <c r="Q1232" s="10"/>
    </row>
    <row r="1233" spans="1:17" x14ac:dyDescent="0.2">
      <c r="A1233" s="10">
        <f t="shared" si="33"/>
        <v>1087</v>
      </c>
      <c r="B1233" s="10" t="s">
        <v>2085</v>
      </c>
      <c r="C1233" s="10" t="s">
        <v>1863</v>
      </c>
      <c r="D1233" s="10" t="s">
        <v>1835</v>
      </c>
      <c r="E1233" s="10" t="s">
        <v>1862</v>
      </c>
      <c r="F1233" s="10">
        <f>'gl list'!$D$115</f>
        <v>0</v>
      </c>
      <c r="G1233" s="10" t="s">
        <v>1821</v>
      </c>
      <c r="H1233" s="10" t="b">
        <v>1</v>
      </c>
      <c r="I1233" s="10">
        <f t="shared" si="32"/>
        <v>70</v>
      </c>
      <c r="K1233" s="10"/>
      <c r="L1233" s="10">
        <f>IF(OR(ISNUMBER(#REF!),ISBLANK(#REF!)),0,1)</f>
        <v>1</v>
      </c>
      <c r="M1233" s="10"/>
      <c r="N1233" s="10"/>
      <c r="O1233" s="10">
        <f>IF(NOT(ISBLANK(#REF!)),1,0)</f>
        <v>1</v>
      </c>
      <c r="P1233" s="10"/>
      <c r="Q1233" s="10"/>
    </row>
    <row r="1234" spans="1:17" hidden="1" x14ac:dyDescent="0.2">
      <c r="A1234" s="10">
        <f t="shared" si="33"/>
        <v>1088</v>
      </c>
      <c r="B1234" s="10">
        <f>A269</f>
        <v>123</v>
      </c>
      <c r="C1234" s="10" t="s">
        <v>1844</v>
      </c>
      <c r="D1234" s="10" t="s">
        <v>1835</v>
      </c>
      <c r="E1234" s="10" t="s">
        <v>1824</v>
      </c>
      <c r="F1234" s="10">
        <f>'gl list'!$D$115</f>
        <v>0</v>
      </c>
      <c r="G1234" s="10" t="s">
        <v>1823</v>
      </c>
      <c r="H1234" s="10" t="b">
        <v>0</v>
      </c>
      <c r="I1234" s="10">
        <f t="shared" si="32"/>
        <v>70</v>
      </c>
      <c r="K1234" s="10"/>
      <c r="L1234" s="10">
        <f>IF(OR(ISNUMBER(#REF!),ISBLANK(#REF!)),0,1)</f>
        <v>1</v>
      </c>
      <c r="M1234" s="10"/>
      <c r="N1234" s="10"/>
      <c r="O1234" s="10">
        <f>IF(NOT(ISBLANK(#REF!)),1,0)</f>
        <v>1</v>
      </c>
      <c r="P1234" s="10"/>
      <c r="Q1234" s="10"/>
    </row>
    <row r="1235" spans="1:17" hidden="1" x14ac:dyDescent="0.2">
      <c r="A1235" s="10">
        <f t="shared" si="33"/>
        <v>1089</v>
      </c>
      <c r="B1235" s="10" t="s">
        <v>93</v>
      </c>
      <c r="C1235" s="10" t="s">
        <v>1845</v>
      </c>
      <c r="D1235" s="10" t="s">
        <v>1835</v>
      </c>
      <c r="E1235" s="10" t="s">
        <v>1824</v>
      </c>
      <c r="F1235" s="10">
        <f>'gl list'!$D$115</f>
        <v>0</v>
      </c>
      <c r="G1235" s="10" t="s">
        <v>1823</v>
      </c>
      <c r="H1235" s="10" t="b">
        <v>0</v>
      </c>
      <c r="I1235" s="10">
        <f t="shared" si="32"/>
        <v>70</v>
      </c>
      <c r="K1235" s="10"/>
      <c r="L1235" s="10">
        <f>IF(OR(ISNUMBER(#REF!),ISBLANK(#REF!)),0,1)</f>
        <v>1</v>
      </c>
      <c r="M1235" s="10"/>
      <c r="N1235" s="10"/>
      <c r="O1235" s="10">
        <f>IF(NOT(ISBLANK(#REF!)),1,0)</f>
        <v>1</v>
      </c>
      <c r="P1235" s="10"/>
      <c r="Q1235" s="10"/>
    </row>
    <row r="1236" spans="1:17" hidden="1" x14ac:dyDescent="0.2">
      <c r="A1236" s="10">
        <f t="shared" si="33"/>
        <v>1090</v>
      </c>
      <c r="B1236" s="10" t="s">
        <v>30</v>
      </c>
      <c r="C1236" s="10" t="s">
        <v>1871</v>
      </c>
      <c r="D1236" s="10" t="s">
        <v>1835</v>
      </c>
      <c r="E1236" s="10" t="s">
        <v>1824</v>
      </c>
      <c r="F1236" s="10">
        <f>'gl list'!$D$115</f>
        <v>0</v>
      </c>
      <c r="G1236" s="10" t="s">
        <v>1823</v>
      </c>
      <c r="H1236" s="10" t="b">
        <v>0</v>
      </c>
      <c r="I1236" s="10">
        <f t="shared" ref="I1236:I1299" si="34">IF(H1236,I1235+1,I1235)</f>
        <v>70</v>
      </c>
      <c r="K1236" s="10"/>
      <c r="L1236" s="10">
        <f>IF(OR(ISNUMBER(#REF!),ISBLANK(#REF!)),0,1)</f>
        <v>1</v>
      </c>
      <c r="M1236" s="10"/>
      <c r="N1236" s="10"/>
      <c r="O1236" s="10">
        <f>IF(NOT(ISBLANK(#REF!)),1,0)</f>
        <v>1</v>
      </c>
      <c r="P1236" s="10"/>
      <c r="Q1236" s="10"/>
    </row>
    <row r="1237" spans="1:17" s="18" customFormat="1" hidden="1" x14ac:dyDescent="0.2">
      <c r="A1237" s="10">
        <f t="shared" ref="A1237:A1300" si="35">A1236+1</f>
        <v>1091</v>
      </c>
      <c r="B1237" s="10"/>
      <c r="C1237" s="10"/>
      <c r="D1237" s="10" t="s">
        <v>1835</v>
      </c>
      <c r="E1237" s="10" t="s">
        <v>1826</v>
      </c>
      <c r="F1237" s="10">
        <f>'gl list'!$D$115</f>
        <v>0</v>
      </c>
      <c r="G1237" s="10" t="s">
        <v>1825</v>
      </c>
      <c r="H1237" s="10" t="b">
        <v>0</v>
      </c>
      <c r="I1237" s="10">
        <f t="shared" si="34"/>
        <v>70</v>
      </c>
      <c r="J1237" s="10"/>
      <c r="K1237" s="10"/>
      <c r="L1237" s="10">
        <f>IF(OR(ISNUMBER(#REF!),ISBLANK(#REF!)),0,1)</f>
        <v>1</v>
      </c>
      <c r="M1237" s="10"/>
      <c r="N1237" s="10"/>
      <c r="O1237" s="10">
        <f>IF(NOT(ISBLANK(#REF!)),1,0)</f>
        <v>1</v>
      </c>
      <c r="P1237" s="10"/>
      <c r="Q1237" s="10"/>
    </row>
    <row r="1238" spans="1:17" hidden="1" x14ac:dyDescent="0.2">
      <c r="A1238" s="10">
        <f t="shared" si="35"/>
        <v>1092</v>
      </c>
      <c r="B1238" s="10">
        <f>A481</f>
        <v>335</v>
      </c>
      <c r="C1238" s="10" t="s">
        <v>2657</v>
      </c>
      <c r="D1238" s="10" t="s">
        <v>1835</v>
      </c>
      <c r="E1238" s="10" t="s">
        <v>1828</v>
      </c>
      <c r="F1238" s="10">
        <f>'gl list'!$D$115</f>
        <v>0</v>
      </c>
      <c r="G1238" s="10" t="s">
        <v>1827</v>
      </c>
      <c r="H1238" s="10" t="b">
        <v>0</v>
      </c>
      <c r="I1238" s="10">
        <f t="shared" si="34"/>
        <v>70</v>
      </c>
      <c r="K1238" s="10"/>
      <c r="L1238" s="10">
        <f>IF(OR(ISNUMBER(#REF!),ISBLANK(#REF!)),0,1)</f>
        <v>1</v>
      </c>
      <c r="M1238" s="10"/>
      <c r="N1238" s="10"/>
      <c r="O1238" s="10">
        <f>IF(NOT(ISBLANK(#REF!)),1,0)</f>
        <v>1</v>
      </c>
      <c r="P1238" s="10"/>
      <c r="Q1238" s="10"/>
    </row>
    <row r="1239" spans="1:17" hidden="1" x14ac:dyDescent="0.2">
      <c r="A1239" s="10">
        <f t="shared" si="35"/>
        <v>1093</v>
      </c>
      <c r="B1239" s="10">
        <f>A1007</f>
        <v>861</v>
      </c>
      <c r="C1239" s="10" t="s">
        <v>2658</v>
      </c>
      <c r="D1239" s="10" t="s">
        <v>1835</v>
      </c>
      <c r="E1239" s="10" t="s">
        <v>1829</v>
      </c>
      <c r="F1239" s="10">
        <f>'gl list'!$D$115</f>
        <v>0</v>
      </c>
      <c r="G1239" s="10" t="s">
        <v>1831</v>
      </c>
      <c r="H1239" s="10" t="b">
        <v>0</v>
      </c>
      <c r="I1239" s="10">
        <f t="shared" si="34"/>
        <v>70</v>
      </c>
      <c r="K1239" s="10"/>
      <c r="L1239" s="10">
        <f>IF(OR(ISNUMBER(#REF!),ISBLANK(#REF!)),0,1)</f>
        <v>1</v>
      </c>
      <c r="M1239" s="10"/>
      <c r="N1239" s="10"/>
      <c r="O1239" s="10">
        <f>IF(NOT(ISBLANK(#REF!)),1,0)</f>
        <v>1</v>
      </c>
      <c r="P1239" s="10"/>
      <c r="Q1239" s="10"/>
    </row>
    <row r="1240" spans="1:17" hidden="1" x14ac:dyDescent="0.2">
      <c r="A1240" s="10">
        <f t="shared" si="35"/>
        <v>1094</v>
      </c>
      <c r="B1240" s="10" t="s">
        <v>228</v>
      </c>
      <c r="C1240" s="10" t="s">
        <v>2659</v>
      </c>
      <c r="D1240" s="10" t="s">
        <v>1835</v>
      </c>
      <c r="E1240" s="10" t="s">
        <v>1830</v>
      </c>
      <c r="F1240" s="10">
        <f>'gl list'!$D$115</f>
        <v>0</v>
      </c>
      <c r="G1240" s="10" t="s">
        <v>1832</v>
      </c>
      <c r="H1240" s="10" t="b">
        <v>0</v>
      </c>
      <c r="I1240" s="10">
        <f t="shared" si="34"/>
        <v>70</v>
      </c>
      <c r="K1240" s="10"/>
      <c r="L1240" s="10">
        <f>IF(OR(ISNUMBER(#REF!),ISBLANK(#REF!)),0,1)</f>
        <v>1</v>
      </c>
      <c r="M1240" s="10">
        <f>SUM(L1207:L1240)</f>
        <v>34</v>
      </c>
      <c r="N1240" s="10">
        <f>SUM(M86:M1240)</f>
        <v>1095</v>
      </c>
      <c r="O1240" s="10">
        <f>IF(NOT(ISBLANK(#REF!)),1,0)</f>
        <v>1</v>
      </c>
      <c r="P1240" s="10">
        <f>SUM(O1207:O1240)</f>
        <v>34</v>
      </c>
      <c r="Q1240" s="10">
        <f>SUM(P86:P1240)</f>
        <v>1095</v>
      </c>
    </row>
    <row r="1241" spans="1:17" hidden="1" x14ac:dyDescent="0.2">
      <c r="A1241" s="10">
        <f t="shared" si="35"/>
        <v>1095</v>
      </c>
      <c r="B1241" s="10" t="s">
        <v>812</v>
      </c>
      <c r="C1241" s="10" t="s">
        <v>2660</v>
      </c>
      <c r="D1241" s="10" t="s">
        <v>1882</v>
      </c>
      <c r="E1241" s="10" t="s">
        <v>1883</v>
      </c>
      <c r="F1241" s="10">
        <f>'gl list'!$D$32</f>
        <v>0</v>
      </c>
      <c r="G1241" s="10" t="s">
        <v>1885</v>
      </c>
      <c r="H1241" s="10" t="b">
        <v>0</v>
      </c>
      <c r="I1241" s="10">
        <f t="shared" si="34"/>
        <v>70</v>
      </c>
      <c r="K1241" s="10"/>
      <c r="L1241" s="10">
        <f>IF(OR(ISNUMBER(#REF!),ISBLANK(#REF!)),0,1)</f>
        <v>1</v>
      </c>
      <c r="M1241" s="10"/>
      <c r="N1241" s="10"/>
      <c r="O1241" s="10">
        <f>IF(NOT(ISBLANK(#REF!)),1,0)</f>
        <v>1</v>
      </c>
      <c r="P1241" s="10"/>
      <c r="Q1241" s="10"/>
    </row>
    <row r="1242" spans="1:17" x14ac:dyDescent="0.2">
      <c r="A1242" s="10">
        <f t="shared" si="35"/>
        <v>1096</v>
      </c>
      <c r="B1242" s="10" t="s">
        <v>812</v>
      </c>
      <c r="C1242" s="10" t="s">
        <v>2661</v>
      </c>
      <c r="D1242" s="10" t="s">
        <v>1882</v>
      </c>
      <c r="E1242" s="10" t="s">
        <v>1883</v>
      </c>
      <c r="F1242" s="10">
        <f>'gl list'!$D$32</f>
        <v>0</v>
      </c>
      <c r="G1242" s="10" t="s">
        <v>1885</v>
      </c>
      <c r="H1242" s="10" t="b">
        <v>1</v>
      </c>
      <c r="I1242" s="10">
        <f t="shared" si="34"/>
        <v>71</v>
      </c>
      <c r="K1242" s="10"/>
      <c r="L1242" s="10">
        <f>IF(OR(ISNUMBER(#REF!),ISBLANK(#REF!)),0,1)</f>
        <v>1</v>
      </c>
      <c r="M1242" s="10"/>
      <c r="N1242" s="10"/>
      <c r="O1242" s="10">
        <f>IF(NOT(ISBLANK(#REF!)),1,0)</f>
        <v>1</v>
      </c>
      <c r="P1242" s="10"/>
      <c r="Q1242" s="10"/>
    </row>
    <row r="1243" spans="1:17" hidden="1" x14ac:dyDescent="0.2">
      <c r="A1243" s="10">
        <f t="shared" si="35"/>
        <v>1097</v>
      </c>
      <c r="B1243" s="10" t="s">
        <v>399</v>
      </c>
      <c r="C1243" s="10" t="s">
        <v>2662</v>
      </c>
      <c r="D1243" s="10" t="s">
        <v>1882</v>
      </c>
      <c r="E1243" s="10" t="s">
        <v>1886</v>
      </c>
      <c r="F1243" s="10">
        <f>'gl list'!$D$32</f>
        <v>0</v>
      </c>
      <c r="G1243" s="10" t="s">
        <v>1884</v>
      </c>
      <c r="H1243" s="10" t="b">
        <v>0</v>
      </c>
      <c r="I1243" s="10">
        <f t="shared" si="34"/>
        <v>71</v>
      </c>
      <c r="K1243" s="10"/>
      <c r="L1243" s="10">
        <f>IF(OR(ISNUMBER(#REF!),ISBLANK(#REF!)),0,1)</f>
        <v>1</v>
      </c>
      <c r="M1243" s="10"/>
      <c r="N1243" s="10"/>
      <c r="O1243" s="10">
        <f>IF(NOT(ISBLANK(#REF!)),1,0)</f>
        <v>1</v>
      </c>
      <c r="P1243" s="10"/>
      <c r="Q1243" s="10"/>
    </row>
    <row r="1244" spans="1:17" hidden="1" x14ac:dyDescent="0.2">
      <c r="A1244" s="10">
        <f t="shared" si="35"/>
        <v>1098</v>
      </c>
      <c r="B1244" s="10">
        <f>A506</f>
        <v>360</v>
      </c>
      <c r="C1244" s="10" t="s">
        <v>2663</v>
      </c>
      <c r="D1244" s="10" t="s">
        <v>1882</v>
      </c>
      <c r="E1244" s="10" t="s">
        <v>1888</v>
      </c>
      <c r="F1244" s="10">
        <f>'gl list'!$D$32</f>
        <v>0</v>
      </c>
      <c r="G1244" s="10" t="s">
        <v>1887</v>
      </c>
      <c r="H1244" s="10" t="b">
        <v>0</v>
      </c>
      <c r="I1244" s="10">
        <f t="shared" si="34"/>
        <v>71</v>
      </c>
      <c r="K1244" s="10"/>
      <c r="L1244" s="10">
        <f>IF(OR(ISNUMBER(#REF!),ISBLANK(#REF!)),0,1)</f>
        <v>1</v>
      </c>
      <c r="M1244" s="10"/>
      <c r="N1244" s="10"/>
      <c r="O1244" s="10">
        <f>IF(NOT(ISBLANK(#REF!)),1,0)</f>
        <v>1</v>
      </c>
      <c r="P1244" s="10"/>
      <c r="Q1244" s="10"/>
    </row>
    <row r="1245" spans="1:17" hidden="1" x14ac:dyDescent="0.2">
      <c r="A1245" s="10">
        <f t="shared" si="35"/>
        <v>1099</v>
      </c>
      <c r="B1245" s="10">
        <f>A507</f>
        <v>361</v>
      </c>
      <c r="C1245" s="10" t="s">
        <v>2664</v>
      </c>
      <c r="D1245" s="10" t="s">
        <v>1882</v>
      </c>
      <c r="E1245" s="10" t="s">
        <v>1888</v>
      </c>
      <c r="F1245" s="10">
        <f>'gl list'!$D$32</f>
        <v>0</v>
      </c>
      <c r="G1245" s="10" t="s">
        <v>1887</v>
      </c>
      <c r="H1245" s="10" t="b">
        <v>0</v>
      </c>
      <c r="I1245" s="10">
        <f t="shared" si="34"/>
        <v>71</v>
      </c>
      <c r="K1245" s="10"/>
      <c r="L1245" s="10">
        <f>IF(OR(ISNUMBER(#REF!),ISBLANK(#REF!)),0,1)</f>
        <v>1</v>
      </c>
      <c r="M1245" s="10"/>
      <c r="N1245" s="10"/>
      <c r="O1245" s="10">
        <f>IF(NOT(ISBLANK(#REF!)),1,0)</f>
        <v>1</v>
      </c>
      <c r="P1245" s="10"/>
      <c r="Q1245" s="10"/>
    </row>
    <row r="1246" spans="1:17" hidden="1" x14ac:dyDescent="0.2">
      <c r="A1246" s="10">
        <f t="shared" si="35"/>
        <v>1100</v>
      </c>
      <c r="B1246" s="10" t="s">
        <v>2654</v>
      </c>
      <c r="C1246" s="10" t="s">
        <v>2665</v>
      </c>
      <c r="D1246" s="10" t="s">
        <v>1882</v>
      </c>
      <c r="E1246" s="10" t="s">
        <v>1888</v>
      </c>
      <c r="F1246" s="10">
        <f>'gl list'!$D$32</f>
        <v>0</v>
      </c>
      <c r="G1246" s="10" t="s">
        <v>1887</v>
      </c>
      <c r="H1246" s="10" t="b">
        <v>0</v>
      </c>
      <c r="I1246" s="10">
        <f t="shared" si="34"/>
        <v>71</v>
      </c>
      <c r="K1246" s="10"/>
      <c r="L1246" s="10">
        <f>IF(OR(ISNUMBER(#REF!),ISBLANK(#REF!)),0,1)</f>
        <v>1</v>
      </c>
      <c r="M1246" s="10"/>
      <c r="N1246" s="10"/>
      <c r="O1246" s="10">
        <f>IF(NOT(ISBLANK(#REF!)),1,0)</f>
        <v>1</v>
      </c>
      <c r="P1246" s="10"/>
      <c r="Q1246" s="10"/>
    </row>
    <row r="1247" spans="1:17" x14ac:dyDescent="0.2">
      <c r="A1247" s="10">
        <f t="shared" si="35"/>
        <v>1101</v>
      </c>
      <c r="B1247" s="10" t="s">
        <v>2654</v>
      </c>
      <c r="C1247" s="10" t="s">
        <v>2666</v>
      </c>
      <c r="D1247" s="10" t="s">
        <v>1882</v>
      </c>
      <c r="E1247" s="10" t="s">
        <v>1888</v>
      </c>
      <c r="F1247" s="10">
        <f>'gl list'!$D$32</f>
        <v>0</v>
      </c>
      <c r="G1247" s="10" t="s">
        <v>1887</v>
      </c>
      <c r="H1247" s="10" t="b">
        <v>1</v>
      </c>
      <c r="I1247" s="10">
        <f t="shared" si="34"/>
        <v>72</v>
      </c>
      <c r="K1247" s="10"/>
      <c r="L1247" s="10">
        <f>IF(OR(ISNUMBER(#REF!),ISBLANK(#REF!)),0,1)</f>
        <v>1</v>
      </c>
      <c r="M1247" s="10"/>
      <c r="N1247" s="10"/>
      <c r="O1247" s="10">
        <f>IF(NOT(ISBLANK(#REF!)),1,0)</f>
        <v>1</v>
      </c>
      <c r="P1247" s="10"/>
      <c r="Q1247" s="10"/>
    </row>
    <row r="1248" spans="1:17" hidden="1" x14ac:dyDescent="0.2">
      <c r="A1248" s="10">
        <f t="shared" si="35"/>
        <v>1102</v>
      </c>
      <c r="B1248" s="10">
        <f>A736</f>
        <v>590</v>
      </c>
      <c r="C1248" s="10" t="s">
        <v>2667</v>
      </c>
      <c r="D1248" s="10" t="s">
        <v>1882</v>
      </c>
      <c r="E1248" s="10" t="s">
        <v>1890</v>
      </c>
      <c r="F1248" s="10">
        <f>'gl list'!$D$32</f>
        <v>0</v>
      </c>
      <c r="G1248" s="10" t="s">
        <v>1889</v>
      </c>
      <c r="H1248" s="10" t="b">
        <v>0</v>
      </c>
      <c r="I1248" s="10">
        <f t="shared" si="34"/>
        <v>72</v>
      </c>
      <c r="K1248" s="10"/>
      <c r="L1248" s="10">
        <f>IF(OR(ISNUMBER(#REF!),ISBLANK(#REF!)),0,1)</f>
        <v>1</v>
      </c>
      <c r="M1248" s="10"/>
      <c r="N1248" s="10"/>
      <c r="O1248" s="10">
        <f>IF(NOT(ISBLANK(#REF!)),1,0)</f>
        <v>1</v>
      </c>
      <c r="P1248" s="10"/>
      <c r="Q1248" s="10"/>
    </row>
    <row r="1249" spans="1:17" hidden="1" x14ac:dyDescent="0.2">
      <c r="A1249" s="10">
        <f t="shared" si="35"/>
        <v>1103</v>
      </c>
      <c r="B1249" s="10" t="s">
        <v>2656</v>
      </c>
      <c r="C1249" s="10" t="s">
        <v>2668</v>
      </c>
      <c r="D1249" s="10" t="s">
        <v>1882</v>
      </c>
      <c r="E1249" s="10" t="s">
        <v>1890</v>
      </c>
      <c r="F1249" s="10">
        <f>'gl list'!$D$32</f>
        <v>0</v>
      </c>
      <c r="G1249" s="10" t="s">
        <v>1889</v>
      </c>
      <c r="H1249" s="10" t="b">
        <v>0</v>
      </c>
      <c r="I1249" s="10">
        <f t="shared" si="34"/>
        <v>72</v>
      </c>
      <c r="K1249" s="10"/>
      <c r="L1249" s="10">
        <f>IF(OR(ISNUMBER(#REF!),ISBLANK(#REF!)),0,1)</f>
        <v>1</v>
      </c>
      <c r="M1249" s="10"/>
      <c r="N1249" s="10"/>
      <c r="O1249" s="10">
        <f>IF(NOT(ISBLANK(#REF!)),1,0)</f>
        <v>1</v>
      </c>
      <c r="P1249" s="10"/>
      <c r="Q1249" s="10"/>
    </row>
    <row r="1250" spans="1:17" hidden="1" x14ac:dyDescent="0.2">
      <c r="A1250" s="10">
        <f t="shared" si="35"/>
        <v>1104</v>
      </c>
      <c r="B1250" s="10" t="s">
        <v>2656</v>
      </c>
      <c r="C1250" s="10" t="s">
        <v>2669</v>
      </c>
      <c r="D1250" s="10" t="s">
        <v>1882</v>
      </c>
      <c r="E1250" s="10" t="s">
        <v>1890</v>
      </c>
      <c r="F1250" s="10">
        <f>'gl list'!$D$32</f>
        <v>0</v>
      </c>
      <c r="G1250" s="10" t="s">
        <v>1889</v>
      </c>
      <c r="H1250" s="10" t="b">
        <v>0</v>
      </c>
      <c r="I1250" s="10">
        <f t="shared" si="34"/>
        <v>72</v>
      </c>
      <c r="K1250" s="10"/>
      <c r="L1250" s="10">
        <f>IF(OR(ISNUMBER(#REF!),ISBLANK(#REF!)),0,1)</f>
        <v>1</v>
      </c>
      <c r="M1250" s="10"/>
      <c r="N1250" s="10"/>
      <c r="O1250" s="10">
        <f>IF(NOT(ISBLANK(#REF!)),1,0)</f>
        <v>1</v>
      </c>
      <c r="P1250" s="10"/>
      <c r="Q1250" s="10"/>
    </row>
    <row r="1251" spans="1:17" hidden="1" x14ac:dyDescent="0.2">
      <c r="A1251" s="10">
        <f t="shared" si="35"/>
        <v>1105</v>
      </c>
      <c r="B1251" s="10" t="s">
        <v>400</v>
      </c>
      <c r="C1251" s="10" t="s">
        <v>2670</v>
      </c>
      <c r="D1251" s="10" t="s">
        <v>1882</v>
      </c>
      <c r="E1251" s="10" t="s">
        <v>1891</v>
      </c>
      <c r="F1251" s="10">
        <f>'gl list'!$D$32</f>
        <v>0</v>
      </c>
      <c r="G1251" s="10" t="s">
        <v>1892</v>
      </c>
      <c r="H1251" s="10" t="b">
        <v>0</v>
      </c>
      <c r="I1251" s="10">
        <f t="shared" si="34"/>
        <v>72</v>
      </c>
      <c r="K1251" s="10"/>
      <c r="L1251" s="10">
        <f>IF(OR(ISNUMBER(#REF!),ISBLANK(#REF!)),0,1)</f>
        <v>1</v>
      </c>
      <c r="M1251" s="10"/>
      <c r="N1251" s="10"/>
      <c r="O1251" s="10">
        <f>IF(NOT(ISBLANK(#REF!)),1,0)</f>
        <v>1</v>
      </c>
      <c r="P1251" s="10"/>
      <c r="Q1251" s="10"/>
    </row>
    <row r="1252" spans="1:17" hidden="1" x14ac:dyDescent="0.2">
      <c r="A1252" s="10">
        <f t="shared" si="35"/>
        <v>1106</v>
      </c>
      <c r="B1252" s="10" t="s">
        <v>228</v>
      </c>
      <c r="C1252" s="10" t="s">
        <v>2671</v>
      </c>
      <c r="D1252" s="10" t="s">
        <v>1882</v>
      </c>
      <c r="E1252" s="10" t="s">
        <v>1894</v>
      </c>
      <c r="F1252" s="10">
        <f>'gl list'!$D$32</f>
        <v>0</v>
      </c>
      <c r="G1252" s="10" t="s">
        <v>1893</v>
      </c>
      <c r="H1252" s="10" t="b">
        <v>0</v>
      </c>
      <c r="I1252" s="10">
        <f t="shared" si="34"/>
        <v>72</v>
      </c>
      <c r="K1252" s="10"/>
      <c r="L1252" s="10">
        <f>IF(OR(ISNUMBER(#REF!),ISBLANK(#REF!)),0,1)</f>
        <v>1</v>
      </c>
      <c r="M1252" s="10"/>
      <c r="N1252" s="10"/>
      <c r="O1252" s="10">
        <f>IF(NOT(ISBLANK(#REF!)),1,0)</f>
        <v>1</v>
      </c>
      <c r="P1252" s="10"/>
      <c r="Q1252" s="10"/>
    </row>
    <row r="1253" spans="1:17" hidden="1" x14ac:dyDescent="0.2">
      <c r="A1253" s="10">
        <f t="shared" si="35"/>
        <v>1107</v>
      </c>
      <c r="B1253" s="10" t="s">
        <v>66</v>
      </c>
      <c r="C1253" s="10" t="s">
        <v>2672</v>
      </c>
      <c r="D1253" s="10" t="s">
        <v>1882</v>
      </c>
      <c r="E1253" s="10" t="s">
        <v>1896</v>
      </c>
      <c r="F1253" s="10">
        <f>'gl list'!$D$32</f>
        <v>0</v>
      </c>
      <c r="G1253" s="10" t="s">
        <v>1895</v>
      </c>
      <c r="H1253" s="10" t="b">
        <v>0</v>
      </c>
      <c r="I1253" s="10">
        <f t="shared" si="34"/>
        <v>72</v>
      </c>
      <c r="K1253" s="10"/>
      <c r="L1253" s="10">
        <f>IF(OR(ISNUMBER(#REF!),ISBLANK(#REF!)),0,1)</f>
        <v>1</v>
      </c>
      <c r="M1253" s="10"/>
      <c r="N1253" s="10"/>
      <c r="O1253" s="10">
        <f>IF(NOT(ISBLANK(#REF!)),1,0)</f>
        <v>1</v>
      </c>
      <c r="P1253" s="10"/>
      <c r="Q1253" s="10"/>
    </row>
    <row r="1254" spans="1:17" hidden="1" x14ac:dyDescent="0.2">
      <c r="A1254" s="10">
        <f t="shared" si="35"/>
        <v>1108</v>
      </c>
      <c r="B1254" s="10" t="s">
        <v>66</v>
      </c>
      <c r="C1254" s="10" t="s">
        <v>2673</v>
      </c>
      <c r="D1254" s="10" t="s">
        <v>1882</v>
      </c>
      <c r="E1254" s="10" t="s">
        <v>1896</v>
      </c>
      <c r="F1254" s="10">
        <f>'gl list'!$D$32</f>
        <v>0</v>
      </c>
      <c r="G1254" s="10" t="s">
        <v>1895</v>
      </c>
      <c r="H1254" s="10" t="b">
        <v>0</v>
      </c>
      <c r="I1254" s="10">
        <f t="shared" si="34"/>
        <v>72</v>
      </c>
      <c r="K1254" s="10"/>
      <c r="L1254" s="10">
        <f>IF(OR(ISNUMBER(#REF!),ISBLANK(#REF!)),0,1)</f>
        <v>1</v>
      </c>
      <c r="M1254" s="10"/>
      <c r="N1254" s="10"/>
      <c r="O1254" s="10">
        <f>IF(NOT(ISBLANK(#REF!)),1,0)</f>
        <v>1</v>
      </c>
      <c r="P1254" s="10"/>
      <c r="Q1254" s="10"/>
    </row>
    <row r="1255" spans="1:17" hidden="1" x14ac:dyDescent="0.2">
      <c r="A1255" s="10">
        <f t="shared" si="35"/>
        <v>1109</v>
      </c>
      <c r="B1255" s="10">
        <f>A503</f>
        <v>357</v>
      </c>
      <c r="C1255" s="10" t="s">
        <v>2674</v>
      </c>
      <c r="D1255" s="10" t="s">
        <v>1882</v>
      </c>
      <c r="E1255" s="10" t="s">
        <v>1896</v>
      </c>
      <c r="F1255" s="10">
        <f>'gl list'!$D$32</f>
        <v>0</v>
      </c>
      <c r="H1255" s="10" t="b">
        <v>0</v>
      </c>
      <c r="I1255" s="10">
        <f t="shared" si="34"/>
        <v>72</v>
      </c>
      <c r="K1255" s="10"/>
      <c r="L1255" s="10"/>
      <c r="M1255" s="10"/>
      <c r="N1255" s="10"/>
      <c r="O1255" s="10">
        <f>IF(NOT(ISBLANK(#REF!)),1,0)</f>
        <v>1</v>
      </c>
      <c r="P1255" s="10"/>
      <c r="Q1255" s="10"/>
    </row>
    <row r="1256" spans="1:17" hidden="1" x14ac:dyDescent="0.2">
      <c r="A1256" s="10">
        <f t="shared" si="35"/>
        <v>1110</v>
      </c>
      <c r="B1256" s="10" t="s">
        <v>66</v>
      </c>
      <c r="C1256" s="10" t="s">
        <v>2675</v>
      </c>
      <c r="D1256" s="10" t="s">
        <v>1882</v>
      </c>
      <c r="E1256" s="10" t="s">
        <v>1896</v>
      </c>
      <c r="F1256" s="10">
        <f>'gl list'!$D$32</f>
        <v>0</v>
      </c>
      <c r="G1256" s="10" t="s">
        <v>1895</v>
      </c>
      <c r="H1256" s="10" t="b">
        <v>0</v>
      </c>
      <c r="I1256" s="10">
        <f t="shared" si="34"/>
        <v>72</v>
      </c>
      <c r="K1256" s="10"/>
      <c r="L1256" s="10">
        <f>IF(OR(ISNUMBER(#REF!),ISBLANK(#REF!)),0,1)</f>
        <v>1</v>
      </c>
      <c r="M1256" s="10"/>
      <c r="N1256" s="10"/>
      <c r="O1256" s="10">
        <f>IF(NOT(ISBLANK(#REF!)),1,0)</f>
        <v>1</v>
      </c>
      <c r="P1256" s="10"/>
      <c r="Q1256" s="10"/>
    </row>
    <row r="1257" spans="1:17" hidden="1" x14ac:dyDescent="0.2">
      <c r="A1257" s="10">
        <f t="shared" si="35"/>
        <v>1111</v>
      </c>
      <c r="B1257" s="10" t="s">
        <v>66</v>
      </c>
      <c r="C1257" s="10" t="s">
        <v>2676</v>
      </c>
      <c r="D1257" s="10" t="s">
        <v>1882</v>
      </c>
      <c r="E1257" s="10" t="s">
        <v>1897</v>
      </c>
      <c r="F1257" s="10">
        <f>'gl list'!$D$32</f>
        <v>0</v>
      </c>
      <c r="G1257" s="10" t="s">
        <v>1898</v>
      </c>
      <c r="H1257" s="10" t="b">
        <v>0</v>
      </c>
      <c r="I1257" s="10">
        <f t="shared" si="34"/>
        <v>72</v>
      </c>
      <c r="K1257" s="10"/>
      <c r="L1257" s="10">
        <f>IF(OR(ISNUMBER(#REF!),ISBLANK(#REF!)),0,1)</f>
        <v>1</v>
      </c>
      <c r="M1257" s="10"/>
      <c r="N1257" s="10"/>
      <c r="O1257" s="10">
        <f>IF(NOT(ISBLANK(#REF!)),1,0)</f>
        <v>1</v>
      </c>
      <c r="P1257" s="10"/>
      <c r="Q1257" s="10"/>
    </row>
    <row r="1258" spans="1:17" hidden="1" x14ac:dyDescent="0.2">
      <c r="A1258" s="10">
        <f t="shared" si="35"/>
        <v>1112</v>
      </c>
      <c r="B1258" s="10" t="s">
        <v>66</v>
      </c>
      <c r="C1258" s="10" t="s">
        <v>2677</v>
      </c>
      <c r="D1258" s="10" t="s">
        <v>1882</v>
      </c>
      <c r="E1258" s="10" t="s">
        <v>1897</v>
      </c>
      <c r="F1258" s="10">
        <f>'gl list'!$D$32</f>
        <v>0</v>
      </c>
      <c r="G1258" s="10" t="s">
        <v>1898</v>
      </c>
      <c r="H1258" s="10" t="b">
        <v>0</v>
      </c>
      <c r="I1258" s="10">
        <f t="shared" si="34"/>
        <v>72</v>
      </c>
      <c r="K1258" s="10"/>
      <c r="L1258" s="10">
        <f>IF(OR(ISNUMBER(#REF!),ISBLANK(#REF!)),0,1)</f>
        <v>1</v>
      </c>
      <c r="M1258" s="10"/>
      <c r="N1258" s="10"/>
      <c r="O1258" s="10">
        <f>IF(NOT(ISBLANK(#REF!)),1,0)</f>
        <v>1</v>
      </c>
      <c r="P1258" s="10"/>
      <c r="Q1258" s="10"/>
    </row>
    <row r="1259" spans="1:17" hidden="1" x14ac:dyDescent="0.2">
      <c r="A1259" s="10">
        <f t="shared" si="35"/>
        <v>1113</v>
      </c>
      <c r="B1259" s="10" t="s">
        <v>66</v>
      </c>
      <c r="C1259" s="10" t="s">
        <v>2678</v>
      </c>
      <c r="D1259" s="10" t="s">
        <v>1882</v>
      </c>
      <c r="E1259" s="10" t="s">
        <v>1900</v>
      </c>
      <c r="F1259" s="10">
        <f>'gl list'!$D$32</f>
        <v>0</v>
      </c>
      <c r="G1259" s="10" t="s">
        <v>1899</v>
      </c>
      <c r="H1259" s="10" t="b">
        <v>0</v>
      </c>
      <c r="I1259" s="10">
        <f t="shared" si="34"/>
        <v>72</v>
      </c>
      <c r="K1259" s="10"/>
      <c r="L1259" s="10">
        <f>IF(OR(ISNUMBER(#REF!),ISBLANK(#REF!)),0,1)</f>
        <v>1</v>
      </c>
      <c r="M1259" s="10"/>
      <c r="N1259" s="10"/>
      <c r="O1259" s="10">
        <f>IF(NOT(ISBLANK(#REF!)),1,0)</f>
        <v>1</v>
      </c>
      <c r="P1259" s="10"/>
      <c r="Q1259" s="10"/>
    </row>
    <row r="1260" spans="1:17" x14ac:dyDescent="0.2">
      <c r="A1260" s="10">
        <f t="shared" si="35"/>
        <v>1114</v>
      </c>
      <c r="B1260" s="10" t="s">
        <v>66</v>
      </c>
      <c r="C1260" s="10" t="s">
        <v>2679</v>
      </c>
      <c r="D1260" s="10" t="s">
        <v>1882</v>
      </c>
      <c r="E1260" s="10" t="s">
        <v>1900</v>
      </c>
      <c r="F1260" s="10">
        <f>'gl list'!$D$32</f>
        <v>0</v>
      </c>
      <c r="G1260" s="10" t="s">
        <v>1899</v>
      </c>
      <c r="H1260" s="10" t="b">
        <v>1</v>
      </c>
      <c r="I1260" s="10">
        <f t="shared" si="34"/>
        <v>73</v>
      </c>
      <c r="K1260" s="10"/>
      <c r="L1260" s="10">
        <f>IF(OR(ISNUMBER(#REF!),ISBLANK(#REF!)),0,1)</f>
        <v>1</v>
      </c>
      <c r="M1260" s="10"/>
      <c r="N1260" s="10"/>
      <c r="O1260" s="10">
        <f>IF(NOT(ISBLANK(#REF!)),1,0)</f>
        <v>1</v>
      </c>
      <c r="P1260" s="10"/>
      <c r="Q1260" s="10"/>
    </row>
    <row r="1261" spans="1:17" hidden="1" x14ac:dyDescent="0.2">
      <c r="A1261" s="10">
        <f t="shared" si="35"/>
        <v>1115</v>
      </c>
      <c r="B1261" s="10" t="s">
        <v>66</v>
      </c>
      <c r="C1261" s="10" t="s">
        <v>2680</v>
      </c>
      <c r="D1261" s="10" t="s">
        <v>1882</v>
      </c>
      <c r="E1261" s="10" t="s">
        <v>1902</v>
      </c>
      <c r="F1261" s="10">
        <f>'gl list'!$D$32</f>
        <v>0</v>
      </c>
      <c r="G1261" s="10" t="s">
        <v>1901</v>
      </c>
      <c r="H1261" s="10" t="b">
        <v>0</v>
      </c>
      <c r="I1261" s="10">
        <f t="shared" si="34"/>
        <v>73</v>
      </c>
      <c r="K1261" s="10"/>
      <c r="L1261" s="10">
        <f>IF(OR(ISNUMBER(#REF!),ISBLANK(#REF!)),0,1)</f>
        <v>1</v>
      </c>
      <c r="M1261" s="10"/>
      <c r="N1261" s="10"/>
      <c r="O1261" s="10">
        <f>IF(NOT(ISBLANK(#REF!)),1,0)</f>
        <v>1</v>
      </c>
      <c r="P1261" s="10"/>
      <c r="Q1261" s="10"/>
    </row>
    <row r="1262" spans="1:17" hidden="1" x14ac:dyDescent="0.2">
      <c r="A1262" s="10">
        <f t="shared" si="35"/>
        <v>1116</v>
      </c>
      <c r="B1262" s="10" t="s">
        <v>228</v>
      </c>
      <c r="C1262" s="10" t="s">
        <v>2681</v>
      </c>
      <c r="D1262" s="10" t="s">
        <v>1882</v>
      </c>
      <c r="E1262" s="10" t="s">
        <v>1903</v>
      </c>
      <c r="F1262" s="10">
        <f>'gl list'!$D$32</f>
        <v>0</v>
      </c>
      <c r="G1262" s="10" t="s">
        <v>1904</v>
      </c>
      <c r="H1262" s="10" t="b">
        <v>0</v>
      </c>
      <c r="I1262" s="10">
        <f t="shared" si="34"/>
        <v>73</v>
      </c>
      <c r="K1262" s="10"/>
      <c r="L1262" s="10">
        <f>IF(OR(ISNUMBER(#REF!),ISBLANK(#REF!)),0,1)</f>
        <v>1</v>
      </c>
      <c r="M1262" s="10">
        <f>SUM(L1241:L1263)</f>
        <v>22</v>
      </c>
      <c r="N1262" s="10">
        <f>SUM(M109:M1262)</f>
        <v>1117</v>
      </c>
      <c r="O1262" s="10">
        <f>IF(NOT(ISBLANK(#REF!)),1,0)</f>
        <v>1</v>
      </c>
      <c r="P1262" s="10">
        <f>SUM(O1241:O1263)</f>
        <v>23</v>
      </c>
      <c r="Q1262" s="10">
        <f>SUM(P109:P1262)</f>
        <v>1118</v>
      </c>
    </row>
    <row r="1263" spans="1:17" hidden="1" x14ac:dyDescent="0.2">
      <c r="A1263" s="10">
        <f t="shared" si="35"/>
        <v>1117</v>
      </c>
      <c r="B1263" s="10">
        <f>A153</f>
        <v>8</v>
      </c>
      <c r="C1263" s="10" t="s">
        <v>1907</v>
      </c>
      <c r="D1263" s="10" t="s">
        <v>1905</v>
      </c>
      <c r="E1263" s="10" t="s">
        <v>1920</v>
      </c>
      <c r="F1263" s="10">
        <f>'gl list'!$D$73</f>
        <v>0</v>
      </c>
      <c r="H1263" s="10" t="b">
        <v>0</v>
      </c>
      <c r="I1263" s="10">
        <f t="shared" si="34"/>
        <v>73</v>
      </c>
      <c r="K1263" s="10"/>
      <c r="L1263" s="10">
        <f>IF(OR(ISNUMBER(#REF!),ISBLANK(#REF!)),0,1)</f>
        <v>1</v>
      </c>
      <c r="M1263" s="10"/>
      <c r="N1263" s="10"/>
      <c r="O1263" s="10">
        <f>IF(NOT(ISBLANK(#REF!)),1,0)</f>
        <v>1</v>
      </c>
      <c r="P1263" s="10"/>
      <c r="Q1263" s="10"/>
    </row>
    <row r="1264" spans="1:17" hidden="1" x14ac:dyDescent="0.2">
      <c r="A1264" s="10">
        <f t="shared" si="35"/>
        <v>1118</v>
      </c>
      <c r="B1264" s="10">
        <f>A313</f>
        <v>167</v>
      </c>
      <c r="C1264" s="10" t="s">
        <v>1908</v>
      </c>
      <c r="D1264" s="10" t="s">
        <v>1905</v>
      </c>
      <c r="E1264" s="10" t="s">
        <v>1920</v>
      </c>
      <c r="F1264" s="10">
        <f>'gl list'!$D$73</f>
        <v>0</v>
      </c>
      <c r="H1264" s="10" t="b">
        <v>0</v>
      </c>
      <c r="I1264" s="10">
        <f t="shared" si="34"/>
        <v>73</v>
      </c>
      <c r="K1264" s="10"/>
      <c r="L1264" s="10">
        <f>IF(OR(ISNUMBER(#REF!),ISBLANK(#REF!)),0,1)</f>
        <v>1</v>
      </c>
      <c r="M1264" s="10"/>
      <c r="N1264" s="10"/>
      <c r="O1264" s="10">
        <f>IF(NOT(ISBLANK(#REF!)),1,0)</f>
        <v>1</v>
      </c>
      <c r="P1264" s="10"/>
      <c r="Q1264" s="10"/>
    </row>
    <row r="1265" spans="1:17" hidden="1" x14ac:dyDescent="0.2">
      <c r="A1265" s="10">
        <f t="shared" si="35"/>
        <v>1119</v>
      </c>
      <c r="B1265" s="10" t="s">
        <v>48</v>
      </c>
      <c r="C1265" s="10" t="s">
        <v>1909</v>
      </c>
      <c r="D1265" s="10" t="s">
        <v>1905</v>
      </c>
      <c r="E1265" s="10" t="s">
        <v>1921</v>
      </c>
      <c r="F1265" s="10">
        <f>'gl list'!$D$73</f>
        <v>0</v>
      </c>
      <c r="H1265" s="10" t="b">
        <v>0</v>
      </c>
      <c r="I1265" s="10">
        <f t="shared" si="34"/>
        <v>73</v>
      </c>
      <c r="K1265" s="10"/>
      <c r="L1265" s="10">
        <f>IF(OR(ISNUMBER(#REF!),ISBLANK(#REF!)),0,1)</f>
        <v>1</v>
      </c>
      <c r="M1265" s="10"/>
      <c r="N1265" s="10"/>
      <c r="O1265" s="10">
        <f>IF(NOT(ISBLANK(#REF!)),1,0)</f>
        <v>1</v>
      </c>
      <c r="P1265" s="10"/>
      <c r="Q1265" s="10"/>
    </row>
    <row r="1266" spans="1:17" x14ac:dyDescent="0.2">
      <c r="A1266" s="10">
        <f t="shared" si="35"/>
        <v>1120</v>
      </c>
      <c r="B1266" s="10" t="s">
        <v>228</v>
      </c>
      <c r="C1266" s="10" t="s">
        <v>1918</v>
      </c>
      <c r="D1266" s="10" t="s">
        <v>1905</v>
      </c>
      <c r="E1266" s="10" t="s">
        <v>1922</v>
      </c>
      <c r="F1266" s="10">
        <f>'gl list'!$D$73</f>
        <v>0</v>
      </c>
      <c r="H1266" s="10" t="b">
        <v>1</v>
      </c>
      <c r="I1266" s="10">
        <f t="shared" si="34"/>
        <v>74</v>
      </c>
      <c r="K1266" s="10"/>
      <c r="L1266" s="10">
        <f>IF(OR(ISNUMBER(#REF!),ISBLANK(#REF!)),0,1)</f>
        <v>1</v>
      </c>
      <c r="M1266" s="10"/>
      <c r="N1266" s="10"/>
      <c r="O1266" s="10">
        <f>IF(NOT(ISBLANK(#REF!)),1,0)</f>
        <v>1</v>
      </c>
      <c r="P1266" s="10"/>
      <c r="Q1266" s="10"/>
    </row>
    <row r="1267" spans="1:17" hidden="1" x14ac:dyDescent="0.2">
      <c r="A1267" s="10">
        <f t="shared" si="35"/>
        <v>1121</v>
      </c>
      <c r="B1267" s="10" t="s">
        <v>66</v>
      </c>
      <c r="C1267" s="10" t="s">
        <v>1910</v>
      </c>
      <c r="D1267" s="10" t="s">
        <v>1905</v>
      </c>
      <c r="E1267" s="10" t="s">
        <v>1923</v>
      </c>
      <c r="F1267" s="10">
        <f>'gl list'!$D$73</f>
        <v>0</v>
      </c>
      <c r="H1267" s="10" t="b">
        <v>0</v>
      </c>
      <c r="I1267" s="10">
        <f t="shared" si="34"/>
        <v>74</v>
      </c>
      <c r="K1267" s="10"/>
      <c r="L1267" s="10">
        <f>IF(OR(ISNUMBER(#REF!),ISBLANK(#REF!)),0,1)</f>
        <v>1</v>
      </c>
      <c r="M1267" s="10"/>
      <c r="N1267" s="10"/>
      <c r="O1267" s="10">
        <f>IF(NOT(ISBLANK(#REF!)),1,0)</f>
        <v>1</v>
      </c>
      <c r="P1267" s="10"/>
      <c r="Q1267" s="10"/>
    </row>
    <row r="1268" spans="1:17" hidden="1" x14ac:dyDescent="0.2">
      <c r="A1268" s="10">
        <f t="shared" si="35"/>
        <v>1122</v>
      </c>
      <c r="B1268" s="10">
        <f>A233</f>
        <v>87</v>
      </c>
      <c r="C1268" s="10" t="s">
        <v>1911</v>
      </c>
      <c r="D1268" s="10" t="s">
        <v>1905</v>
      </c>
      <c r="E1268" s="10" t="s">
        <v>1906</v>
      </c>
      <c r="F1268" s="10">
        <f>'gl list'!$D$73</f>
        <v>0</v>
      </c>
      <c r="H1268" s="10" t="b">
        <v>0</v>
      </c>
      <c r="I1268" s="10">
        <f t="shared" si="34"/>
        <v>74</v>
      </c>
      <c r="K1268" s="10"/>
      <c r="L1268" s="10">
        <f>IF(OR(ISNUMBER(#REF!),ISBLANK(#REF!)),0,1)</f>
        <v>1</v>
      </c>
      <c r="M1268" s="10"/>
      <c r="N1268" s="10"/>
      <c r="O1268" s="10">
        <f>IF(NOT(ISBLANK(#REF!)),1,0)</f>
        <v>1</v>
      </c>
      <c r="P1268" s="10"/>
      <c r="Q1268" s="10"/>
    </row>
    <row r="1269" spans="1:17" hidden="1" x14ac:dyDescent="0.2">
      <c r="A1269" s="10">
        <f t="shared" si="35"/>
        <v>1123</v>
      </c>
      <c r="B1269" s="10">
        <f>A219</f>
        <v>73</v>
      </c>
      <c r="C1269" s="10" t="s">
        <v>1917</v>
      </c>
      <c r="D1269" s="10" t="s">
        <v>1905</v>
      </c>
      <c r="E1269" s="10" t="s">
        <v>1924</v>
      </c>
      <c r="F1269" s="10">
        <f>'gl list'!$D$73</f>
        <v>0</v>
      </c>
      <c r="H1269" s="10" t="b">
        <v>0</v>
      </c>
      <c r="I1269" s="10">
        <f t="shared" si="34"/>
        <v>74</v>
      </c>
      <c r="K1269" s="10"/>
      <c r="L1269" s="10">
        <f>IF(OR(ISNUMBER(#REF!),ISBLANK(#REF!)),0,1)</f>
        <v>1</v>
      </c>
      <c r="M1269" s="10"/>
      <c r="N1269" s="10"/>
      <c r="O1269" s="10">
        <f>IF(NOT(ISBLANK(#REF!)),1,0)</f>
        <v>1</v>
      </c>
      <c r="P1269" s="10"/>
      <c r="Q1269" s="10"/>
    </row>
    <row r="1270" spans="1:17" hidden="1" x14ac:dyDescent="0.2">
      <c r="A1270" s="10">
        <f t="shared" si="35"/>
        <v>1124</v>
      </c>
      <c r="B1270" s="10" t="s">
        <v>228</v>
      </c>
      <c r="C1270" s="10" t="s">
        <v>1913</v>
      </c>
      <c r="D1270" s="10" t="s">
        <v>1905</v>
      </c>
      <c r="E1270" s="10" t="s">
        <v>1925</v>
      </c>
      <c r="F1270" s="10">
        <f>'gl list'!$D$73</f>
        <v>0</v>
      </c>
      <c r="H1270" s="10" t="b">
        <v>0</v>
      </c>
      <c r="I1270" s="10">
        <f t="shared" si="34"/>
        <v>74</v>
      </c>
      <c r="K1270" s="10"/>
      <c r="L1270" s="10">
        <f>IF(OR(ISNUMBER(#REF!),ISBLANK(#REF!)),0,1)</f>
        <v>1</v>
      </c>
      <c r="M1270" s="10"/>
      <c r="N1270" s="10"/>
      <c r="O1270" s="10">
        <f>IF(NOT(ISBLANK(#REF!)),1,0)</f>
        <v>1</v>
      </c>
      <c r="P1270" s="10"/>
      <c r="Q1270" s="10"/>
    </row>
    <row r="1271" spans="1:17" hidden="1" x14ac:dyDescent="0.2">
      <c r="A1271" s="10">
        <f t="shared" si="35"/>
        <v>1125</v>
      </c>
      <c r="B1271" s="10" t="s">
        <v>48</v>
      </c>
      <c r="C1271" s="10" t="s">
        <v>1914</v>
      </c>
      <c r="D1271" s="10" t="s">
        <v>1905</v>
      </c>
      <c r="E1271" s="10" t="s">
        <v>1926</v>
      </c>
      <c r="F1271" s="10">
        <f>'gl list'!$D$73</f>
        <v>0</v>
      </c>
      <c r="H1271" s="10" t="b">
        <v>0</v>
      </c>
      <c r="I1271" s="10">
        <f t="shared" si="34"/>
        <v>74</v>
      </c>
      <c r="K1271" s="10"/>
      <c r="L1271" s="10">
        <f>IF(OR(ISNUMBER(#REF!),ISBLANK(#REF!)),0,1)</f>
        <v>1</v>
      </c>
      <c r="M1271" s="10"/>
      <c r="N1271" s="10"/>
      <c r="O1271" s="10">
        <f>IF(NOT(ISBLANK(#REF!)),1,0)</f>
        <v>1</v>
      </c>
      <c r="P1271" s="10"/>
      <c r="Q1271" s="10"/>
    </row>
    <row r="1272" spans="1:17" hidden="1" x14ac:dyDescent="0.2">
      <c r="A1272" s="10">
        <f t="shared" si="35"/>
        <v>1126</v>
      </c>
      <c r="B1272" s="10" t="s">
        <v>2654</v>
      </c>
      <c r="C1272" s="10" t="s">
        <v>1912</v>
      </c>
      <c r="D1272" s="10" t="s">
        <v>1905</v>
      </c>
      <c r="E1272" s="10" t="s">
        <v>1927</v>
      </c>
      <c r="F1272" s="10">
        <f>'gl list'!$D$73</f>
        <v>0</v>
      </c>
      <c r="H1272" s="10" t="b">
        <v>0</v>
      </c>
      <c r="I1272" s="10">
        <f t="shared" si="34"/>
        <v>74</v>
      </c>
      <c r="K1272" s="10"/>
      <c r="L1272" s="10">
        <f>IF(OR(ISNUMBER(#REF!),ISBLANK(#REF!)),0,1)</f>
        <v>1</v>
      </c>
      <c r="M1272" s="10"/>
      <c r="N1272" s="10"/>
      <c r="O1272" s="10">
        <f>IF(NOT(ISBLANK(#REF!)),1,0)</f>
        <v>1</v>
      </c>
      <c r="P1272" s="10"/>
      <c r="Q1272" s="10"/>
    </row>
    <row r="1273" spans="1:17" hidden="1" x14ac:dyDescent="0.2">
      <c r="A1273" s="10">
        <f t="shared" si="35"/>
        <v>1127</v>
      </c>
      <c r="B1273" s="10" t="s">
        <v>50</v>
      </c>
      <c r="C1273" s="10" t="s">
        <v>2651</v>
      </c>
      <c r="D1273" s="10" t="s">
        <v>1905</v>
      </c>
      <c r="E1273" s="10" t="s">
        <v>1928</v>
      </c>
      <c r="F1273" s="10">
        <f>'gl list'!$D$73</f>
        <v>0</v>
      </c>
      <c r="H1273" s="10" t="b">
        <v>0</v>
      </c>
      <c r="I1273" s="10">
        <f t="shared" si="34"/>
        <v>74</v>
      </c>
      <c r="K1273" s="10"/>
      <c r="L1273" s="10">
        <f>IF(OR(ISNUMBER(#REF!),ISBLANK(#REF!)),0,1)</f>
        <v>1</v>
      </c>
      <c r="M1273" s="10"/>
      <c r="N1273" s="10"/>
      <c r="O1273" s="10">
        <f>IF(NOT(ISBLANK(#REF!)),1,0)</f>
        <v>1</v>
      </c>
      <c r="P1273" s="10"/>
      <c r="Q1273" s="10"/>
    </row>
    <row r="1274" spans="1:17" hidden="1" x14ac:dyDescent="0.2">
      <c r="A1274" s="10">
        <f t="shared" si="35"/>
        <v>1128</v>
      </c>
      <c r="B1274" s="10" t="s">
        <v>60</v>
      </c>
      <c r="C1274" s="10" t="s">
        <v>1915</v>
      </c>
      <c r="D1274" s="10" t="s">
        <v>1905</v>
      </c>
      <c r="E1274" s="10" t="s">
        <v>1929</v>
      </c>
      <c r="F1274" s="10">
        <f>'gl list'!$D$73</f>
        <v>0</v>
      </c>
      <c r="H1274" s="10" t="b">
        <v>0</v>
      </c>
      <c r="I1274" s="10">
        <f t="shared" si="34"/>
        <v>74</v>
      </c>
      <c r="K1274" s="10"/>
      <c r="L1274" s="10">
        <f>IF(OR(ISNUMBER(#REF!),ISBLANK(#REF!)),0,1)</f>
        <v>1</v>
      </c>
      <c r="M1274" s="10"/>
      <c r="N1274" s="10"/>
      <c r="O1274" s="10">
        <f>IF(NOT(ISBLANK(#REF!)),1,0)</f>
        <v>1</v>
      </c>
      <c r="P1274" s="10"/>
      <c r="Q1274" s="10"/>
    </row>
    <row r="1275" spans="1:17" hidden="1" x14ac:dyDescent="0.2">
      <c r="A1275" s="10">
        <f t="shared" si="35"/>
        <v>1129</v>
      </c>
      <c r="B1275" s="10" t="s">
        <v>635</v>
      </c>
      <c r="C1275" s="10" t="s">
        <v>2650</v>
      </c>
      <c r="D1275" s="10" t="s">
        <v>1905</v>
      </c>
      <c r="E1275" s="10" t="s">
        <v>1930</v>
      </c>
      <c r="F1275" s="10">
        <f>'gl list'!$D$73</f>
        <v>0</v>
      </c>
      <c r="H1275" s="10" t="b">
        <v>0</v>
      </c>
      <c r="I1275" s="10">
        <f t="shared" si="34"/>
        <v>74</v>
      </c>
      <c r="K1275" s="10"/>
      <c r="L1275" s="10">
        <f>IF(OR(ISNUMBER(#REF!),ISBLANK(#REF!)),0,1)</f>
        <v>1</v>
      </c>
      <c r="M1275" s="10"/>
      <c r="N1275" s="10"/>
      <c r="O1275" s="10">
        <f>IF(NOT(ISBLANK(#REF!)),1,0)</f>
        <v>1</v>
      </c>
      <c r="P1275" s="10"/>
      <c r="Q1275" s="10"/>
    </row>
    <row r="1276" spans="1:17" hidden="1" x14ac:dyDescent="0.2">
      <c r="A1276" s="10">
        <f t="shared" si="35"/>
        <v>1130</v>
      </c>
      <c r="B1276" s="10" t="s">
        <v>635</v>
      </c>
      <c r="C1276" s="10" t="s">
        <v>1916</v>
      </c>
      <c r="D1276" s="10" t="s">
        <v>1905</v>
      </c>
      <c r="E1276" s="10" t="s">
        <v>1931</v>
      </c>
      <c r="F1276" s="10">
        <f>'gl list'!$D$73</f>
        <v>0</v>
      </c>
      <c r="H1276" s="10" t="b">
        <v>0</v>
      </c>
      <c r="I1276" s="10">
        <f t="shared" si="34"/>
        <v>74</v>
      </c>
      <c r="K1276" s="10"/>
      <c r="L1276" s="10">
        <f>IF(OR(ISNUMBER(#REF!),ISBLANK(#REF!)),0,1)</f>
        <v>1</v>
      </c>
      <c r="M1276" s="10">
        <f>SUM(L1263:L1276)</f>
        <v>14</v>
      </c>
      <c r="N1276" s="10">
        <f>SUM(M125:M1276)</f>
        <v>1131</v>
      </c>
      <c r="O1276" s="10">
        <f>IF(NOT(ISBLANK(#REF!)),1,0)</f>
        <v>1</v>
      </c>
      <c r="P1276" s="10">
        <f>SUM(O1263:O1276)</f>
        <v>14</v>
      </c>
      <c r="Q1276" s="10">
        <f>SUM(P125:P1276)</f>
        <v>1132</v>
      </c>
    </row>
    <row r="1277" spans="1:17" hidden="1" x14ac:dyDescent="0.2">
      <c r="A1277" s="10">
        <f t="shared" si="35"/>
        <v>1131</v>
      </c>
      <c r="B1277" s="10" t="s">
        <v>61</v>
      </c>
      <c r="C1277" s="10" t="s">
        <v>2226</v>
      </c>
      <c r="D1277" s="10" t="s">
        <v>1919</v>
      </c>
      <c r="E1277" s="10" t="s">
        <v>2226</v>
      </c>
      <c r="F1277" s="10">
        <f>'gl list'!$D$120</f>
        <v>0</v>
      </c>
      <c r="G1277" s="10" t="s">
        <v>2122</v>
      </c>
      <c r="H1277" s="10" t="b">
        <v>0</v>
      </c>
      <c r="I1277" s="10">
        <f t="shared" si="34"/>
        <v>74</v>
      </c>
      <c r="K1277" s="10"/>
      <c r="L1277" s="10">
        <f>IF(OR(ISNUMBER(#REF!),ISBLANK(#REF!)),0,1)</f>
        <v>1</v>
      </c>
      <c r="M1277" s="10"/>
      <c r="N1277" s="10"/>
      <c r="O1277" s="10">
        <f>IF(NOT(ISBLANK(#REF!)),1,0)</f>
        <v>1</v>
      </c>
      <c r="P1277" s="10"/>
      <c r="Q1277" s="10"/>
    </row>
    <row r="1278" spans="1:17" s="18" customFormat="1" hidden="1" x14ac:dyDescent="0.2">
      <c r="A1278" s="26">
        <f t="shared" si="35"/>
        <v>1132</v>
      </c>
      <c r="B1278" s="26"/>
      <c r="C1278" s="26"/>
      <c r="D1278" s="26" t="s">
        <v>1919</v>
      </c>
      <c r="E1278" s="26" t="s">
        <v>2227</v>
      </c>
      <c r="F1278" s="26">
        <f>'gl list'!$D$120</f>
        <v>0</v>
      </c>
      <c r="G1278" s="26" t="s">
        <v>2122</v>
      </c>
      <c r="H1278" s="10" t="b">
        <v>0</v>
      </c>
      <c r="I1278" s="10">
        <f t="shared" si="34"/>
        <v>74</v>
      </c>
      <c r="J1278" s="10"/>
      <c r="K1278" s="26"/>
      <c r="L1278" s="26">
        <f>IF(OR(ISNUMBER(#REF!),ISBLANK(#REF!)),0,1)</f>
        <v>1</v>
      </c>
      <c r="M1278" s="26"/>
      <c r="N1278" s="26"/>
      <c r="O1278" s="26">
        <f>IF(NOT(ISBLANK(#REF!)),1,0)</f>
        <v>1</v>
      </c>
      <c r="P1278" s="26"/>
      <c r="Q1278" s="26"/>
    </row>
    <row r="1279" spans="1:17" hidden="1" x14ac:dyDescent="0.2">
      <c r="A1279" s="10">
        <f t="shared" si="35"/>
        <v>1133</v>
      </c>
      <c r="B1279" s="10">
        <f>A168</f>
        <v>23</v>
      </c>
      <c r="C1279" s="10" t="s">
        <v>1933</v>
      </c>
      <c r="D1279" s="10" t="s">
        <v>1919</v>
      </c>
      <c r="E1279" s="10" t="s">
        <v>1933</v>
      </c>
      <c r="F1279" s="10">
        <f>'gl list'!$D$120</f>
        <v>0</v>
      </c>
      <c r="G1279" s="10" t="s">
        <v>2122</v>
      </c>
      <c r="H1279" s="10" t="b">
        <v>0</v>
      </c>
      <c r="I1279" s="10">
        <f t="shared" si="34"/>
        <v>74</v>
      </c>
      <c r="K1279" s="10"/>
      <c r="L1279" s="10">
        <f>IF(OR(ISNUMBER(#REF!),ISBLANK(#REF!)),0,1)</f>
        <v>1</v>
      </c>
      <c r="M1279" s="10"/>
      <c r="N1279" s="10"/>
      <c r="O1279" s="10">
        <f>IF(NOT(ISBLANK(#REF!)),1,0)</f>
        <v>1</v>
      </c>
      <c r="P1279" s="10"/>
      <c r="Q1279" s="10"/>
    </row>
    <row r="1280" spans="1:17" hidden="1" x14ac:dyDescent="0.2">
      <c r="A1280" s="10">
        <f t="shared" si="35"/>
        <v>1134</v>
      </c>
      <c r="B1280" s="10" t="s">
        <v>2313</v>
      </c>
      <c r="C1280" s="10" t="s">
        <v>2308</v>
      </c>
      <c r="D1280" s="10" t="s">
        <v>1919</v>
      </c>
      <c r="E1280" s="10" t="s">
        <v>2308</v>
      </c>
      <c r="F1280" s="10">
        <f>'gl list'!$D$120</f>
        <v>0</v>
      </c>
      <c r="G1280" s="10" t="s">
        <v>2122</v>
      </c>
      <c r="H1280" s="10" t="b">
        <v>0</v>
      </c>
      <c r="I1280" s="10">
        <f t="shared" si="34"/>
        <v>74</v>
      </c>
      <c r="K1280" s="10"/>
      <c r="L1280" s="10">
        <f>IF(OR(ISNUMBER(#REF!),ISBLANK(#REF!)),0,1)</f>
        <v>1</v>
      </c>
      <c r="M1280" s="10"/>
      <c r="N1280" s="10"/>
      <c r="O1280" s="10">
        <f>IF(NOT(ISBLANK(#REF!)),1,0)</f>
        <v>1</v>
      </c>
      <c r="P1280" s="10"/>
      <c r="Q1280" s="10"/>
    </row>
    <row r="1281" spans="1:17" hidden="1" x14ac:dyDescent="0.2">
      <c r="A1281" s="10">
        <f t="shared" si="35"/>
        <v>1135</v>
      </c>
      <c r="B1281" s="10" t="s">
        <v>2313</v>
      </c>
      <c r="C1281" s="10" t="s">
        <v>1934</v>
      </c>
      <c r="D1281" s="10" t="s">
        <v>1919</v>
      </c>
      <c r="E1281" s="10" t="s">
        <v>1934</v>
      </c>
      <c r="F1281" s="10">
        <f>'gl list'!$D$120</f>
        <v>0</v>
      </c>
      <c r="G1281" s="10" t="s">
        <v>2122</v>
      </c>
      <c r="H1281" s="10" t="b">
        <v>0</v>
      </c>
      <c r="I1281" s="10">
        <f t="shared" si="34"/>
        <v>74</v>
      </c>
      <c r="K1281" s="10"/>
      <c r="L1281" s="10">
        <f>IF(OR(ISNUMBER(#REF!),ISBLANK(#REF!)),0,1)</f>
        <v>1</v>
      </c>
      <c r="M1281" s="10"/>
      <c r="N1281" s="10"/>
      <c r="O1281" s="10">
        <f>IF(NOT(ISBLANK(#REF!)),1,0)</f>
        <v>1</v>
      </c>
      <c r="P1281" s="10"/>
      <c r="Q1281" s="10"/>
    </row>
    <row r="1282" spans="1:17" hidden="1" x14ac:dyDescent="0.2">
      <c r="A1282" s="10">
        <f t="shared" si="35"/>
        <v>1136</v>
      </c>
      <c r="B1282" s="10" t="s">
        <v>2313</v>
      </c>
      <c r="C1282" s="10" t="s">
        <v>2309</v>
      </c>
      <c r="D1282" s="10" t="s">
        <v>1919</v>
      </c>
      <c r="E1282" s="10" t="s">
        <v>2310</v>
      </c>
      <c r="F1282" s="10">
        <f>'gl list'!$D$120</f>
        <v>0</v>
      </c>
      <c r="G1282" s="10" t="s">
        <v>2122</v>
      </c>
      <c r="H1282" s="10" t="b">
        <v>0</v>
      </c>
      <c r="I1282" s="10">
        <f t="shared" si="34"/>
        <v>74</v>
      </c>
      <c r="K1282" s="10"/>
      <c r="L1282" s="10">
        <f>IF(OR(ISNUMBER(#REF!),ISBLANK(#REF!)),0,1)</f>
        <v>1</v>
      </c>
      <c r="M1282" s="10"/>
      <c r="N1282" s="10"/>
      <c r="O1282" s="10">
        <f>IF(NOT(ISBLANK(#REF!)),1,0)</f>
        <v>1</v>
      </c>
      <c r="P1282" s="10"/>
      <c r="Q1282" s="10"/>
    </row>
    <row r="1283" spans="1:17" hidden="1" x14ac:dyDescent="0.2">
      <c r="A1283" s="10">
        <f t="shared" si="35"/>
        <v>1137</v>
      </c>
      <c r="B1283" s="10" t="s">
        <v>2313</v>
      </c>
      <c r="C1283" s="10" t="s">
        <v>2311</v>
      </c>
      <c r="D1283" s="10" t="s">
        <v>1919</v>
      </c>
      <c r="E1283" s="10" t="s">
        <v>2311</v>
      </c>
      <c r="F1283" s="10">
        <f>'gl list'!$D$120</f>
        <v>0</v>
      </c>
      <c r="G1283" s="10" t="s">
        <v>2122</v>
      </c>
      <c r="H1283" s="10" t="b">
        <v>0</v>
      </c>
      <c r="I1283" s="10">
        <f t="shared" si="34"/>
        <v>74</v>
      </c>
      <c r="K1283" s="10"/>
      <c r="L1283" s="10">
        <f>IF(OR(ISNUMBER(#REF!),ISBLANK(#REF!)),0,1)</f>
        <v>1</v>
      </c>
      <c r="M1283" s="10"/>
      <c r="N1283" s="10"/>
      <c r="O1283" s="10">
        <f>IF(NOT(ISBLANK(#REF!)),1,0)</f>
        <v>1</v>
      </c>
      <c r="P1283" s="10"/>
      <c r="Q1283" s="10"/>
    </row>
    <row r="1284" spans="1:17" hidden="1" x14ac:dyDescent="0.2">
      <c r="A1284" s="10">
        <f t="shared" si="35"/>
        <v>1138</v>
      </c>
      <c r="B1284" s="10" t="s">
        <v>2313</v>
      </c>
      <c r="C1284" s="10" t="s">
        <v>1935</v>
      </c>
      <c r="D1284" s="10" t="s">
        <v>1919</v>
      </c>
      <c r="E1284" s="10" t="s">
        <v>1935</v>
      </c>
      <c r="F1284" s="10">
        <f>'gl list'!$D$120</f>
        <v>0</v>
      </c>
      <c r="G1284" s="10" t="s">
        <v>2122</v>
      </c>
      <c r="H1284" s="10" t="b">
        <v>0</v>
      </c>
      <c r="I1284" s="10">
        <f t="shared" si="34"/>
        <v>74</v>
      </c>
      <c r="K1284" s="10"/>
      <c r="L1284" s="10">
        <f>IF(OR(ISNUMBER(#REF!),ISBLANK(#REF!)),0,1)</f>
        <v>1</v>
      </c>
      <c r="M1284" s="10"/>
      <c r="N1284" s="10"/>
      <c r="O1284" s="10">
        <f>IF(NOT(ISBLANK(#REF!)),1,0)</f>
        <v>1</v>
      </c>
      <c r="P1284" s="10"/>
      <c r="Q1284" s="10"/>
    </row>
    <row r="1285" spans="1:17" x14ac:dyDescent="0.2">
      <c r="A1285" s="10">
        <f t="shared" si="35"/>
        <v>1139</v>
      </c>
      <c r="B1285" s="10" t="s">
        <v>2313</v>
      </c>
      <c r="C1285" s="10" t="s">
        <v>1936</v>
      </c>
      <c r="D1285" s="10" t="s">
        <v>1919</v>
      </c>
      <c r="E1285" s="10" t="s">
        <v>1936</v>
      </c>
      <c r="F1285" s="10">
        <f>'gl list'!$D$120</f>
        <v>0</v>
      </c>
      <c r="G1285" s="10" t="s">
        <v>2122</v>
      </c>
      <c r="H1285" s="10" t="b">
        <v>1</v>
      </c>
      <c r="I1285" s="10">
        <f t="shared" si="34"/>
        <v>75</v>
      </c>
      <c r="K1285" s="10"/>
      <c r="L1285" s="10">
        <f>IF(OR(ISNUMBER(#REF!),ISBLANK(#REF!)),0,1)</f>
        <v>1</v>
      </c>
      <c r="M1285" s="10"/>
      <c r="N1285" s="10"/>
      <c r="O1285" s="10">
        <f>IF(NOT(ISBLANK(#REF!)),1,0)</f>
        <v>1</v>
      </c>
      <c r="P1285" s="10"/>
      <c r="Q1285" s="10"/>
    </row>
    <row r="1286" spans="1:17" hidden="1" x14ac:dyDescent="0.2">
      <c r="A1286" s="10">
        <f t="shared" si="35"/>
        <v>1140</v>
      </c>
      <c r="B1286" s="10">
        <f>A180</f>
        <v>35</v>
      </c>
      <c r="C1286" s="10" t="s">
        <v>1937</v>
      </c>
      <c r="D1286" s="10" t="s">
        <v>1919</v>
      </c>
      <c r="E1286" s="10" t="s">
        <v>1937</v>
      </c>
      <c r="F1286" s="10">
        <f>'gl list'!$D$120</f>
        <v>0</v>
      </c>
      <c r="G1286" s="10" t="s">
        <v>2122</v>
      </c>
      <c r="H1286" s="10" t="b">
        <v>0</v>
      </c>
      <c r="I1286" s="10">
        <f t="shared" si="34"/>
        <v>75</v>
      </c>
      <c r="K1286" s="10"/>
      <c r="L1286" s="10">
        <f>IF(OR(ISNUMBER(#REF!),ISBLANK(#REF!)),0,1)</f>
        <v>1</v>
      </c>
      <c r="M1286" s="10"/>
      <c r="N1286" s="10"/>
      <c r="O1286" s="10">
        <f>IF(NOT(ISBLANK(#REF!)),1,0)</f>
        <v>1</v>
      </c>
      <c r="P1286" s="10"/>
      <c r="Q1286" s="10"/>
    </row>
    <row r="1287" spans="1:17" hidden="1" x14ac:dyDescent="0.2">
      <c r="A1287" s="10">
        <f t="shared" si="35"/>
        <v>1141</v>
      </c>
      <c r="B1287" s="10">
        <f>A384</f>
        <v>238</v>
      </c>
      <c r="C1287" s="10" t="s">
        <v>1938</v>
      </c>
      <c r="D1287" s="10" t="s">
        <v>1919</v>
      </c>
      <c r="E1287" s="10" t="s">
        <v>1938</v>
      </c>
      <c r="F1287" s="10">
        <f>'gl list'!$D$120</f>
        <v>0</v>
      </c>
      <c r="G1287" s="10" t="s">
        <v>2122</v>
      </c>
      <c r="H1287" s="10" t="b">
        <v>0</v>
      </c>
      <c r="I1287" s="10">
        <f t="shared" si="34"/>
        <v>75</v>
      </c>
      <c r="K1287" s="10"/>
      <c r="L1287" s="10">
        <f>IF(OR(ISNUMBER(#REF!),ISBLANK(#REF!)),0,1)</f>
        <v>1</v>
      </c>
      <c r="M1287" s="10"/>
      <c r="N1287" s="10"/>
      <c r="O1287" s="10">
        <f>IF(NOT(ISBLANK(#REF!)),1,0)</f>
        <v>1</v>
      </c>
      <c r="P1287" s="10"/>
      <c r="Q1287" s="10"/>
    </row>
    <row r="1288" spans="1:17" hidden="1" x14ac:dyDescent="0.2">
      <c r="A1288" s="10">
        <f t="shared" si="35"/>
        <v>1142</v>
      </c>
      <c r="B1288" s="10" t="s">
        <v>2313</v>
      </c>
      <c r="C1288" s="10" t="s">
        <v>2314</v>
      </c>
      <c r="D1288" s="10" t="s">
        <v>1919</v>
      </c>
      <c r="E1288" s="10" t="s">
        <v>2314</v>
      </c>
      <c r="F1288" s="10">
        <f>'gl list'!$D$120</f>
        <v>0</v>
      </c>
      <c r="G1288" s="10" t="s">
        <v>2122</v>
      </c>
      <c r="H1288" s="10" t="b">
        <v>0</v>
      </c>
      <c r="I1288" s="10">
        <f t="shared" si="34"/>
        <v>75</v>
      </c>
      <c r="K1288" s="10"/>
      <c r="L1288" s="10">
        <f>IF(OR(ISNUMBER(#REF!),ISBLANK(#REF!)),0,1)</f>
        <v>1</v>
      </c>
      <c r="M1288" s="10"/>
      <c r="N1288" s="10"/>
      <c r="O1288" s="10">
        <f>IF(NOT(ISBLANK(#REF!)),1,0)</f>
        <v>1</v>
      </c>
      <c r="P1288" s="10"/>
      <c r="Q1288" s="10"/>
    </row>
    <row r="1289" spans="1:17" hidden="1" x14ac:dyDescent="0.2">
      <c r="A1289" s="10">
        <f t="shared" si="35"/>
        <v>1143</v>
      </c>
      <c r="B1289" s="10" t="s">
        <v>2313</v>
      </c>
      <c r="C1289" s="10" t="s">
        <v>2315</v>
      </c>
      <c r="D1289" s="10" t="s">
        <v>1919</v>
      </c>
      <c r="E1289" s="10" t="s">
        <v>2315</v>
      </c>
      <c r="F1289" s="10">
        <f>'gl list'!$D$120</f>
        <v>0</v>
      </c>
      <c r="G1289" s="10" t="s">
        <v>2122</v>
      </c>
      <c r="H1289" s="10" t="b">
        <v>0</v>
      </c>
      <c r="I1289" s="10">
        <f t="shared" si="34"/>
        <v>75</v>
      </c>
      <c r="K1289" s="10"/>
      <c r="L1289" s="10">
        <f>IF(OR(ISNUMBER(#REF!),ISBLANK(#REF!)),0,1)</f>
        <v>1</v>
      </c>
      <c r="M1289" s="10"/>
      <c r="N1289" s="10"/>
      <c r="O1289" s="10">
        <f>IF(NOT(ISBLANK(#REF!)),1,0)</f>
        <v>1</v>
      </c>
      <c r="P1289" s="10"/>
      <c r="Q1289" s="10"/>
    </row>
    <row r="1290" spans="1:17" hidden="1" x14ac:dyDescent="0.2">
      <c r="A1290" s="10">
        <f t="shared" si="35"/>
        <v>1144</v>
      </c>
      <c r="B1290" s="10" t="s">
        <v>2313</v>
      </c>
      <c r="C1290" s="10" t="s">
        <v>2316</v>
      </c>
      <c r="D1290" s="10" t="s">
        <v>1919</v>
      </c>
      <c r="E1290" s="10" t="s">
        <v>2316</v>
      </c>
      <c r="F1290" s="10">
        <f>'gl list'!$D$120</f>
        <v>0</v>
      </c>
      <c r="G1290" s="10" t="s">
        <v>2122</v>
      </c>
      <c r="H1290" s="10" t="b">
        <v>0</v>
      </c>
      <c r="I1290" s="10">
        <f t="shared" si="34"/>
        <v>75</v>
      </c>
      <c r="K1290" s="10"/>
      <c r="L1290" s="10">
        <f>IF(OR(ISNUMBER(#REF!),ISBLANK(#REF!)),0,1)</f>
        <v>1</v>
      </c>
      <c r="M1290" s="10"/>
      <c r="N1290" s="10"/>
      <c r="O1290" s="10">
        <f>IF(NOT(ISBLANK(#REF!)),1,0)</f>
        <v>1</v>
      </c>
      <c r="P1290" s="10"/>
      <c r="Q1290" s="10"/>
    </row>
    <row r="1291" spans="1:17" hidden="1" x14ac:dyDescent="0.2">
      <c r="A1291" s="10">
        <f t="shared" si="35"/>
        <v>1145</v>
      </c>
      <c r="B1291" s="10" t="s">
        <v>2313</v>
      </c>
      <c r="C1291" s="10" t="s">
        <v>2317</v>
      </c>
      <c r="D1291" s="10" t="s">
        <v>1919</v>
      </c>
      <c r="E1291" s="10" t="s">
        <v>2317</v>
      </c>
      <c r="F1291" s="10">
        <f>'gl list'!$D$120</f>
        <v>0</v>
      </c>
      <c r="G1291" s="10" t="s">
        <v>2122</v>
      </c>
      <c r="H1291" s="10" t="b">
        <v>0</v>
      </c>
      <c r="I1291" s="10">
        <f t="shared" si="34"/>
        <v>75</v>
      </c>
      <c r="K1291" s="10"/>
      <c r="L1291" s="10">
        <f>IF(OR(ISNUMBER(#REF!),ISBLANK(#REF!)),0,1)</f>
        <v>1</v>
      </c>
      <c r="M1291" s="10"/>
      <c r="N1291" s="10"/>
      <c r="O1291" s="10">
        <f>IF(NOT(ISBLANK(#REF!)),1,0)</f>
        <v>1</v>
      </c>
      <c r="P1291" s="10"/>
      <c r="Q1291" s="10"/>
    </row>
    <row r="1292" spans="1:17" hidden="1" x14ac:dyDescent="0.2">
      <c r="A1292" s="10">
        <f t="shared" si="35"/>
        <v>1146</v>
      </c>
      <c r="B1292" s="10" t="s">
        <v>2313</v>
      </c>
      <c r="C1292" s="10" t="s">
        <v>2318</v>
      </c>
      <c r="D1292" s="10" t="s">
        <v>1919</v>
      </c>
      <c r="E1292" s="10" t="s">
        <v>2318</v>
      </c>
      <c r="F1292" s="10">
        <f>'gl list'!$D$120</f>
        <v>0</v>
      </c>
      <c r="G1292" s="10" t="s">
        <v>2122</v>
      </c>
      <c r="H1292" s="10" t="b">
        <v>0</v>
      </c>
      <c r="I1292" s="10">
        <f t="shared" si="34"/>
        <v>75</v>
      </c>
      <c r="K1292" s="10"/>
      <c r="L1292" s="10">
        <f>IF(OR(ISNUMBER(#REF!),ISBLANK(#REF!)),0,1)</f>
        <v>1</v>
      </c>
      <c r="M1292" s="10"/>
      <c r="N1292" s="10"/>
      <c r="O1292" s="10">
        <f>IF(NOT(ISBLANK(#REF!)),1,0)</f>
        <v>1</v>
      </c>
      <c r="P1292" s="10"/>
      <c r="Q1292" s="10"/>
    </row>
    <row r="1293" spans="1:17" hidden="1" x14ac:dyDescent="0.2">
      <c r="A1293" s="10">
        <f t="shared" si="35"/>
        <v>1147</v>
      </c>
      <c r="B1293" s="10" t="s">
        <v>57</v>
      </c>
      <c r="C1293" s="10" t="s">
        <v>2319</v>
      </c>
      <c r="D1293" s="10" t="s">
        <v>1919</v>
      </c>
      <c r="E1293" s="10" t="s">
        <v>2319</v>
      </c>
      <c r="F1293" s="10">
        <f>'gl list'!$D$120</f>
        <v>0</v>
      </c>
      <c r="G1293" s="10" t="s">
        <v>2122</v>
      </c>
      <c r="H1293" s="10" t="b">
        <v>0</v>
      </c>
      <c r="I1293" s="10">
        <f t="shared" si="34"/>
        <v>75</v>
      </c>
      <c r="K1293" s="10"/>
      <c r="L1293" s="10">
        <f>IF(OR(ISNUMBER(#REF!),ISBLANK(#REF!)),0,1)</f>
        <v>1</v>
      </c>
      <c r="M1293" s="10"/>
      <c r="N1293" s="10"/>
      <c r="O1293" s="10">
        <f>IF(NOT(ISBLANK(#REF!)),1,0)</f>
        <v>1</v>
      </c>
      <c r="P1293" s="10"/>
      <c r="Q1293" s="10"/>
    </row>
    <row r="1294" spans="1:17" x14ac:dyDescent="0.2">
      <c r="A1294" s="10">
        <f t="shared" si="35"/>
        <v>1148</v>
      </c>
      <c r="B1294" s="10" t="s">
        <v>2656</v>
      </c>
      <c r="C1294" s="10" t="s">
        <v>2331</v>
      </c>
      <c r="D1294" s="10" t="s">
        <v>1919</v>
      </c>
      <c r="E1294" s="10" t="s">
        <v>2330</v>
      </c>
      <c r="F1294" s="10">
        <f>'gl list'!$D$120</f>
        <v>0</v>
      </c>
      <c r="G1294" s="10" t="s">
        <v>2122</v>
      </c>
      <c r="H1294" s="10" t="b">
        <v>1</v>
      </c>
      <c r="I1294" s="10">
        <f t="shared" si="34"/>
        <v>76</v>
      </c>
      <c r="K1294" s="10"/>
      <c r="L1294" s="10">
        <f>IF(OR(ISNUMBER(#REF!),ISBLANK(#REF!)),0,1)</f>
        <v>1</v>
      </c>
      <c r="M1294" s="10"/>
      <c r="N1294" s="10"/>
      <c r="O1294" s="10">
        <f>IF(NOT(ISBLANK(#REF!)),1,0)</f>
        <v>1</v>
      </c>
      <c r="P1294" s="10"/>
      <c r="Q1294" s="10"/>
    </row>
    <row r="1295" spans="1:17" hidden="1" x14ac:dyDescent="0.2">
      <c r="A1295" s="10">
        <f t="shared" si="35"/>
        <v>1149</v>
      </c>
      <c r="B1295" s="10">
        <f>A407</f>
        <v>261</v>
      </c>
      <c r="C1295" s="10" t="s">
        <v>2329</v>
      </c>
      <c r="D1295" s="10" t="s">
        <v>1919</v>
      </c>
      <c r="E1295" s="10" t="s">
        <v>2329</v>
      </c>
      <c r="F1295" s="10">
        <f>'gl list'!$D$120</f>
        <v>0</v>
      </c>
      <c r="G1295" s="10" t="s">
        <v>2122</v>
      </c>
      <c r="H1295" s="10" t="b">
        <v>0</v>
      </c>
      <c r="I1295" s="10">
        <f t="shared" si="34"/>
        <v>76</v>
      </c>
      <c r="K1295" s="10"/>
      <c r="L1295" s="10">
        <f>IF(OR(ISNUMBER(#REF!),ISBLANK(#REF!)),0,1)</f>
        <v>1</v>
      </c>
      <c r="M1295" s="10"/>
      <c r="N1295" s="10"/>
      <c r="O1295" s="10">
        <f>IF(NOT(ISBLANK(#REF!)),1,0)</f>
        <v>1</v>
      </c>
      <c r="P1295" s="10"/>
      <c r="Q1295" s="10"/>
    </row>
    <row r="1296" spans="1:17" hidden="1" x14ac:dyDescent="0.2">
      <c r="A1296" s="10">
        <f t="shared" si="35"/>
        <v>1150</v>
      </c>
      <c r="B1296" s="10" t="s">
        <v>61</v>
      </c>
      <c r="C1296" s="10" t="s">
        <v>2326</v>
      </c>
      <c r="D1296" s="10" t="s">
        <v>1919</v>
      </c>
      <c r="E1296" s="10" t="s">
        <v>2326</v>
      </c>
      <c r="F1296" s="10">
        <f>'gl list'!$D$120</f>
        <v>0</v>
      </c>
      <c r="G1296" s="10" t="s">
        <v>2122</v>
      </c>
      <c r="H1296" s="10" t="b">
        <v>0</v>
      </c>
      <c r="I1296" s="10">
        <f t="shared" si="34"/>
        <v>76</v>
      </c>
      <c r="K1296" s="10"/>
      <c r="L1296" s="10">
        <f>IF(OR(ISNUMBER(#REF!),ISBLANK(#REF!)),0,1)</f>
        <v>1</v>
      </c>
      <c r="M1296" s="10"/>
      <c r="N1296" s="10"/>
      <c r="O1296" s="10">
        <f>IF(NOT(ISBLANK(#REF!)),1,0)</f>
        <v>1</v>
      </c>
      <c r="P1296" s="10"/>
      <c r="Q1296" s="10"/>
    </row>
    <row r="1297" spans="1:17" hidden="1" x14ac:dyDescent="0.2">
      <c r="A1297" s="10">
        <f t="shared" si="35"/>
        <v>1151</v>
      </c>
      <c r="B1297" s="10" t="s">
        <v>63</v>
      </c>
      <c r="C1297" s="10" t="s">
        <v>2323</v>
      </c>
      <c r="D1297" s="10" t="s">
        <v>1919</v>
      </c>
      <c r="E1297" s="10" t="s">
        <v>2323</v>
      </c>
      <c r="F1297" s="10">
        <f>'gl list'!$D$120</f>
        <v>0</v>
      </c>
      <c r="G1297" s="10" t="s">
        <v>2122</v>
      </c>
      <c r="H1297" s="10" t="b">
        <v>0</v>
      </c>
      <c r="I1297" s="10">
        <f t="shared" si="34"/>
        <v>76</v>
      </c>
      <c r="K1297" s="10"/>
      <c r="L1297" s="10">
        <f>IF(OR(ISNUMBER(#REF!),ISBLANK(#REF!)),0,1)</f>
        <v>1</v>
      </c>
      <c r="M1297" s="10"/>
      <c r="N1297" s="10"/>
      <c r="O1297" s="10">
        <f>IF(NOT(ISBLANK(#REF!)),1,0)</f>
        <v>1</v>
      </c>
      <c r="P1297" s="10"/>
      <c r="Q1297" s="10"/>
    </row>
    <row r="1298" spans="1:17" hidden="1" x14ac:dyDescent="0.2">
      <c r="A1298" s="10">
        <f t="shared" si="35"/>
        <v>1152</v>
      </c>
      <c r="B1298" s="10" t="s">
        <v>1121</v>
      </c>
      <c r="C1298" s="10" t="s">
        <v>2328</v>
      </c>
      <c r="D1298" s="10" t="s">
        <v>1919</v>
      </c>
      <c r="E1298" s="10" t="s">
        <v>2328</v>
      </c>
      <c r="F1298" s="10">
        <f>'gl list'!$D$120</f>
        <v>0</v>
      </c>
      <c r="G1298" s="10" t="s">
        <v>2122</v>
      </c>
      <c r="H1298" s="10" t="b">
        <v>0</v>
      </c>
      <c r="I1298" s="10">
        <f t="shared" si="34"/>
        <v>76</v>
      </c>
      <c r="K1298" s="10"/>
      <c r="L1298" s="10">
        <f>IF(OR(ISNUMBER(#REF!),ISBLANK(#REF!)),0,1)</f>
        <v>1</v>
      </c>
      <c r="M1298" s="10"/>
      <c r="N1298" s="10"/>
      <c r="O1298" s="10">
        <f>IF(NOT(ISBLANK(#REF!)),1,0)</f>
        <v>1</v>
      </c>
      <c r="P1298" s="10"/>
      <c r="Q1298" s="10"/>
    </row>
    <row r="1299" spans="1:17" hidden="1" x14ac:dyDescent="0.2">
      <c r="A1299" s="10">
        <f t="shared" si="35"/>
        <v>1153</v>
      </c>
      <c r="B1299" s="10" t="s">
        <v>40</v>
      </c>
      <c r="C1299" s="10" t="s">
        <v>2228</v>
      </c>
      <c r="D1299" s="10" t="s">
        <v>1919</v>
      </c>
      <c r="E1299" s="10" t="s">
        <v>2228</v>
      </c>
      <c r="F1299" s="10">
        <f>'gl list'!$D$120</f>
        <v>0</v>
      </c>
      <c r="G1299" s="10" t="s">
        <v>2122</v>
      </c>
      <c r="H1299" s="10" t="b">
        <v>0</v>
      </c>
      <c r="I1299" s="10">
        <f t="shared" si="34"/>
        <v>76</v>
      </c>
      <c r="K1299" s="10"/>
      <c r="L1299" s="10">
        <f>IF(OR(ISNUMBER(#REF!),ISBLANK(#REF!)),0,1)</f>
        <v>1</v>
      </c>
      <c r="M1299" s="10"/>
      <c r="N1299" s="10"/>
      <c r="O1299" s="10">
        <f>IF(NOT(ISBLANK(#REF!)),1,0)</f>
        <v>1</v>
      </c>
      <c r="P1299" s="10"/>
      <c r="Q1299" s="10"/>
    </row>
    <row r="1300" spans="1:17" hidden="1" x14ac:dyDescent="0.2">
      <c r="A1300" s="10">
        <f t="shared" si="35"/>
        <v>1154</v>
      </c>
      <c r="B1300" s="10" t="s">
        <v>1121</v>
      </c>
      <c r="C1300" s="10" t="s">
        <v>2327</v>
      </c>
      <c r="D1300" s="10" t="s">
        <v>1919</v>
      </c>
      <c r="E1300" s="10" t="s">
        <v>2327</v>
      </c>
      <c r="F1300" s="10">
        <f>'gl list'!$D$120</f>
        <v>0</v>
      </c>
      <c r="G1300" s="10" t="s">
        <v>2122</v>
      </c>
      <c r="H1300" s="10" t="b">
        <v>0</v>
      </c>
      <c r="I1300" s="10">
        <f t="shared" ref="I1300:I1363" si="36">IF(H1300,I1299+1,I1299)</f>
        <v>76</v>
      </c>
      <c r="K1300" s="10"/>
      <c r="L1300" s="10">
        <f>IF(OR(ISNUMBER(#REF!),ISBLANK(#REF!)),0,1)</f>
        <v>1</v>
      </c>
      <c r="M1300" s="10"/>
      <c r="N1300" s="10"/>
      <c r="O1300" s="10">
        <f>IF(NOT(ISBLANK(#REF!)),1,0)</f>
        <v>1</v>
      </c>
      <c r="P1300" s="10"/>
      <c r="Q1300" s="10"/>
    </row>
    <row r="1301" spans="1:17" hidden="1" x14ac:dyDescent="0.2">
      <c r="A1301" s="10">
        <f t="shared" ref="A1301:A1364" si="37">A1300+1</f>
        <v>1155</v>
      </c>
      <c r="B1301" s="10" t="s">
        <v>61</v>
      </c>
      <c r="C1301" s="10" t="s">
        <v>2320</v>
      </c>
      <c r="D1301" s="10" t="s">
        <v>1919</v>
      </c>
      <c r="E1301" s="10" t="s">
        <v>2320</v>
      </c>
      <c r="F1301" s="10">
        <f>'gl list'!$D$120</f>
        <v>0</v>
      </c>
      <c r="G1301" s="10" t="s">
        <v>2122</v>
      </c>
      <c r="H1301" s="10" t="b">
        <v>0</v>
      </c>
      <c r="I1301" s="10">
        <f t="shared" si="36"/>
        <v>76</v>
      </c>
      <c r="K1301" s="10"/>
      <c r="L1301" s="10">
        <f>IF(OR(ISNUMBER(#REF!),ISBLANK(#REF!)),0,1)</f>
        <v>1</v>
      </c>
      <c r="M1301" s="10"/>
      <c r="N1301" s="10"/>
      <c r="O1301" s="10">
        <f>IF(NOT(ISBLANK(#REF!)),1,0)</f>
        <v>1</v>
      </c>
      <c r="P1301" s="10"/>
      <c r="Q1301" s="10"/>
    </row>
    <row r="1302" spans="1:17" hidden="1" x14ac:dyDescent="0.2">
      <c r="A1302" s="10">
        <f t="shared" si="37"/>
        <v>1156</v>
      </c>
      <c r="B1302" s="10" t="s">
        <v>1121</v>
      </c>
      <c r="C1302" s="10" t="s">
        <v>2325</v>
      </c>
      <c r="D1302" s="10" t="s">
        <v>1919</v>
      </c>
      <c r="E1302" s="10" t="s">
        <v>2325</v>
      </c>
      <c r="F1302" s="10">
        <f>'gl list'!$D$120</f>
        <v>0</v>
      </c>
      <c r="G1302" s="10" t="s">
        <v>2122</v>
      </c>
      <c r="H1302" s="10" t="b">
        <v>0</v>
      </c>
      <c r="I1302" s="10">
        <f t="shared" si="36"/>
        <v>76</v>
      </c>
      <c r="K1302" s="10"/>
      <c r="L1302" s="10">
        <f>IF(OR(ISNUMBER(#REF!),ISBLANK(#REF!)),0,1)</f>
        <v>1</v>
      </c>
      <c r="M1302" s="10"/>
      <c r="N1302" s="10"/>
      <c r="O1302" s="10">
        <f>IF(NOT(ISBLANK(#REF!)),1,0)</f>
        <v>1</v>
      </c>
      <c r="P1302" s="10"/>
      <c r="Q1302" s="10"/>
    </row>
    <row r="1303" spans="1:17" hidden="1" x14ac:dyDescent="0.2">
      <c r="A1303" s="10">
        <f t="shared" si="37"/>
        <v>1157</v>
      </c>
      <c r="B1303" s="10" t="s">
        <v>442</v>
      </c>
      <c r="C1303" s="10" t="s">
        <v>2321</v>
      </c>
      <c r="D1303" s="10" t="s">
        <v>1919</v>
      </c>
      <c r="E1303" s="10" t="s">
        <v>2321</v>
      </c>
      <c r="F1303" s="10">
        <f>'gl list'!$D$120</f>
        <v>0</v>
      </c>
      <c r="G1303" s="10" t="s">
        <v>2122</v>
      </c>
      <c r="H1303" s="10" t="b">
        <v>0</v>
      </c>
      <c r="I1303" s="10">
        <f t="shared" si="36"/>
        <v>76</v>
      </c>
      <c r="K1303" s="10"/>
      <c r="L1303" s="10">
        <f>IF(OR(ISNUMBER(#REF!),ISBLANK(#REF!)),0,1)</f>
        <v>1</v>
      </c>
      <c r="M1303" s="10"/>
      <c r="N1303" s="10"/>
      <c r="O1303" s="10">
        <f>IF(NOT(ISBLANK(#REF!)),1,0)</f>
        <v>1</v>
      </c>
      <c r="P1303" s="10"/>
      <c r="Q1303" s="10"/>
    </row>
    <row r="1304" spans="1:17" x14ac:dyDescent="0.2">
      <c r="A1304" s="10">
        <f t="shared" si="37"/>
        <v>1158</v>
      </c>
      <c r="B1304" s="10" t="s">
        <v>63</v>
      </c>
      <c r="C1304" s="10" t="s">
        <v>2324</v>
      </c>
      <c r="D1304" s="10" t="s">
        <v>1919</v>
      </c>
      <c r="E1304" s="10" t="s">
        <v>2324</v>
      </c>
      <c r="F1304" s="10">
        <f>'gl list'!$D$120</f>
        <v>0</v>
      </c>
      <c r="G1304" s="10" t="s">
        <v>2122</v>
      </c>
      <c r="H1304" s="10" t="b">
        <v>1</v>
      </c>
      <c r="I1304" s="10">
        <f t="shared" si="36"/>
        <v>77</v>
      </c>
      <c r="K1304" s="10"/>
      <c r="L1304" s="10">
        <f>IF(OR(ISNUMBER(#REF!),ISBLANK(#REF!)),0,1)</f>
        <v>1</v>
      </c>
      <c r="M1304" s="10"/>
      <c r="N1304" s="10"/>
      <c r="O1304" s="10">
        <f>IF(NOT(ISBLANK(#REF!)),1,0)</f>
        <v>1</v>
      </c>
      <c r="P1304" s="10"/>
      <c r="Q1304" s="10"/>
    </row>
    <row r="1305" spans="1:17" hidden="1" x14ac:dyDescent="0.2">
      <c r="A1305" s="10">
        <f t="shared" si="37"/>
        <v>1159</v>
      </c>
      <c r="B1305" s="10" t="s">
        <v>398</v>
      </c>
      <c r="C1305" s="10" t="s">
        <v>2322</v>
      </c>
      <c r="D1305" s="10" t="s">
        <v>1919</v>
      </c>
      <c r="E1305" s="10" t="s">
        <v>2322</v>
      </c>
      <c r="F1305" s="10">
        <f>'gl list'!$D$120</f>
        <v>0</v>
      </c>
      <c r="G1305" s="10" t="s">
        <v>2122</v>
      </c>
      <c r="H1305" s="10" t="b">
        <v>0</v>
      </c>
      <c r="I1305" s="10">
        <f t="shared" si="36"/>
        <v>77</v>
      </c>
      <c r="K1305" s="10"/>
      <c r="L1305" s="10">
        <f>IF(OR(ISNUMBER(#REF!),ISBLANK(#REF!)),0,1)</f>
        <v>1</v>
      </c>
      <c r="M1305" s="10"/>
      <c r="N1305" s="10"/>
      <c r="O1305" s="10">
        <f>IF(NOT(ISBLANK(#REF!)),1,0)</f>
        <v>1</v>
      </c>
      <c r="P1305" s="10"/>
      <c r="Q1305" s="10"/>
    </row>
    <row r="1306" spans="1:17" s="10" customFormat="1" hidden="1" x14ac:dyDescent="0.2">
      <c r="A1306" s="10">
        <f t="shared" si="37"/>
        <v>1160</v>
      </c>
      <c r="B1306" s="10">
        <f>A696</f>
        <v>550</v>
      </c>
      <c r="C1306" s="10" t="s">
        <v>1932</v>
      </c>
      <c r="D1306" s="10" t="s">
        <v>1919</v>
      </c>
      <c r="E1306" s="10" t="s">
        <v>1932</v>
      </c>
      <c r="F1306" s="10">
        <f>'gl list'!$D$120</f>
        <v>0</v>
      </c>
      <c r="G1306" s="10" t="s">
        <v>2122</v>
      </c>
      <c r="H1306" s="10" t="b">
        <v>0</v>
      </c>
      <c r="I1306" s="10">
        <f t="shared" si="36"/>
        <v>77</v>
      </c>
      <c r="L1306" s="10">
        <f>IF(OR(ISNUMBER(#REF!),ISBLANK(#REF!)),0,1)</f>
        <v>1</v>
      </c>
      <c r="O1306" s="10">
        <f>IF(NOT(ISBLANK(#REF!)),1,0)</f>
        <v>1</v>
      </c>
    </row>
    <row r="1307" spans="1:17" x14ac:dyDescent="0.2">
      <c r="A1307" s="10">
        <f t="shared" si="37"/>
        <v>1161</v>
      </c>
      <c r="B1307" s="10" t="s">
        <v>2156</v>
      </c>
      <c r="C1307" s="10" t="s">
        <v>2157</v>
      </c>
      <c r="D1307" s="10" t="s">
        <v>1919</v>
      </c>
      <c r="E1307" s="10" t="s">
        <v>2157</v>
      </c>
      <c r="F1307" s="10">
        <f>'gl list'!$D$120</f>
        <v>0</v>
      </c>
      <c r="G1307" s="10" t="s">
        <v>2123</v>
      </c>
      <c r="H1307" s="10" t="b">
        <v>1</v>
      </c>
      <c r="I1307" s="10">
        <f t="shared" si="36"/>
        <v>78</v>
      </c>
      <c r="K1307" s="10"/>
      <c r="L1307" s="10">
        <f>IF(OR(ISNUMBER(#REF!),ISBLANK(#REF!)),0,1)</f>
        <v>1</v>
      </c>
      <c r="M1307" s="10"/>
      <c r="N1307" s="10"/>
      <c r="O1307" s="10">
        <f>IF(NOT(ISBLANK(#REF!)),1,0)</f>
        <v>1</v>
      </c>
      <c r="P1307" s="10"/>
      <c r="Q1307" s="10"/>
    </row>
    <row r="1308" spans="1:17" hidden="1" x14ac:dyDescent="0.2">
      <c r="A1308" s="10">
        <f t="shared" si="37"/>
        <v>1162</v>
      </c>
      <c r="B1308" s="10" t="s">
        <v>2156</v>
      </c>
      <c r="C1308" s="10" t="s">
        <v>2158</v>
      </c>
      <c r="D1308" s="10" t="s">
        <v>1919</v>
      </c>
      <c r="E1308" s="10" t="s">
        <v>2158</v>
      </c>
      <c r="F1308" s="10">
        <f>'gl list'!$D$120</f>
        <v>0</v>
      </c>
      <c r="G1308" s="10" t="s">
        <v>2123</v>
      </c>
      <c r="H1308" s="10" t="b">
        <v>0</v>
      </c>
      <c r="I1308" s="10">
        <f t="shared" si="36"/>
        <v>78</v>
      </c>
      <c r="K1308" s="10"/>
      <c r="L1308" s="10">
        <f>IF(OR(ISNUMBER(#REF!),ISBLANK(#REF!)),0,1)</f>
        <v>1</v>
      </c>
      <c r="M1308" s="10"/>
      <c r="N1308" s="10"/>
      <c r="O1308" s="10">
        <f>IF(NOT(ISBLANK(#REF!)),1,0)</f>
        <v>1</v>
      </c>
      <c r="P1308" s="10"/>
      <c r="Q1308" s="10"/>
    </row>
    <row r="1309" spans="1:17" hidden="1" x14ac:dyDescent="0.2">
      <c r="A1309" s="10">
        <f t="shared" si="37"/>
        <v>1163</v>
      </c>
      <c r="B1309" s="10" t="s">
        <v>2156</v>
      </c>
      <c r="C1309" s="10" t="s">
        <v>2174</v>
      </c>
      <c r="D1309" s="10" t="s">
        <v>1919</v>
      </c>
      <c r="E1309" s="10" t="s">
        <v>2174</v>
      </c>
      <c r="F1309" s="10">
        <f>'gl list'!$D$120</f>
        <v>0</v>
      </c>
      <c r="G1309" s="10" t="s">
        <v>2123</v>
      </c>
      <c r="H1309" s="10" t="b">
        <v>0</v>
      </c>
      <c r="I1309" s="10">
        <f t="shared" si="36"/>
        <v>78</v>
      </c>
      <c r="K1309" s="10"/>
      <c r="L1309" s="10">
        <f>IF(OR(ISNUMBER(#REF!),ISBLANK(#REF!)),0,1)</f>
        <v>1</v>
      </c>
      <c r="M1309" s="10"/>
      <c r="N1309" s="10"/>
      <c r="O1309" s="10">
        <f>IF(NOT(ISBLANK(#REF!)),1,0)</f>
        <v>1</v>
      </c>
      <c r="P1309" s="10"/>
      <c r="Q1309" s="10"/>
    </row>
    <row r="1310" spans="1:17" hidden="1" x14ac:dyDescent="0.2">
      <c r="A1310" s="10">
        <f t="shared" si="37"/>
        <v>1164</v>
      </c>
      <c r="B1310" s="10">
        <f>A243</f>
        <v>97</v>
      </c>
      <c r="C1310" s="10" t="s">
        <v>2159</v>
      </c>
      <c r="D1310" s="10" t="s">
        <v>1919</v>
      </c>
      <c r="E1310" s="10" t="s">
        <v>2159</v>
      </c>
      <c r="F1310" s="10">
        <f>'gl list'!$D$120</f>
        <v>0</v>
      </c>
      <c r="G1310" s="10" t="s">
        <v>2123</v>
      </c>
      <c r="H1310" s="10" t="b">
        <v>0</v>
      </c>
      <c r="I1310" s="10">
        <f t="shared" si="36"/>
        <v>78</v>
      </c>
      <c r="K1310" s="10"/>
      <c r="L1310" s="10">
        <f>IF(OR(ISNUMBER(#REF!),ISBLANK(#REF!)),0,1)</f>
        <v>1</v>
      </c>
      <c r="M1310" s="10"/>
      <c r="N1310" s="10"/>
      <c r="O1310" s="10">
        <f>IF(NOT(ISBLANK(#REF!)),1,0)</f>
        <v>1</v>
      </c>
      <c r="P1310" s="10"/>
      <c r="Q1310" s="10"/>
    </row>
    <row r="1311" spans="1:17" x14ac:dyDescent="0.2">
      <c r="A1311" s="10">
        <f t="shared" si="37"/>
        <v>1165</v>
      </c>
      <c r="B1311" s="10">
        <f>A192</f>
        <v>47</v>
      </c>
      <c r="C1311" s="10" t="s">
        <v>2176</v>
      </c>
      <c r="D1311" s="10" t="s">
        <v>1919</v>
      </c>
      <c r="E1311" s="10" t="s">
        <v>2175</v>
      </c>
      <c r="F1311" s="10">
        <f>'gl list'!$D$120</f>
        <v>0</v>
      </c>
      <c r="G1311" s="10" t="s">
        <v>2123</v>
      </c>
      <c r="H1311" s="10" t="b">
        <v>1</v>
      </c>
      <c r="I1311" s="10">
        <f t="shared" si="36"/>
        <v>79</v>
      </c>
      <c r="K1311" s="10"/>
      <c r="L1311" s="10">
        <f>IF(OR(ISNUMBER(#REF!),ISBLANK(#REF!)),0,1)</f>
        <v>1</v>
      </c>
      <c r="M1311" s="10"/>
      <c r="N1311" s="10"/>
      <c r="O1311" s="10">
        <f>IF(NOT(ISBLANK(#REF!)),1,0)</f>
        <v>1</v>
      </c>
      <c r="P1311" s="10"/>
      <c r="Q1311" s="10"/>
    </row>
    <row r="1312" spans="1:17" hidden="1" x14ac:dyDescent="0.2">
      <c r="A1312" s="10">
        <f t="shared" si="37"/>
        <v>1166</v>
      </c>
      <c r="B1312" s="10">
        <f>A239</f>
        <v>93</v>
      </c>
      <c r="C1312" s="10" t="s">
        <v>2161</v>
      </c>
      <c r="D1312" s="10" t="s">
        <v>1919</v>
      </c>
      <c r="E1312" s="10" t="s">
        <v>2160</v>
      </c>
      <c r="F1312" s="10">
        <f>'gl list'!$D$120</f>
        <v>0</v>
      </c>
      <c r="G1312" s="10" t="s">
        <v>2123</v>
      </c>
      <c r="H1312" s="10" t="b">
        <v>0</v>
      </c>
      <c r="I1312" s="10">
        <f t="shared" si="36"/>
        <v>79</v>
      </c>
      <c r="K1312" s="10"/>
      <c r="L1312" s="10">
        <f>IF(OR(ISNUMBER(#REF!),ISBLANK(#REF!)),0,1)</f>
        <v>1</v>
      </c>
      <c r="M1312" s="10"/>
      <c r="N1312" s="10"/>
      <c r="O1312" s="10">
        <f>IF(NOT(ISBLANK(#REF!)),1,0)</f>
        <v>1</v>
      </c>
      <c r="P1312" s="10"/>
      <c r="Q1312" s="10"/>
    </row>
    <row r="1313" spans="1:17" x14ac:dyDescent="0.2">
      <c r="A1313" s="10">
        <f t="shared" si="37"/>
        <v>1167</v>
      </c>
      <c r="B1313" s="10">
        <f>B1312</f>
        <v>93</v>
      </c>
      <c r="C1313" s="10" t="s">
        <v>2163</v>
      </c>
      <c r="D1313" s="10" t="s">
        <v>1919</v>
      </c>
      <c r="E1313" s="10" t="s">
        <v>2162</v>
      </c>
      <c r="F1313" s="10">
        <f>'gl list'!$D$120</f>
        <v>0</v>
      </c>
      <c r="G1313" s="10" t="s">
        <v>2123</v>
      </c>
      <c r="H1313" s="10" t="b">
        <v>1</v>
      </c>
      <c r="I1313" s="10">
        <f t="shared" si="36"/>
        <v>80</v>
      </c>
      <c r="K1313" s="10"/>
      <c r="L1313" s="10">
        <f>IF(OR(ISNUMBER(#REF!),ISBLANK(#REF!)),0,1)</f>
        <v>1</v>
      </c>
      <c r="M1313" s="10"/>
      <c r="N1313" s="10"/>
      <c r="O1313" s="10">
        <f>IF(NOT(ISBLANK(#REF!)),1,0)</f>
        <v>1</v>
      </c>
      <c r="P1313" s="10"/>
      <c r="Q1313" s="10"/>
    </row>
    <row r="1314" spans="1:17" hidden="1" x14ac:dyDescent="0.2">
      <c r="A1314" s="10">
        <f t="shared" si="37"/>
        <v>1168</v>
      </c>
      <c r="B1314" s="10" t="s">
        <v>2167</v>
      </c>
      <c r="C1314" s="10" t="s">
        <v>2165</v>
      </c>
      <c r="D1314" s="10" t="s">
        <v>1919</v>
      </c>
      <c r="E1314" s="10" t="s">
        <v>2164</v>
      </c>
      <c r="F1314" s="10">
        <f>'gl list'!$D$120</f>
        <v>0</v>
      </c>
      <c r="G1314" s="10" t="s">
        <v>2123</v>
      </c>
      <c r="H1314" s="10" t="b">
        <v>0</v>
      </c>
      <c r="I1314" s="10">
        <f t="shared" si="36"/>
        <v>80</v>
      </c>
      <c r="K1314" s="10"/>
      <c r="L1314" s="10">
        <f>IF(OR(ISNUMBER(#REF!),ISBLANK(#REF!)),0,1)</f>
        <v>1</v>
      </c>
      <c r="M1314" s="10"/>
      <c r="N1314" s="10"/>
      <c r="O1314" s="10">
        <f>IF(NOT(ISBLANK(#REF!)),1,0)</f>
        <v>1</v>
      </c>
      <c r="P1314" s="10"/>
      <c r="Q1314" s="10"/>
    </row>
    <row r="1315" spans="1:17" hidden="1" x14ac:dyDescent="0.2">
      <c r="A1315" s="10">
        <f t="shared" si="37"/>
        <v>1169</v>
      </c>
      <c r="B1315" s="10">
        <f>A293</f>
        <v>147</v>
      </c>
      <c r="C1315" s="10" t="s">
        <v>1939</v>
      </c>
      <c r="D1315" s="10" t="s">
        <v>1919</v>
      </c>
      <c r="E1315" s="10" t="s">
        <v>1939</v>
      </c>
      <c r="F1315" s="10">
        <f>'gl list'!$D$120</f>
        <v>0</v>
      </c>
      <c r="G1315" s="10" t="s">
        <v>2123</v>
      </c>
      <c r="H1315" s="10" t="b">
        <v>0</v>
      </c>
      <c r="I1315" s="10">
        <f t="shared" si="36"/>
        <v>80</v>
      </c>
      <c r="K1315" s="10"/>
      <c r="L1315" s="10">
        <f>IF(OR(ISNUMBER(#REF!),ISBLANK(#REF!)),0,1)</f>
        <v>1</v>
      </c>
      <c r="M1315" s="10"/>
      <c r="N1315" s="10"/>
      <c r="O1315" s="10">
        <f>IF(NOT(ISBLANK(#REF!)),1,0)</f>
        <v>1</v>
      </c>
      <c r="P1315" s="10"/>
      <c r="Q1315" s="10"/>
    </row>
    <row r="1316" spans="1:17" hidden="1" x14ac:dyDescent="0.2">
      <c r="A1316" s="10">
        <f t="shared" si="37"/>
        <v>1170</v>
      </c>
      <c r="B1316" s="10" t="s">
        <v>2167</v>
      </c>
      <c r="C1316" s="10" t="s">
        <v>2177</v>
      </c>
      <c r="D1316" s="10" t="s">
        <v>1919</v>
      </c>
      <c r="E1316" s="10" t="s">
        <v>1940</v>
      </c>
      <c r="F1316" s="10">
        <f>'gl list'!$D$120</f>
        <v>0</v>
      </c>
      <c r="G1316" s="10" t="s">
        <v>2123</v>
      </c>
      <c r="H1316" s="10" t="b">
        <v>0</v>
      </c>
      <c r="I1316" s="10">
        <f t="shared" si="36"/>
        <v>80</v>
      </c>
      <c r="K1316" s="10"/>
      <c r="L1316" s="10">
        <f>IF(OR(ISNUMBER(#REF!),ISBLANK(#REF!)),0,1)</f>
        <v>1</v>
      </c>
      <c r="M1316" s="10"/>
      <c r="N1316" s="10"/>
      <c r="O1316" s="10">
        <f>IF(NOT(ISBLANK(#REF!)),1,0)</f>
        <v>1</v>
      </c>
      <c r="P1316" s="10"/>
      <c r="Q1316" s="10"/>
    </row>
    <row r="1317" spans="1:17" hidden="1" x14ac:dyDescent="0.2">
      <c r="A1317" s="10">
        <f t="shared" si="37"/>
        <v>1171</v>
      </c>
      <c r="B1317" s="10" t="s">
        <v>11</v>
      </c>
      <c r="C1317" s="10" t="s">
        <v>2178</v>
      </c>
      <c r="D1317" s="10" t="s">
        <v>1919</v>
      </c>
      <c r="E1317" s="10" t="s">
        <v>2178</v>
      </c>
      <c r="F1317" s="10">
        <f>'gl list'!$D$120</f>
        <v>0</v>
      </c>
      <c r="G1317" s="10" t="s">
        <v>2123</v>
      </c>
      <c r="H1317" s="10" t="b">
        <v>0</v>
      </c>
      <c r="I1317" s="10">
        <f t="shared" si="36"/>
        <v>80</v>
      </c>
      <c r="K1317" s="10"/>
      <c r="L1317" s="10">
        <f>IF(OR(ISNUMBER(#REF!),ISBLANK(#REF!)),0,1)</f>
        <v>1</v>
      </c>
      <c r="M1317" s="10"/>
      <c r="N1317" s="10"/>
      <c r="O1317" s="10">
        <f>IF(NOT(ISBLANK(#REF!)),1,0)</f>
        <v>1</v>
      </c>
      <c r="P1317" s="10"/>
      <c r="Q1317" s="10"/>
    </row>
    <row r="1318" spans="1:17" hidden="1" x14ac:dyDescent="0.2">
      <c r="A1318" s="10">
        <f t="shared" si="37"/>
        <v>1172</v>
      </c>
      <c r="B1318" s="10" t="s">
        <v>30</v>
      </c>
      <c r="C1318" s="10" t="s">
        <v>2179</v>
      </c>
      <c r="D1318" s="10" t="s">
        <v>1919</v>
      </c>
      <c r="E1318" s="10" t="s">
        <v>2180</v>
      </c>
      <c r="F1318" s="10">
        <f>'gl list'!$D$120</f>
        <v>0</v>
      </c>
      <c r="G1318" s="10" t="s">
        <v>2123</v>
      </c>
      <c r="H1318" s="10" t="b">
        <v>0</v>
      </c>
      <c r="I1318" s="10">
        <f t="shared" si="36"/>
        <v>80</v>
      </c>
      <c r="K1318" s="10"/>
      <c r="L1318" s="10">
        <f>IF(OR(ISNUMBER(#REF!),ISBLANK(#REF!)),0,1)</f>
        <v>1</v>
      </c>
      <c r="M1318" s="10"/>
      <c r="N1318" s="10"/>
      <c r="O1318" s="10">
        <f>IF(NOT(ISBLANK(#REF!)),1,0)</f>
        <v>1</v>
      </c>
      <c r="P1318" s="10"/>
      <c r="Q1318" s="10"/>
    </row>
    <row r="1319" spans="1:17" x14ac:dyDescent="0.2">
      <c r="A1319" s="10">
        <f t="shared" si="37"/>
        <v>1173</v>
      </c>
      <c r="B1319" s="10" t="s">
        <v>30</v>
      </c>
      <c r="C1319" s="10" t="s">
        <v>2181</v>
      </c>
      <c r="D1319" s="10" t="s">
        <v>1919</v>
      </c>
      <c r="E1319" s="10" t="s">
        <v>2181</v>
      </c>
      <c r="F1319" s="10">
        <f>'gl list'!$D$120</f>
        <v>0</v>
      </c>
      <c r="G1319" s="10" t="s">
        <v>2123</v>
      </c>
      <c r="H1319" s="10" t="b">
        <v>1</v>
      </c>
      <c r="I1319" s="10">
        <f t="shared" si="36"/>
        <v>81</v>
      </c>
      <c r="K1319" s="10"/>
      <c r="L1319" s="10">
        <f>IF(OR(ISNUMBER(#REF!),ISBLANK(#REF!)),0,1)</f>
        <v>1</v>
      </c>
      <c r="M1319" s="10"/>
      <c r="N1319" s="10"/>
      <c r="O1319" s="10">
        <f>IF(NOT(ISBLANK(#REF!)),1,0)</f>
        <v>1</v>
      </c>
      <c r="P1319" s="10"/>
      <c r="Q1319" s="10"/>
    </row>
    <row r="1320" spans="1:17" hidden="1" x14ac:dyDescent="0.2">
      <c r="A1320" s="10">
        <f t="shared" si="37"/>
        <v>1174</v>
      </c>
      <c r="B1320" s="10" t="s">
        <v>30</v>
      </c>
      <c r="C1320" s="10" t="s">
        <v>2172</v>
      </c>
      <c r="D1320" s="10" t="s">
        <v>1919</v>
      </c>
      <c r="E1320" s="10" t="s">
        <v>2172</v>
      </c>
      <c r="F1320" s="10">
        <f>'gl list'!$D$120</f>
        <v>0</v>
      </c>
      <c r="G1320" s="10" t="s">
        <v>2123</v>
      </c>
      <c r="H1320" s="10" t="b">
        <v>0</v>
      </c>
      <c r="I1320" s="10">
        <f t="shared" si="36"/>
        <v>81</v>
      </c>
      <c r="K1320" s="10"/>
      <c r="L1320" s="10">
        <f>IF(OR(ISNUMBER(#REF!),ISBLANK(#REF!)),0,1)</f>
        <v>1</v>
      </c>
      <c r="M1320" s="10"/>
      <c r="N1320" s="10"/>
      <c r="O1320" s="10">
        <f>IF(NOT(ISBLANK(#REF!)),1,0)</f>
        <v>1</v>
      </c>
      <c r="P1320" s="10"/>
      <c r="Q1320" s="10"/>
    </row>
    <row r="1321" spans="1:17" hidden="1" x14ac:dyDescent="0.2">
      <c r="A1321" s="10">
        <f t="shared" si="37"/>
        <v>1175</v>
      </c>
      <c r="B1321" s="10" t="s">
        <v>88</v>
      </c>
      <c r="C1321" s="10" t="s">
        <v>2173</v>
      </c>
      <c r="D1321" s="10" t="s">
        <v>1919</v>
      </c>
      <c r="E1321" s="10" t="s">
        <v>1941</v>
      </c>
      <c r="F1321" s="10">
        <f>'gl list'!$D$120</f>
        <v>0</v>
      </c>
      <c r="G1321" s="10" t="s">
        <v>2123</v>
      </c>
      <c r="H1321" s="10" t="b">
        <v>0</v>
      </c>
      <c r="I1321" s="10">
        <f t="shared" si="36"/>
        <v>81</v>
      </c>
      <c r="K1321" s="10"/>
      <c r="L1321" s="10">
        <f>IF(OR(ISNUMBER(#REF!),ISBLANK(#REF!)),0,1)</f>
        <v>1</v>
      </c>
      <c r="M1321" s="10"/>
      <c r="N1321" s="10"/>
      <c r="O1321" s="10">
        <f>IF(NOT(ISBLANK(#REF!)),1,0)</f>
        <v>1</v>
      </c>
      <c r="P1321" s="10"/>
      <c r="Q1321" s="10"/>
    </row>
    <row r="1322" spans="1:17" hidden="1" x14ac:dyDescent="0.2">
      <c r="A1322" s="10">
        <f t="shared" si="37"/>
        <v>1176</v>
      </c>
      <c r="B1322" s="10">
        <f>A1192</f>
        <v>1046</v>
      </c>
      <c r="C1322" s="10" t="s">
        <v>2171</v>
      </c>
      <c r="D1322" s="10" t="s">
        <v>1919</v>
      </c>
      <c r="E1322" s="10" t="s">
        <v>1942</v>
      </c>
      <c r="F1322" s="10">
        <f>'gl list'!$D$120</f>
        <v>0</v>
      </c>
      <c r="G1322" s="10" t="s">
        <v>2123</v>
      </c>
      <c r="H1322" s="10" t="b">
        <v>0</v>
      </c>
      <c r="I1322" s="10">
        <f t="shared" si="36"/>
        <v>81</v>
      </c>
      <c r="K1322" s="10"/>
      <c r="L1322" s="10">
        <f>IF(OR(ISNUMBER(#REF!),ISBLANK(#REF!)),0,1)</f>
        <v>1</v>
      </c>
      <c r="M1322" s="10"/>
      <c r="N1322" s="10"/>
      <c r="O1322" s="10">
        <f>IF(NOT(ISBLANK(#REF!)),1,0)</f>
        <v>1</v>
      </c>
      <c r="P1322" s="10"/>
      <c r="Q1322" s="10"/>
    </row>
    <row r="1323" spans="1:17" hidden="1" x14ac:dyDescent="0.2">
      <c r="A1323" s="10">
        <f t="shared" si="37"/>
        <v>1177</v>
      </c>
      <c r="B1323" s="10">
        <f>A1011</f>
        <v>865</v>
      </c>
      <c r="C1323" s="10" t="s">
        <v>2170</v>
      </c>
      <c r="D1323" s="10" t="s">
        <v>1919</v>
      </c>
      <c r="E1323" s="10" t="s">
        <v>2170</v>
      </c>
      <c r="F1323" s="10">
        <f>'gl list'!$D$120</f>
        <v>0</v>
      </c>
      <c r="G1323" s="10" t="s">
        <v>2123</v>
      </c>
      <c r="H1323" s="10" t="b">
        <v>0</v>
      </c>
      <c r="I1323" s="10">
        <f t="shared" si="36"/>
        <v>81</v>
      </c>
      <c r="K1323" s="10"/>
      <c r="L1323" s="10">
        <f>IF(OR(ISNUMBER(#REF!),ISBLANK(#REF!)),0,1)</f>
        <v>1</v>
      </c>
      <c r="M1323" s="10"/>
      <c r="N1323" s="10"/>
      <c r="O1323" s="10">
        <f>IF(NOT(ISBLANK(#REF!)),1,0)</f>
        <v>1</v>
      </c>
      <c r="P1323" s="10"/>
      <c r="Q1323" s="10"/>
    </row>
    <row r="1324" spans="1:17" hidden="1" x14ac:dyDescent="0.2">
      <c r="A1324" s="10">
        <f t="shared" si="37"/>
        <v>1178</v>
      </c>
      <c r="B1324" s="10">
        <f>A415</f>
        <v>269</v>
      </c>
      <c r="C1324" s="10" t="s">
        <v>1943</v>
      </c>
      <c r="D1324" s="10" t="s">
        <v>1919</v>
      </c>
      <c r="E1324" s="10" t="s">
        <v>1943</v>
      </c>
      <c r="F1324" s="10">
        <f>'gl list'!$D$120</f>
        <v>0</v>
      </c>
      <c r="G1324" s="10" t="s">
        <v>2124</v>
      </c>
      <c r="H1324" s="10" t="b">
        <v>0</v>
      </c>
      <c r="I1324" s="10">
        <f t="shared" si="36"/>
        <v>81</v>
      </c>
      <c r="K1324" s="10"/>
      <c r="L1324" s="10">
        <f>IF(OR(ISNUMBER(#REF!),ISBLANK(#REF!)),0,1)</f>
        <v>1</v>
      </c>
      <c r="M1324" s="10"/>
      <c r="N1324" s="10"/>
      <c r="O1324" s="10">
        <f>IF(NOT(ISBLANK(#REF!)),1,0)</f>
        <v>1</v>
      </c>
      <c r="P1324" s="10"/>
      <c r="Q1324" s="10"/>
    </row>
    <row r="1325" spans="1:17" hidden="1" x14ac:dyDescent="0.2">
      <c r="A1325" s="10">
        <f t="shared" si="37"/>
        <v>1179</v>
      </c>
      <c r="B1325" s="10" t="s">
        <v>118</v>
      </c>
      <c r="C1325" s="10" t="s">
        <v>2258</v>
      </c>
      <c r="D1325" s="10" t="s">
        <v>1919</v>
      </c>
      <c r="E1325" s="10" t="s">
        <v>1943</v>
      </c>
      <c r="F1325" s="10">
        <f>'gl list'!$D$120</f>
        <v>0</v>
      </c>
      <c r="G1325" s="10" t="s">
        <v>2124</v>
      </c>
      <c r="H1325" s="10" t="b">
        <v>0</v>
      </c>
      <c r="I1325" s="10">
        <f t="shared" si="36"/>
        <v>81</v>
      </c>
      <c r="K1325" s="10"/>
      <c r="L1325" s="10">
        <f>IF(OR(ISNUMBER(#REF!),ISBLANK(#REF!)),0,1)</f>
        <v>1</v>
      </c>
      <c r="M1325" s="10"/>
      <c r="N1325" s="10"/>
      <c r="O1325" s="10">
        <f>IF(NOT(ISBLANK(#REF!)),1,0)</f>
        <v>1</v>
      </c>
      <c r="P1325" s="10"/>
      <c r="Q1325" s="10"/>
    </row>
    <row r="1326" spans="1:17" hidden="1" x14ac:dyDescent="0.2">
      <c r="A1326" s="10">
        <f t="shared" si="37"/>
        <v>1180</v>
      </c>
      <c r="B1326" s="10">
        <f>A299</f>
        <v>153</v>
      </c>
      <c r="C1326" s="10" t="s">
        <v>1944</v>
      </c>
      <c r="D1326" s="10" t="s">
        <v>1919</v>
      </c>
      <c r="E1326" s="10" t="s">
        <v>1944</v>
      </c>
      <c r="F1326" s="10">
        <f>'gl list'!$D$120</f>
        <v>0</v>
      </c>
      <c r="G1326" s="10" t="s">
        <v>2124</v>
      </c>
      <c r="H1326" s="10" t="b">
        <v>0</v>
      </c>
      <c r="I1326" s="10">
        <f t="shared" si="36"/>
        <v>81</v>
      </c>
      <c r="K1326" s="10"/>
      <c r="L1326" s="10">
        <f>IF(OR(ISNUMBER(#REF!),ISBLANK(#REF!)),0,1)</f>
        <v>1</v>
      </c>
      <c r="M1326" s="10"/>
      <c r="N1326" s="10"/>
      <c r="O1326" s="10">
        <f>IF(NOT(ISBLANK(#REF!)),1,0)</f>
        <v>1</v>
      </c>
      <c r="P1326" s="10"/>
      <c r="Q1326" s="10"/>
    </row>
    <row r="1327" spans="1:17" hidden="1" x14ac:dyDescent="0.2">
      <c r="A1327" s="10">
        <f t="shared" si="37"/>
        <v>1181</v>
      </c>
      <c r="B1327" s="10">
        <f>B1326</f>
        <v>153</v>
      </c>
      <c r="C1327" s="10" t="s">
        <v>1945</v>
      </c>
      <c r="D1327" s="10" t="s">
        <v>1919</v>
      </c>
      <c r="E1327" s="10" t="s">
        <v>1945</v>
      </c>
      <c r="F1327" s="10">
        <f>'gl list'!$D$120</f>
        <v>0</v>
      </c>
      <c r="G1327" s="10" t="s">
        <v>2124</v>
      </c>
      <c r="H1327" s="10" t="b">
        <v>0</v>
      </c>
      <c r="I1327" s="10">
        <f t="shared" si="36"/>
        <v>81</v>
      </c>
      <c r="K1327" s="10"/>
      <c r="L1327" s="10">
        <f>IF(OR(ISNUMBER(#REF!),ISBLANK(#REF!)),0,1)</f>
        <v>1</v>
      </c>
      <c r="M1327" s="10"/>
      <c r="N1327" s="10"/>
      <c r="O1327" s="10">
        <f>IF(NOT(ISBLANK(#REF!)),1,0)</f>
        <v>1</v>
      </c>
      <c r="P1327" s="10"/>
      <c r="Q1327" s="10"/>
    </row>
    <row r="1328" spans="1:17" hidden="1" x14ac:dyDescent="0.2">
      <c r="A1328" s="10">
        <f t="shared" si="37"/>
        <v>1182</v>
      </c>
      <c r="B1328" s="10">
        <f>A435</f>
        <v>289</v>
      </c>
      <c r="C1328" s="10" t="s">
        <v>1946</v>
      </c>
      <c r="D1328" s="10" t="s">
        <v>1919</v>
      </c>
      <c r="E1328" s="10" t="s">
        <v>1946</v>
      </c>
      <c r="F1328" s="10">
        <f>'gl list'!$D$120</f>
        <v>0</v>
      </c>
      <c r="G1328" s="10" t="s">
        <v>2124</v>
      </c>
      <c r="H1328" s="10" t="b">
        <v>0</v>
      </c>
      <c r="I1328" s="10">
        <f t="shared" si="36"/>
        <v>81</v>
      </c>
      <c r="K1328" s="10"/>
      <c r="L1328" s="10">
        <f>IF(OR(ISNUMBER(#REF!),ISBLANK(#REF!)),0,1)</f>
        <v>1</v>
      </c>
      <c r="M1328" s="10"/>
      <c r="N1328" s="10"/>
      <c r="O1328" s="10">
        <f>IF(NOT(ISBLANK(#REF!)),1,0)</f>
        <v>1</v>
      </c>
      <c r="P1328" s="10"/>
      <c r="Q1328" s="10"/>
    </row>
    <row r="1329" spans="1:17" hidden="1" x14ac:dyDescent="0.2">
      <c r="A1329" s="10">
        <f t="shared" si="37"/>
        <v>1183</v>
      </c>
      <c r="B1329" s="10">
        <f>A191</f>
        <v>46</v>
      </c>
      <c r="C1329" s="10" t="s">
        <v>2259</v>
      </c>
      <c r="D1329" s="10" t="s">
        <v>1919</v>
      </c>
      <c r="E1329" s="10" t="s">
        <v>1947</v>
      </c>
      <c r="F1329" s="10">
        <f>'gl list'!$D$120</f>
        <v>0</v>
      </c>
      <c r="G1329" s="10" t="s">
        <v>2124</v>
      </c>
      <c r="H1329" s="10" t="b">
        <v>0</v>
      </c>
      <c r="I1329" s="10">
        <f t="shared" si="36"/>
        <v>81</v>
      </c>
      <c r="K1329" s="10"/>
      <c r="L1329" s="10">
        <f>IF(OR(ISNUMBER(#REF!),ISBLANK(#REF!)),0,1)</f>
        <v>1</v>
      </c>
      <c r="M1329" s="10"/>
      <c r="N1329" s="10"/>
      <c r="O1329" s="10">
        <f>IF(NOT(ISBLANK(#REF!)),1,0)</f>
        <v>1</v>
      </c>
      <c r="P1329" s="10"/>
      <c r="Q1329" s="10"/>
    </row>
    <row r="1330" spans="1:17" hidden="1" x14ac:dyDescent="0.2">
      <c r="A1330" s="10">
        <f t="shared" si="37"/>
        <v>1184</v>
      </c>
      <c r="B1330" s="10" t="s">
        <v>18</v>
      </c>
      <c r="C1330" s="10" t="s">
        <v>2261</v>
      </c>
      <c r="D1330" s="10" t="s">
        <v>1919</v>
      </c>
      <c r="E1330" s="10" t="s">
        <v>2260</v>
      </c>
      <c r="F1330" s="10">
        <f>'gl list'!$D$120</f>
        <v>0</v>
      </c>
      <c r="G1330" s="10" t="s">
        <v>2124</v>
      </c>
      <c r="H1330" s="10" t="b">
        <v>0</v>
      </c>
      <c r="I1330" s="10">
        <f t="shared" si="36"/>
        <v>81</v>
      </c>
      <c r="K1330" s="10"/>
      <c r="L1330" s="10">
        <f>IF(OR(ISNUMBER(#REF!),ISBLANK(#REF!)),0,1)</f>
        <v>1</v>
      </c>
      <c r="M1330" s="10"/>
      <c r="N1330" s="10"/>
      <c r="O1330" s="10">
        <f>IF(NOT(ISBLANK(#REF!)),1,0)</f>
        <v>1</v>
      </c>
      <c r="P1330" s="10"/>
      <c r="Q1330" s="10"/>
    </row>
    <row r="1331" spans="1:17" hidden="1" x14ac:dyDescent="0.2">
      <c r="A1331" s="10">
        <f t="shared" si="37"/>
        <v>1185</v>
      </c>
      <c r="B1331" s="10" t="s">
        <v>88</v>
      </c>
      <c r="C1331" s="10" t="s">
        <v>2240</v>
      </c>
      <c r="D1331" s="10" t="s">
        <v>1919</v>
      </c>
      <c r="E1331" s="10" t="s">
        <v>2240</v>
      </c>
      <c r="F1331" s="10">
        <f>'gl list'!$D$120</f>
        <v>0</v>
      </c>
      <c r="G1331" s="10" t="s">
        <v>2124</v>
      </c>
      <c r="H1331" s="10" t="b">
        <v>0</v>
      </c>
      <c r="I1331" s="10">
        <f t="shared" si="36"/>
        <v>81</v>
      </c>
      <c r="K1331" s="10"/>
      <c r="L1331" s="10">
        <f>IF(OR(ISNUMBER(#REF!),ISBLANK(#REF!)),0,1)</f>
        <v>1</v>
      </c>
      <c r="M1331" s="10"/>
      <c r="N1331" s="10"/>
      <c r="O1331" s="10">
        <f>IF(NOT(ISBLANK(#REF!)),1,0)</f>
        <v>1</v>
      </c>
      <c r="P1331" s="10"/>
      <c r="Q1331" s="10"/>
    </row>
    <row r="1332" spans="1:17" hidden="1" x14ac:dyDescent="0.2">
      <c r="A1332" s="10">
        <f t="shared" si="37"/>
        <v>1186</v>
      </c>
      <c r="B1332" s="10">
        <f>A166</f>
        <v>21</v>
      </c>
      <c r="C1332" s="10" t="s">
        <v>2229</v>
      </c>
      <c r="D1332" s="10" t="s">
        <v>1919</v>
      </c>
      <c r="E1332" s="10" t="s">
        <v>1948</v>
      </c>
      <c r="F1332" s="10">
        <f>'gl list'!$D$120</f>
        <v>0</v>
      </c>
      <c r="G1332" s="10" t="s">
        <v>2124</v>
      </c>
      <c r="H1332" s="10" t="b">
        <v>0</v>
      </c>
      <c r="I1332" s="10">
        <f t="shared" si="36"/>
        <v>81</v>
      </c>
      <c r="K1332" s="10"/>
      <c r="L1332" s="10">
        <f>IF(OR(ISNUMBER(#REF!),ISBLANK(#REF!)),0,1)</f>
        <v>1</v>
      </c>
      <c r="M1332" s="10"/>
      <c r="N1332" s="10"/>
      <c r="O1332" s="10">
        <f>IF(NOT(ISBLANK(#REF!)),1,0)</f>
        <v>1</v>
      </c>
      <c r="P1332" s="10"/>
      <c r="Q1332" s="10"/>
    </row>
    <row r="1333" spans="1:17" hidden="1" x14ac:dyDescent="0.2">
      <c r="A1333" s="10">
        <f t="shared" si="37"/>
        <v>1187</v>
      </c>
      <c r="B1333" s="10">
        <f>A532</f>
        <v>386</v>
      </c>
      <c r="C1333" s="10" t="s">
        <v>1949</v>
      </c>
      <c r="D1333" s="10" t="s">
        <v>1919</v>
      </c>
      <c r="E1333" s="10" t="s">
        <v>1949</v>
      </c>
      <c r="F1333" s="10">
        <f>'gl list'!$D$120</f>
        <v>0</v>
      </c>
      <c r="G1333" s="10" t="s">
        <v>2124</v>
      </c>
      <c r="H1333" s="10" t="b">
        <v>0</v>
      </c>
      <c r="I1333" s="10">
        <f t="shared" si="36"/>
        <v>81</v>
      </c>
      <c r="K1333" s="10"/>
      <c r="L1333" s="10">
        <f>IF(OR(ISNUMBER(#REF!),ISBLANK(#REF!)),0,1)</f>
        <v>1</v>
      </c>
      <c r="M1333" s="10"/>
      <c r="N1333" s="10"/>
      <c r="O1333" s="10">
        <f>IF(NOT(ISBLANK(#REF!)),1,0)</f>
        <v>1</v>
      </c>
      <c r="P1333" s="10"/>
      <c r="Q1333" s="10"/>
    </row>
    <row r="1334" spans="1:17" hidden="1" x14ac:dyDescent="0.2">
      <c r="A1334" s="10">
        <f t="shared" si="37"/>
        <v>1188</v>
      </c>
      <c r="B1334" s="10" t="s">
        <v>44</v>
      </c>
      <c r="C1334" s="10" t="s">
        <v>2241</v>
      </c>
      <c r="D1334" s="10" t="s">
        <v>1919</v>
      </c>
      <c r="E1334" s="10" t="s">
        <v>2241</v>
      </c>
      <c r="F1334" s="10">
        <f>'gl list'!$D$120</f>
        <v>0</v>
      </c>
      <c r="G1334" s="10" t="s">
        <v>2124</v>
      </c>
      <c r="H1334" s="10" t="b">
        <v>0</v>
      </c>
      <c r="I1334" s="10">
        <f t="shared" si="36"/>
        <v>81</v>
      </c>
      <c r="K1334" s="10"/>
      <c r="L1334" s="10">
        <f>IF(OR(ISNUMBER(#REF!),ISBLANK(#REF!)),0,1)</f>
        <v>1</v>
      </c>
      <c r="M1334" s="10"/>
      <c r="N1334" s="10"/>
      <c r="O1334" s="10">
        <f>IF(NOT(ISBLANK(#REF!)),1,0)</f>
        <v>1</v>
      </c>
      <c r="P1334" s="10"/>
      <c r="Q1334" s="10"/>
    </row>
    <row r="1335" spans="1:17" hidden="1" x14ac:dyDescent="0.2">
      <c r="A1335" s="10">
        <f t="shared" si="37"/>
        <v>1189</v>
      </c>
      <c r="B1335" s="10">
        <f>A309</f>
        <v>163</v>
      </c>
      <c r="C1335" s="10" t="s">
        <v>1950</v>
      </c>
      <c r="D1335" s="10" t="s">
        <v>1919</v>
      </c>
      <c r="E1335" s="10" t="s">
        <v>1950</v>
      </c>
      <c r="F1335" s="10">
        <f>'gl list'!$D$120</f>
        <v>0</v>
      </c>
      <c r="G1335" s="10" t="s">
        <v>2124</v>
      </c>
      <c r="H1335" s="10" t="b">
        <v>0</v>
      </c>
      <c r="I1335" s="10">
        <f t="shared" si="36"/>
        <v>81</v>
      </c>
      <c r="K1335" s="10"/>
      <c r="L1335" s="10">
        <f>IF(OR(ISNUMBER(#REF!),ISBLANK(#REF!)),0,1)</f>
        <v>1</v>
      </c>
      <c r="M1335" s="10"/>
      <c r="N1335" s="10"/>
      <c r="O1335" s="10">
        <f>IF(NOT(ISBLANK(#REF!)),1,0)</f>
        <v>1</v>
      </c>
      <c r="P1335" s="10"/>
      <c r="Q1335" s="10"/>
    </row>
    <row r="1336" spans="1:17" hidden="1" x14ac:dyDescent="0.2">
      <c r="A1336" s="10">
        <f t="shared" si="37"/>
        <v>1190</v>
      </c>
      <c r="B1336" s="10">
        <f>B1335</f>
        <v>163</v>
      </c>
      <c r="C1336" s="10" t="s">
        <v>1951</v>
      </c>
      <c r="D1336" s="10" t="s">
        <v>1919</v>
      </c>
      <c r="E1336" s="10" t="s">
        <v>1951</v>
      </c>
      <c r="F1336" s="10">
        <f>'gl list'!$D$120</f>
        <v>0</v>
      </c>
      <c r="G1336" s="10" t="s">
        <v>2124</v>
      </c>
      <c r="H1336" s="10" t="b">
        <v>0</v>
      </c>
      <c r="I1336" s="10">
        <f t="shared" si="36"/>
        <v>81</v>
      </c>
      <c r="K1336" s="10"/>
      <c r="L1336" s="10">
        <f>IF(OR(ISNUMBER(#REF!),ISBLANK(#REF!)),0,1)</f>
        <v>1</v>
      </c>
      <c r="M1336" s="10"/>
      <c r="N1336" s="10"/>
      <c r="O1336" s="10">
        <f>IF(NOT(ISBLANK(#REF!)),1,0)</f>
        <v>1</v>
      </c>
      <c r="P1336" s="10"/>
      <c r="Q1336" s="10"/>
    </row>
    <row r="1337" spans="1:17" hidden="1" x14ac:dyDescent="0.2">
      <c r="A1337" s="10">
        <f t="shared" si="37"/>
        <v>1191</v>
      </c>
      <c r="B1337" s="10" t="s">
        <v>118</v>
      </c>
      <c r="C1337" s="10" t="s">
        <v>2262</v>
      </c>
      <c r="D1337" s="10" t="s">
        <v>1919</v>
      </c>
      <c r="E1337" s="10" t="s">
        <v>1952</v>
      </c>
      <c r="F1337" s="10">
        <f>'gl list'!$D$120</f>
        <v>0</v>
      </c>
      <c r="G1337" s="10" t="s">
        <v>2124</v>
      </c>
      <c r="H1337" s="10" t="b">
        <v>0</v>
      </c>
      <c r="I1337" s="10">
        <f t="shared" si="36"/>
        <v>81</v>
      </c>
      <c r="K1337" s="10"/>
      <c r="L1337" s="10">
        <f>IF(OR(ISNUMBER(#REF!),ISBLANK(#REF!)),0,1)</f>
        <v>1</v>
      </c>
      <c r="M1337" s="10"/>
      <c r="N1337" s="10"/>
      <c r="O1337" s="10">
        <f>IF(NOT(ISBLANK(#REF!)),1,0)</f>
        <v>1</v>
      </c>
      <c r="P1337" s="10"/>
      <c r="Q1337" s="10"/>
    </row>
    <row r="1338" spans="1:17" hidden="1" x14ac:dyDescent="0.2">
      <c r="A1338" s="10">
        <f t="shared" si="37"/>
        <v>1192</v>
      </c>
      <c r="B1338" s="10" t="s">
        <v>44</v>
      </c>
      <c r="C1338" s="10" t="s">
        <v>2242</v>
      </c>
      <c r="D1338" s="10" t="s">
        <v>1919</v>
      </c>
      <c r="E1338" s="10" t="s">
        <v>2242</v>
      </c>
      <c r="F1338" s="10">
        <f>'gl list'!$D$120</f>
        <v>0</v>
      </c>
      <c r="G1338" s="10" t="s">
        <v>2124</v>
      </c>
      <c r="H1338" s="10" t="b">
        <v>0</v>
      </c>
      <c r="I1338" s="10">
        <f t="shared" si="36"/>
        <v>81</v>
      </c>
      <c r="K1338" s="10"/>
      <c r="L1338" s="10">
        <f>IF(OR(ISNUMBER(#REF!),ISBLANK(#REF!)),0,1)</f>
        <v>1</v>
      </c>
      <c r="M1338" s="10"/>
      <c r="N1338" s="10"/>
      <c r="O1338" s="10">
        <f>IF(NOT(ISBLANK(#REF!)),1,0)</f>
        <v>1</v>
      </c>
      <c r="P1338" s="10"/>
      <c r="Q1338" s="10"/>
    </row>
    <row r="1339" spans="1:17" hidden="1" x14ac:dyDescent="0.2">
      <c r="A1339" s="10">
        <f t="shared" si="37"/>
        <v>1193</v>
      </c>
      <c r="B1339" s="10" t="s">
        <v>44</v>
      </c>
      <c r="C1339" s="10" t="s">
        <v>2243</v>
      </c>
      <c r="D1339" s="10" t="s">
        <v>1919</v>
      </c>
      <c r="E1339" s="10" t="s">
        <v>2243</v>
      </c>
      <c r="F1339" s="10">
        <f>'gl list'!$D$120</f>
        <v>0</v>
      </c>
      <c r="G1339" s="10" t="s">
        <v>2124</v>
      </c>
      <c r="H1339" s="10" t="b">
        <v>0</v>
      </c>
      <c r="I1339" s="10">
        <f t="shared" si="36"/>
        <v>81</v>
      </c>
      <c r="K1339" s="10"/>
      <c r="L1339" s="10">
        <f>IF(OR(ISNUMBER(#REF!),ISBLANK(#REF!)),0,1)</f>
        <v>1</v>
      </c>
      <c r="M1339" s="10"/>
      <c r="N1339" s="10"/>
      <c r="O1339" s="10">
        <f>IF(NOT(ISBLANK(#REF!)),1,0)</f>
        <v>1</v>
      </c>
      <c r="P1339" s="10"/>
      <c r="Q1339" s="10"/>
    </row>
    <row r="1340" spans="1:17" hidden="1" x14ac:dyDescent="0.2">
      <c r="A1340" s="10">
        <f t="shared" si="37"/>
        <v>1194</v>
      </c>
      <c r="B1340" s="10" t="s">
        <v>118</v>
      </c>
      <c r="C1340" s="10" t="s">
        <v>2264</v>
      </c>
      <c r="D1340" s="10" t="s">
        <v>1919</v>
      </c>
      <c r="E1340" s="10" t="s">
        <v>2263</v>
      </c>
      <c r="F1340" s="10">
        <f>'gl list'!$D$120</f>
        <v>0</v>
      </c>
      <c r="G1340" s="10" t="s">
        <v>2124</v>
      </c>
      <c r="H1340" s="10" t="b">
        <v>0</v>
      </c>
      <c r="I1340" s="10">
        <f t="shared" si="36"/>
        <v>81</v>
      </c>
      <c r="K1340" s="10"/>
      <c r="L1340" s="10">
        <f>IF(OR(ISNUMBER(#REF!),ISBLANK(#REF!)),0,1)</f>
        <v>1</v>
      </c>
      <c r="M1340" s="10"/>
      <c r="N1340" s="10"/>
      <c r="O1340" s="10">
        <f>IF(NOT(ISBLANK(#REF!)),1,0)</f>
        <v>1</v>
      </c>
      <c r="P1340" s="10"/>
      <c r="Q1340" s="10"/>
    </row>
    <row r="1341" spans="1:17" hidden="1" x14ac:dyDescent="0.2">
      <c r="A1341" s="10">
        <f t="shared" si="37"/>
        <v>1195</v>
      </c>
      <c r="B1341" s="10">
        <f>A373</f>
        <v>227</v>
      </c>
      <c r="C1341" s="10" t="s">
        <v>2244</v>
      </c>
      <c r="D1341" s="10" t="s">
        <v>1919</v>
      </c>
      <c r="E1341" s="10" t="s">
        <v>2244</v>
      </c>
      <c r="F1341" s="10">
        <f>'gl list'!$D$120</f>
        <v>0</v>
      </c>
      <c r="G1341" s="10" t="s">
        <v>2124</v>
      </c>
      <c r="H1341" s="10" t="b">
        <v>0</v>
      </c>
      <c r="I1341" s="10">
        <f t="shared" si="36"/>
        <v>81</v>
      </c>
      <c r="K1341" s="10"/>
      <c r="L1341" s="10">
        <f>IF(OR(ISNUMBER(#REF!),ISBLANK(#REF!)),0,1)</f>
        <v>1</v>
      </c>
      <c r="M1341" s="10"/>
      <c r="N1341" s="10"/>
      <c r="O1341" s="10">
        <f>IF(NOT(ISBLANK(#REF!)),1,0)</f>
        <v>1</v>
      </c>
      <c r="P1341" s="10"/>
      <c r="Q1341" s="10"/>
    </row>
    <row r="1342" spans="1:17" hidden="1" x14ac:dyDescent="0.2">
      <c r="A1342" s="10">
        <f t="shared" si="37"/>
        <v>1196</v>
      </c>
      <c r="B1342" s="10" t="s">
        <v>44</v>
      </c>
      <c r="C1342" s="10" t="s">
        <v>2245</v>
      </c>
      <c r="D1342" s="10" t="s">
        <v>1919</v>
      </c>
      <c r="E1342" s="10" t="s">
        <v>2245</v>
      </c>
      <c r="F1342" s="10">
        <f>'gl list'!$D$120</f>
        <v>0</v>
      </c>
      <c r="G1342" s="10" t="s">
        <v>2124</v>
      </c>
      <c r="H1342" s="10" t="b">
        <v>0</v>
      </c>
      <c r="I1342" s="10">
        <f t="shared" si="36"/>
        <v>81</v>
      </c>
      <c r="K1342" s="10"/>
      <c r="L1342" s="10">
        <f>IF(OR(ISNUMBER(#REF!),ISBLANK(#REF!)),0,1)</f>
        <v>1</v>
      </c>
      <c r="M1342" s="10"/>
      <c r="N1342" s="10"/>
      <c r="O1342" s="10">
        <f>IF(NOT(ISBLANK(#REF!)),1,0)</f>
        <v>1</v>
      </c>
      <c r="P1342" s="10"/>
      <c r="Q1342" s="10"/>
    </row>
    <row r="1343" spans="1:17" hidden="1" x14ac:dyDescent="0.2">
      <c r="A1343" s="10">
        <f t="shared" si="37"/>
        <v>1197</v>
      </c>
      <c r="B1343" s="10" t="s">
        <v>44</v>
      </c>
      <c r="C1343" s="10" t="s">
        <v>2246</v>
      </c>
      <c r="D1343" s="10" t="s">
        <v>1919</v>
      </c>
      <c r="E1343" s="10" t="s">
        <v>2246</v>
      </c>
      <c r="F1343" s="10">
        <f>'gl list'!$D$120</f>
        <v>0</v>
      </c>
      <c r="G1343" s="10" t="s">
        <v>2124</v>
      </c>
      <c r="H1343" s="10" t="b">
        <v>0</v>
      </c>
      <c r="I1343" s="10">
        <f t="shared" si="36"/>
        <v>81</v>
      </c>
      <c r="K1343" s="10"/>
      <c r="L1343" s="10">
        <f>IF(OR(ISNUMBER(#REF!),ISBLANK(#REF!)),0,1)</f>
        <v>1</v>
      </c>
      <c r="M1343" s="10"/>
      <c r="N1343" s="10"/>
      <c r="O1343" s="10">
        <f>IF(NOT(ISBLANK(#REF!)),1,0)</f>
        <v>1</v>
      </c>
      <c r="P1343" s="10"/>
      <c r="Q1343" s="10"/>
    </row>
    <row r="1344" spans="1:17" hidden="1" x14ac:dyDescent="0.2">
      <c r="A1344" s="10">
        <f t="shared" si="37"/>
        <v>1198</v>
      </c>
      <c r="B1344" s="10" t="s">
        <v>44</v>
      </c>
      <c r="C1344" s="10" t="s">
        <v>2255</v>
      </c>
      <c r="D1344" s="10" t="s">
        <v>1919</v>
      </c>
      <c r="E1344" s="10" t="s">
        <v>2255</v>
      </c>
      <c r="F1344" s="10">
        <f>'gl list'!$D$120</f>
        <v>0</v>
      </c>
      <c r="G1344" s="10" t="s">
        <v>2124</v>
      </c>
      <c r="H1344" s="10" t="b">
        <v>0</v>
      </c>
      <c r="I1344" s="10">
        <f t="shared" si="36"/>
        <v>81</v>
      </c>
      <c r="K1344" s="10"/>
      <c r="L1344" s="10">
        <f>IF(OR(ISNUMBER(#REF!),ISBLANK(#REF!)),0,1)</f>
        <v>1</v>
      </c>
      <c r="M1344" s="10"/>
      <c r="N1344" s="10"/>
      <c r="O1344" s="10">
        <f>IF(NOT(ISBLANK(#REF!)),1,0)</f>
        <v>1</v>
      </c>
      <c r="P1344" s="10"/>
      <c r="Q1344" s="10"/>
    </row>
    <row r="1345" spans="1:17" hidden="1" x14ac:dyDescent="0.2">
      <c r="A1345" s="10">
        <f t="shared" si="37"/>
        <v>1199</v>
      </c>
      <c r="B1345" s="10" t="s">
        <v>44</v>
      </c>
      <c r="C1345" s="10" t="s">
        <v>2257</v>
      </c>
      <c r="D1345" s="10" t="s">
        <v>1919</v>
      </c>
      <c r="E1345" s="10" t="s">
        <v>2257</v>
      </c>
      <c r="F1345" s="10">
        <f>'gl list'!$D$120</f>
        <v>0</v>
      </c>
      <c r="G1345" s="10" t="s">
        <v>2124</v>
      </c>
      <c r="H1345" s="10" t="b">
        <v>0</v>
      </c>
      <c r="I1345" s="10">
        <f t="shared" si="36"/>
        <v>81</v>
      </c>
      <c r="K1345" s="10"/>
      <c r="L1345" s="10">
        <f>IF(OR(ISNUMBER(#REF!),ISBLANK(#REF!)),0,1)</f>
        <v>1</v>
      </c>
      <c r="M1345" s="10"/>
      <c r="N1345" s="10"/>
      <c r="O1345" s="10">
        <f>IF(NOT(ISBLANK(#REF!)),1,0)</f>
        <v>1</v>
      </c>
      <c r="P1345" s="10"/>
      <c r="Q1345" s="10"/>
    </row>
    <row r="1346" spans="1:17" hidden="1" x14ac:dyDescent="0.2">
      <c r="A1346" s="10">
        <f t="shared" si="37"/>
        <v>1200</v>
      </c>
      <c r="B1346" s="10">
        <f>A667</f>
        <v>521</v>
      </c>
      <c r="C1346" s="10" t="s">
        <v>1953</v>
      </c>
      <c r="D1346" s="10" t="s">
        <v>1919</v>
      </c>
      <c r="E1346" s="10" t="s">
        <v>1953</v>
      </c>
      <c r="F1346" s="10">
        <f>'gl list'!$D$120</f>
        <v>0</v>
      </c>
      <c r="G1346" s="10" t="s">
        <v>2124</v>
      </c>
      <c r="H1346" s="10" t="b">
        <v>0</v>
      </c>
      <c r="I1346" s="10">
        <f t="shared" si="36"/>
        <v>81</v>
      </c>
      <c r="K1346" s="10"/>
      <c r="L1346" s="10">
        <f>IF(OR(ISNUMBER(#REF!),ISBLANK(#REF!)),0,1)</f>
        <v>1</v>
      </c>
      <c r="M1346" s="10"/>
      <c r="N1346" s="10"/>
      <c r="O1346" s="10">
        <f>IF(NOT(ISBLANK(#REF!)),1,0)</f>
        <v>1</v>
      </c>
      <c r="P1346" s="10"/>
      <c r="Q1346" s="10"/>
    </row>
    <row r="1347" spans="1:17" hidden="1" x14ac:dyDescent="0.2">
      <c r="A1347" s="10">
        <f t="shared" si="37"/>
        <v>1201</v>
      </c>
      <c r="B1347" s="10" t="s">
        <v>1121</v>
      </c>
      <c r="C1347" s="10" t="s">
        <v>2256</v>
      </c>
      <c r="D1347" s="10" t="s">
        <v>1919</v>
      </c>
      <c r="E1347" s="10" t="s">
        <v>1954</v>
      </c>
      <c r="F1347" s="10">
        <f>'gl list'!$D$120</f>
        <v>0</v>
      </c>
      <c r="G1347" s="10" t="s">
        <v>2124</v>
      </c>
      <c r="H1347" s="10" t="b">
        <v>0</v>
      </c>
      <c r="I1347" s="10">
        <f t="shared" si="36"/>
        <v>81</v>
      </c>
      <c r="K1347" s="10"/>
      <c r="L1347" s="10">
        <f>IF(OR(ISNUMBER(#REF!),ISBLANK(#REF!)),0,1)</f>
        <v>1</v>
      </c>
      <c r="M1347" s="10"/>
      <c r="N1347" s="10"/>
      <c r="O1347" s="10">
        <f>IF(NOT(ISBLANK(#REF!)),1,0)</f>
        <v>1</v>
      </c>
      <c r="P1347" s="10"/>
      <c r="Q1347" s="10"/>
    </row>
    <row r="1348" spans="1:17" hidden="1" x14ac:dyDescent="0.2">
      <c r="A1348" s="10">
        <f t="shared" si="37"/>
        <v>1202</v>
      </c>
      <c r="B1348" s="10" t="s">
        <v>43</v>
      </c>
      <c r="C1348" s="10" t="s">
        <v>2230</v>
      </c>
      <c r="D1348" s="10" t="s">
        <v>1919</v>
      </c>
      <c r="E1348" s="10" t="s">
        <v>1955</v>
      </c>
      <c r="F1348" s="10">
        <f>'gl list'!$D$120</f>
        <v>0</v>
      </c>
      <c r="G1348" s="10" t="s">
        <v>2124</v>
      </c>
      <c r="H1348" s="10" t="b">
        <v>0</v>
      </c>
      <c r="I1348" s="10">
        <f t="shared" si="36"/>
        <v>81</v>
      </c>
      <c r="K1348" s="10"/>
      <c r="L1348" s="10">
        <f>IF(OR(ISNUMBER(#REF!),ISBLANK(#REF!)),0,1)</f>
        <v>1</v>
      </c>
      <c r="M1348" s="10"/>
      <c r="N1348" s="10"/>
      <c r="O1348" s="10">
        <f>IF(NOT(ISBLANK(#REF!)),1,0)</f>
        <v>1</v>
      </c>
      <c r="P1348" s="10"/>
      <c r="Q1348" s="10"/>
    </row>
    <row r="1349" spans="1:17" hidden="1" x14ac:dyDescent="0.2">
      <c r="A1349" s="10">
        <f t="shared" si="37"/>
        <v>1203</v>
      </c>
      <c r="B1349" s="10">
        <f>A1167</f>
        <v>1021</v>
      </c>
      <c r="C1349" s="10" t="s">
        <v>1956</v>
      </c>
      <c r="D1349" s="10" t="s">
        <v>1919</v>
      </c>
      <c r="E1349" s="10" t="s">
        <v>1956</v>
      </c>
      <c r="F1349" s="10">
        <f>'gl list'!$D$120</f>
        <v>0</v>
      </c>
      <c r="G1349" s="10" t="s">
        <v>2124</v>
      </c>
      <c r="H1349" s="10" t="b">
        <v>0</v>
      </c>
      <c r="I1349" s="10">
        <f t="shared" si="36"/>
        <v>81</v>
      </c>
      <c r="K1349" s="10"/>
      <c r="L1349" s="10">
        <f>IF(OR(ISNUMBER(#REF!),ISBLANK(#REF!)),0,1)</f>
        <v>1</v>
      </c>
      <c r="M1349" s="10"/>
      <c r="N1349" s="10"/>
      <c r="O1349" s="10">
        <f>IF(NOT(ISBLANK(#REF!)),1,0)</f>
        <v>1</v>
      </c>
      <c r="P1349" s="10"/>
      <c r="Q1349" s="10"/>
    </row>
    <row r="1350" spans="1:17" s="10" customFormat="1" hidden="1" x14ac:dyDescent="0.2">
      <c r="A1350" s="10">
        <f t="shared" si="37"/>
        <v>1204</v>
      </c>
      <c r="B1350" s="10" t="s">
        <v>89</v>
      </c>
      <c r="C1350" s="10" t="s">
        <v>2248</v>
      </c>
      <c r="D1350" s="10" t="s">
        <v>1919</v>
      </c>
      <c r="E1350" s="10" t="s">
        <v>1957</v>
      </c>
      <c r="F1350" s="10">
        <f>'gl list'!$D$120</f>
        <v>0</v>
      </c>
      <c r="G1350" s="10" t="s">
        <v>2124</v>
      </c>
      <c r="H1350" s="10" t="b">
        <v>0</v>
      </c>
      <c r="I1350" s="10">
        <f t="shared" si="36"/>
        <v>81</v>
      </c>
      <c r="L1350" s="10">
        <f>IF(OR(ISNUMBER(#REF!),ISBLANK(#REF!)),0,1)</f>
        <v>1</v>
      </c>
      <c r="O1350" s="10">
        <f>IF(NOT(ISBLANK(#REF!)),1,0)</f>
        <v>1</v>
      </c>
    </row>
    <row r="1351" spans="1:17" s="10" customFormat="1" hidden="1" x14ac:dyDescent="0.2">
      <c r="A1351" s="10">
        <f t="shared" si="37"/>
        <v>1205</v>
      </c>
      <c r="B1351" s="10" t="s">
        <v>89</v>
      </c>
      <c r="C1351" s="10" t="s">
        <v>2249</v>
      </c>
      <c r="D1351" s="10" t="s">
        <v>1919</v>
      </c>
      <c r="E1351" s="10" t="s">
        <v>2247</v>
      </c>
      <c r="F1351" s="10">
        <f>'gl list'!$D$120</f>
        <v>0</v>
      </c>
      <c r="G1351" s="10" t="s">
        <v>2124</v>
      </c>
      <c r="H1351" s="10" t="b">
        <v>0</v>
      </c>
      <c r="I1351" s="10">
        <f t="shared" si="36"/>
        <v>81</v>
      </c>
      <c r="L1351" s="10">
        <f>IF(OR(ISNUMBER(#REF!),ISBLANK(#REF!)),0,1)</f>
        <v>1</v>
      </c>
      <c r="O1351" s="10">
        <f>IF(NOT(ISBLANK(#REF!)),1,0)</f>
        <v>1</v>
      </c>
    </row>
    <row r="1352" spans="1:17" s="10" customFormat="1" hidden="1" x14ac:dyDescent="0.2">
      <c r="A1352" s="10">
        <f t="shared" si="37"/>
        <v>1206</v>
      </c>
      <c r="B1352" s="10">
        <f>A179</f>
        <v>34</v>
      </c>
      <c r="C1352" s="10" t="s">
        <v>1958</v>
      </c>
      <c r="D1352" s="10" t="s">
        <v>1919</v>
      </c>
      <c r="E1352" s="10" t="s">
        <v>1958</v>
      </c>
      <c r="F1352" s="10">
        <f>'gl list'!$D$120</f>
        <v>0</v>
      </c>
      <c r="G1352" s="10" t="s">
        <v>2124</v>
      </c>
      <c r="H1352" s="10" t="b">
        <v>0</v>
      </c>
      <c r="I1352" s="10">
        <f t="shared" si="36"/>
        <v>81</v>
      </c>
      <c r="L1352" s="10">
        <f>IF(OR(ISNUMBER(#REF!),ISBLANK(#REF!)),0,1)</f>
        <v>1</v>
      </c>
      <c r="O1352" s="10">
        <f>IF(NOT(ISBLANK(#REF!)),1,0)</f>
        <v>1</v>
      </c>
    </row>
    <row r="1353" spans="1:17" s="10" customFormat="1" hidden="1" x14ac:dyDescent="0.2">
      <c r="A1353" s="10">
        <f t="shared" si="37"/>
        <v>1207</v>
      </c>
      <c r="B1353" s="10" t="s">
        <v>40</v>
      </c>
      <c r="C1353" s="10" t="s">
        <v>2250</v>
      </c>
      <c r="D1353" s="10" t="s">
        <v>1919</v>
      </c>
      <c r="E1353" s="10" t="s">
        <v>2250</v>
      </c>
      <c r="F1353" s="10">
        <f>'gl list'!$D$120</f>
        <v>0</v>
      </c>
      <c r="G1353" s="10" t="s">
        <v>2124</v>
      </c>
      <c r="H1353" s="10" t="b">
        <v>0</v>
      </c>
      <c r="I1353" s="10">
        <f t="shared" si="36"/>
        <v>81</v>
      </c>
      <c r="L1353" s="10">
        <f>IF(OR(ISNUMBER(#REF!),ISBLANK(#REF!)),0,1)</f>
        <v>1</v>
      </c>
      <c r="O1353" s="10">
        <f>IF(NOT(ISBLANK(#REF!)),1,0)</f>
        <v>1</v>
      </c>
    </row>
    <row r="1354" spans="1:17" s="10" customFormat="1" hidden="1" x14ac:dyDescent="0.2">
      <c r="A1354" s="10">
        <f t="shared" si="37"/>
        <v>1208</v>
      </c>
      <c r="B1354" s="10" t="s">
        <v>40</v>
      </c>
      <c r="C1354" s="10" t="s">
        <v>2251</v>
      </c>
      <c r="D1354" s="10" t="s">
        <v>1919</v>
      </c>
      <c r="E1354" s="10" t="s">
        <v>2251</v>
      </c>
      <c r="F1354" s="10">
        <f>'gl list'!$D$120</f>
        <v>0</v>
      </c>
      <c r="G1354" s="10" t="s">
        <v>2124</v>
      </c>
      <c r="H1354" s="10" t="b">
        <v>0</v>
      </c>
      <c r="I1354" s="10">
        <f t="shared" si="36"/>
        <v>81</v>
      </c>
      <c r="L1354" s="10">
        <f>IF(OR(ISNUMBER(#REF!),ISBLANK(#REF!)),0,1)</f>
        <v>1</v>
      </c>
      <c r="O1354" s="10">
        <f>IF(NOT(ISBLANK(#REF!)),1,0)</f>
        <v>1</v>
      </c>
    </row>
    <row r="1355" spans="1:17" s="10" customFormat="1" hidden="1" x14ac:dyDescent="0.2">
      <c r="A1355" s="10">
        <f t="shared" si="37"/>
        <v>1209</v>
      </c>
      <c r="B1355" s="10">
        <f>A299</f>
        <v>153</v>
      </c>
      <c r="C1355" s="10" t="s">
        <v>1959</v>
      </c>
      <c r="D1355" s="10" t="s">
        <v>1919</v>
      </c>
      <c r="E1355" s="10" t="s">
        <v>1959</v>
      </c>
      <c r="F1355" s="10">
        <f>'gl list'!$D$120</f>
        <v>0</v>
      </c>
      <c r="G1355" s="10" t="s">
        <v>2124</v>
      </c>
      <c r="H1355" s="10" t="b">
        <v>0</v>
      </c>
      <c r="I1355" s="10">
        <f t="shared" si="36"/>
        <v>81</v>
      </c>
      <c r="L1355" s="10">
        <f>IF(OR(ISNUMBER(#REF!),ISBLANK(#REF!)),0,1)</f>
        <v>1</v>
      </c>
      <c r="O1355" s="10">
        <f>IF(NOT(ISBLANK(#REF!)),1,0)</f>
        <v>1</v>
      </c>
    </row>
    <row r="1356" spans="1:17" s="10" customFormat="1" hidden="1" x14ac:dyDescent="0.2">
      <c r="A1356" s="10">
        <f t="shared" si="37"/>
        <v>1210</v>
      </c>
      <c r="B1356" s="10" t="s">
        <v>69</v>
      </c>
      <c r="C1356" s="10" t="s">
        <v>2252</v>
      </c>
      <c r="D1356" s="10" t="s">
        <v>1919</v>
      </c>
      <c r="E1356" s="10" t="s">
        <v>2252</v>
      </c>
      <c r="F1356" s="10">
        <f>'gl list'!$D$120</f>
        <v>0</v>
      </c>
      <c r="G1356" s="10" t="s">
        <v>2124</v>
      </c>
      <c r="H1356" s="10" t="b">
        <v>0</v>
      </c>
      <c r="I1356" s="10">
        <f t="shared" si="36"/>
        <v>81</v>
      </c>
      <c r="L1356" s="10">
        <f>IF(OR(ISNUMBER(#REF!),ISBLANK(#REF!)),0,1)</f>
        <v>1</v>
      </c>
      <c r="O1356" s="10">
        <f>IF(NOT(ISBLANK(#REF!)),1,0)</f>
        <v>1</v>
      </c>
    </row>
    <row r="1357" spans="1:17" s="10" customFormat="1" hidden="1" x14ac:dyDescent="0.2">
      <c r="A1357" s="10">
        <f t="shared" si="37"/>
        <v>1211</v>
      </c>
      <c r="B1357" s="10" t="s">
        <v>30</v>
      </c>
      <c r="C1357" s="10" t="s">
        <v>2231</v>
      </c>
      <c r="D1357" s="10" t="s">
        <v>1919</v>
      </c>
      <c r="E1357" s="10" t="s">
        <v>2231</v>
      </c>
      <c r="F1357" s="10">
        <f>'gl list'!$D$120</f>
        <v>0</v>
      </c>
      <c r="G1357" s="10" t="s">
        <v>2124</v>
      </c>
      <c r="H1357" s="10" t="b">
        <v>0</v>
      </c>
      <c r="I1357" s="10">
        <f t="shared" si="36"/>
        <v>81</v>
      </c>
      <c r="L1357" s="10">
        <f>IF(OR(ISNUMBER(#REF!),ISBLANK(#REF!)),0,1)</f>
        <v>1</v>
      </c>
      <c r="O1357" s="10">
        <f>IF(NOT(ISBLANK(#REF!)),1,0)</f>
        <v>1</v>
      </c>
    </row>
    <row r="1358" spans="1:17" s="10" customFormat="1" hidden="1" x14ac:dyDescent="0.2">
      <c r="A1358" s="10">
        <f t="shared" si="37"/>
        <v>1212</v>
      </c>
      <c r="B1358" s="10">
        <f>A1357</f>
        <v>1211</v>
      </c>
      <c r="C1358" s="10" t="s">
        <v>1960</v>
      </c>
      <c r="D1358" s="10" t="s">
        <v>1919</v>
      </c>
      <c r="E1358" s="10" t="s">
        <v>1960</v>
      </c>
      <c r="F1358" s="10">
        <f>'gl list'!$D$120</f>
        <v>0</v>
      </c>
      <c r="G1358" s="10" t="s">
        <v>2124</v>
      </c>
      <c r="H1358" s="10" t="b">
        <v>0</v>
      </c>
      <c r="I1358" s="10">
        <f t="shared" si="36"/>
        <v>81</v>
      </c>
      <c r="L1358" s="10">
        <f>IF(OR(ISNUMBER(#REF!),ISBLANK(#REF!)),0,1)</f>
        <v>1</v>
      </c>
      <c r="O1358" s="10">
        <f>IF(NOT(ISBLANK(#REF!)),1,0)</f>
        <v>1</v>
      </c>
    </row>
    <row r="1359" spans="1:17" s="10" customFormat="1" hidden="1" x14ac:dyDescent="0.2">
      <c r="A1359" s="10">
        <f t="shared" si="37"/>
        <v>1213</v>
      </c>
      <c r="B1359" s="10">
        <f>A180</f>
        <v>35</v>
      </c>
      <c r="C1359" s="10" t="s">
        <v>2232</v>
      </c>
      <c r="D1359" s="10" t="s">
        <v>1919</v>
      </c>
      <c r="E1359" s="10" t="s">
        <v>1961</v>
      </c>
      <c r="F1359" s="10">
        <f>'gl list'!$D$120</f>
        <v>0</v>
      </c>
      <c r="G1359" s="10" t="s">
        <v>2124</v>
      </c>
      <c r="H1359" s="10" t="b">
        <v>0</v>
      </c>
      <c r="I1359" s="10">
        <f t="shared" si="36"/>
        <v>81</v>
      </c>
      <c r="L1359" s="10">
        <f>IF(OR(ISNUMBER(#REF!),ISBLANK(#REF!)),0,1)</f>
        <v>1</v>
      </c>
      <c r="O1359" s="10">
        <f>IF(NOT(ISBLANK(#REF!)),1,0)</f>
        <v>1</v>
      </c>
    </row>
    <row r="1360" spans="1:17" s="10" customFormat="1" hidden="1" x14ac:dyDescent="0.2">
      <c r="A1360" s="10">
        <f t="shared" si="37"/>
        <v>1214</v>
      </c>
      <c r="B1360" s="10">
        <f>A181</f>
        <v>36</v>
      </c>
      <c r="C1360" s="10" t="s">
        <v>2233</v>
      </c>
      <c r="D1360" s="10" t="s">
        <v>1919</v>
      </c>
      <c r="E1360" s="10" t="s">
        <v>1961</v>
      </c>
      <c r="F1360" s="10">
        <f>'gl list'!$D$120</f>
        <v>0</v>
      </c>
      <c r="G1360" s="10" t="s">
        <v>2124</v>
      </c>
      <c r="H1360" s="10" t="b">
        <v>0</v>
      </c>
      <c r="I1360" s="10">
        <f t="shared" si="36"/>
        <v>81</v>
      </c>
      <c r="L1360" s="10">
        <f>IF(OR(ISNUMBER(#REF!),ISBLANK(#REF!)),0,1)</f>
        <v>1</v>
      </c>
      <c r="O1360" s="10">
        <f>IF(NOT(ISBLANK(#REF!)),1,0)</f>
        <v>1</v>
      </c>
    </row>
    <row r="1361" spans="1:15" s="10" customFormat="1" hidden="1" x14ac:dyDescent="0.2">
      <c r="A1361" s="10">
        <f t="shared" si="37"/>
        <v>1215</v>
      </c>
      <c r="B1361" s="10">
        <f>A182</f>
        <v>37</v>
      </c>
      <c r="C1361" s="10" t="s">
        <v>2234</v>
      </c>
      <c r="D1361" s="10" t="s">
        <v>1919</v>
      </c>
      <c r="E1361" s="10" t="s">
        <v>1961</v>
      </c>
      <c r="F1361" s="10">
        <f>'gl list'!$D$120</f>
        <v>0</v>
      </c>
      <c r="G1361" s="10" t="s">
        <v>2124</v>
      </c>
      <c r="H1361" s="10" t="b">
        <v>0</v>
      </c>
      <c r="I1361" s="10">
        <f t="shared" si="36"/>
        <v>81</v>
      </c>
      <c r="L1361" s="10">
        <f>IF(OR(ISNUMBER(#REF!),ISBLANK(#REF!)),0,1)</f>
        <v>1</v>
      </c>
      <c r="O1361" s="10">
        <f>IF(NOT(ISBLANK(#REF!)),1,0)</f>
        <v>1</v>
      </c>
    </row>
    <row r="1362" spans="1:15" s="10" customFormat="1" x14ac:dyDescent="0.2">
      <c r="A1362" s="10">
        <f t="shared" si="37"/>
        <v>1216</v>
      </c>
      <c r="B1362" s="10" t="s">
        <v>89</v>
      </c>
      <c r="C1362" s="10" t="s">
        <v>2235</v>
      </c>
      <c r="D1362" s="10" t="s">
        <v>1919</v>
      </c>
      <c r="E1362" s="10" t="s">
        <v>1961</v>
      </c>
      <c r="F1362" s="10">
        <f>'gl list'!$D$120</f>
        <v>0</v>
      </c>
      <c r="G1362" s="10" t="s">
        <v>2124</v>
      </c>
      <c r="H1362" s="10" t="b">
        <v>1</v>
      </c>
      <c r="I1362" s="10">
        <f t="shared" si="36"/>
        <v>82</v>
      </c>
      <c r="L1362" s="10">
        <f>IF(OR(ISNUMBER(#REF!),ISBLANK(#REF!)),0,1)</f>
        <v>1</v>
      </c>
      <c r="O1362" s="10">
        <f>IF(NOT(ISBLANK(#REF!)),1,0)</f>
        <v>1</v>
      </c>
    </row>
    <row r="1363" spans="1:15" s="10" customFormat="1" hidden="1" x14ac:dyDescent="0.2">
      <c r="A1363" s="10">
        <f t="shared" si="37"/>
        <v>1217</v>
      </c>
      <c r="B1363" s="10">
        <f>B1359</f>
        <v>35</v>
      </c>
      <c r="C1363" s="10" t="s">
        <v>2236</v>
      </c>
      <c r="D1363" s="10" t="s">
        <v>1919</v>
      </c>
      <c r="E1363" s="10" t="s">
        <v>1962</v>
      </c>
      <c r="F1363" s="10">
        <f>'gl list'!$D$120</f>
        <v>0</v>
      </c>
      <c r="G1363" s="10" t="s">
        <v>2124</v>
      </c>
      <c r="H1363" s="10" t="b">
        <v>0</v>
      </c>
      <c r="I1363" s="10">
        <f t="shared" si="36"/>
        <v>82</v>
      </c>
      <c r="L1363" s="10">
        <f>IF(OR(ISNUMBER(#REF!),ISBLANK(#REF!)),0,1)</f>
        <v>1</v>
      </c>
      <c r="O1363" s="10">
        <f>IF(NOT(ISBLANK(#REF!)),1,0)</f>
        <v>1</v>
      </c>
    </row>
    <row r="1364" spans="1:15" s="10" customFormat="1" hidden="1" x14ac:dyDescent="0.2">
      <c r="A1364" s="10">
        <f t="shared" si="37"/>
        <v>1218</v>
      </c>
      <c r="B1364" s="10" t="s">
        <v>40</v>
      </c>
      <c r="C1364" s="10" t="s">
        <v>2237</v>
      </c>
      <c r="D1364" s="10" t="s">
        <v>1919</v>
      </c>
      <c r="E1364" s="10" t="s">
        <v>1962</v>
      </c>
      <c r="F1364" s="10">
        <f>'gl list'!$D$120</f>
        <v>0</v>
      </c>
      <c r="G1364" s="10" t="s">
        <v>2124</v>
      </c>
      <c r="H1364" s="10" t="b">
        <v>0</v>
      </c>
      <c r="I1364" s="10">
        <f t="shared" ref="I1364:I1427" si="38">IF(H1364,I1363+1,I1363)</f>
        <v>82</v>
      </c>
      <c r="L1364" s="10">
        <f>IF(OR(ISNUMBER(#REF!),ISBLANK(#REF!)),0,1)</f>
        <v>1</v>
      </c>
      <c r="O1364" s="10">
        <f>IF(NOT(ISBLANK(#REF!)),1,0)</f>
        <v>1</v>
      </c>
    </row>
    <row r="1365" spans="1:15" s="10" customFormat="1" hidden="1" x14ac:dyDescent="0.2">
      <c r="A1365" s="10">
        <f t="shared" ref="A1365:A1428" si="39">A1364+1</f>
        <v>1219</v>
      </c>
      <c r="B1365" s="10" t="s">
        <v>46</v>
      </c>
      <c r="C1365" s="10" t="s">
        <v>2254</v>
      </c>
      <c r="D1365" s="10" t="s">
        <v>1919</v>
      </c>
      <c r="E1365" s="10" t="s">
        <v>2254</v>
      </c>
      <c r="F1365" s="10">
        <f>'gl list'!$D$120</f>
        <v>0</v>
      </c>
      <c r="G1365" s="10" t="s">
        <v>2124</v>
      </c>
      <c r="H1365" s="10" t="b">
        <v>0</v>
      </c>
      <c r="I1365" s="10">
        <f t="shared" si="38"/>
        <v>82</v>
      </c>
      <c r="L1365" s="10">
        <f>IF(OR(ISNUMBER(#REF!),ISBLANK(#REF!)),0,1)</f>
        <v>1</v>
      </c>
      <c r="O1365" s="10">
        <f>IF(NOT(ISBLANK(#REF!)),1,0)</f>
        <v>1</v>
      </c>
    </row>
    <row r="1366" spans="1:15" s="10" customFormat="1" hidden="1" x14ac:dyDescent="0.2">
      <c r="A1366" s="10">
        <f t="shared" si="39"/>
        <v>1220</v>
      </c>
      <c r="B1366" s="10" t="s">
        <v>43</v>
      </c>
      <c r="C1366" s="10" t="s">
        <v>2253</v>
      </c>
      <c r="D1366" s="10" t="s">
        <v>1919</v>
      </c>
      <c r="E1366" s="10" t="s">
        <v>2253</v>
      </c>
      <c r="F1366" s="10">
        <f>'gl list'!$D$120</f>
        <v>0</v>
      </c>
      <c r="G1366" s="10" t="s">
        <v>2124</v>
      </c>
      <c r="H1366" s="10" t="b">
        <v>0</v>
      </c>
      <c r="I1366" s="10">
        <f t="shared" si="38"/>
        <v>82</v>
      </c>
      <c r="L1366" s="10">
        <f>IF(OR(ISNUMBER(#REF!),ISBLANK(#REF!)),0,1)</f>
        <v>1</v>
      </c>
      <c r="O1366" s="10">
        <f>IF(NOT(ISBLANK(#REF!)),1,0)</f>
        <v>1</v>
      </c>
    </row>
    <row r="1367" spans="1:15" s="10" customFormat="1" hidden="1" x14ac:dyDescent="0.2">
      <c r="A1367" s="10">
        <f t="shared" si="39"/>
        <v>1221</v>
      </c>
      <c r="B1367" s="10">
        <f>A298</f>
        <v>152</v>
      </c>
      <c r="C1367" s="10" t="s">
        <v>1963</v>
      </c>
      <c r="D1367" s="10" t="s">
        <v>1919</v>
      </c>
      <c r="E1367" s="10" t="s">
        <v>1963</v>
      </c>
      <c r="F1367" s="10">
        <f>'gl list'!$D$120</f>
        <v>0</v>
      </c>
      <c r="G1367" s="10" t="s">
        <v>2124</v>
      </c>
      <c r="H1367" s="10" t="b">
        <v>0</v>
      </c>
      <c r="I1367" s="10">
        <f t="shared" si="38"/>
        <v>82</v>
      </c>
      <c r="L1367" s="10">
        <f>IF(OR(ISNUMBER(#REF!),ISBLANK(#REF!)),0,1)</f>
        <v>1</v>
      </c>
      <c r="O1367" s="10">
        <f>IF(NOT(ISBLANK(#REF!)),1,0)</f>
        <v>1</v>
      </c>
    </row>
    <row r="1368" spans="1:15" s="10" customFormat="1" hidden="1" x14ac:dyDescent="0.2">
      <c r="A1368" s="10">
        <f t="shared" si="39"/>
        <v>1222</v>
      </c>
      <c r="B1368" s="10">
        <f>A270</f>
        <v>124</v>
      </c>
      <c r="C1368" s="10" t="s">
        <v>1964</v>
      </c>
      <c r="D1368" s="10" t="s">
        <v>1919</v>
      </c>
      <c r="E1368" s="10" t="s">
        <v>1964</v>
      </c>
      <c r="F1368" s="10">
        <f>'gl list'!$D$120</f>
        <v>0</v>
      </c>
      <c r="G1368" s="10" t="s">
        <v>2124</v>
      </c>
      <c r="H1368" s="10" t="b">
        <v>0</v>
      </c>
      <c r="I1368" s="10">
        <f t="shared" si="38"/>
        <v>82</v>
      </c>
      <c r="L1368" s="10">
        <f>IF(OR(ISNUMBER(#REF!),ISBLANK(#REF!)),0,1)</f>
        <v>1</v>
      </c>
      <c r="O1368" s="10">
        <f>IF(NOT(ISBLANK(#REF!)),1,0)</f>
        <v>1</v>
      </c>
    </row>
    <row r="1369" spans="1:15" s="10" customFormat="1" hidden="1" x14ac:dyDescent="0.2">
      <c r="A1369" s="10">
        <f t="shared" si="39"/>
        <v>1223</v>
      </c>
      <c r="B1369" s="10" t="s">
        <v>40</v>
      </c>
      <c r="C1369" s="10" t="s">
        <v>2239</v>
      </c>
      <c r="D1369" s="10" t="s">
        <v>1919</v>
      </c>
      <c r="E1369" s="10" t="s">
        <v>1965</v>
      </c>
      <c r="F1369" s="10">
        <f>'gl list'!$D$120</f>
        <v>0</v>
      </c>
      <c r="G1369" s="10" t="s">
        <v>2124</v>
      </c>
      <c r="H1369" s="10" t="b">
        <v>0</v>
      </c>
      <c r="I1369" s="10">
        <f t="shared" si="38"/>
        <v>82</v>
      </c>
      <c r="L1369" s="10">
        <f>IF(OR(ISNUMBER(#REF!),ISBLANK(#REF!)),0,1)</f>
        <v>1</v>
      </c>
      <c r="O1369" s="10">
        <f>IF(NOT(ISBLANK(#REF!)),1,0)</f>
        <v>1</v>
      </c>
    </row>
    <row r="1370" spans="1:15" s="10" customFormat="1" hidden="1" x14ac:dyDescent="0.2">
      <c r="A1370" s="10">
        <f t="shared" si="39"/>
        <v>1224</v>
      </c>
      <c r="B1370" s="10" t="s">
        <v>118</v>
      </c>
      <c r="C1370" s="10" t="s">
        <v>2089</v>
      </c>
      <c r="D1370" s="10" t="s">
        <v>1919</v>
      </c>
      <c r="E1370" s="10" t="s">
        <v>2089</v>
      </c>
      <c r="F1370" s="10">
        <f>'gl list'!$D$120</f>
        <v>0</v>
      </c>
      <c r="G1370" s="10" t="s">
        <v>2125</v>
      </c>
      <c r="H1370" s="10" t="b">
        <v>0</v>
      </c>
      <c r="I1370" s="10">
        <f t="shared" si="38"/>
        <v>82</v>
      </c>
      <c r="L1370" s="10">
        <f>IF(OR(ISNUMBER(#REF!),ISBLANK(#REF!)),0,1)</f>
        <v>1</v>
      </c>
      <c r="O1370" s="10">
        <f>IF(NOT(ISBLANK(#REF!)),1,0)</f>
        <v>1</v>
      </c>
    </row>
    <row r="1371" spans="1:15" s="10" customFormat="1" hidden="1" x14ac:dyDescent="0.2">
      <c r="A1371" s="10">
        <f t="shared" si="39"/>
        <v>1225</v>
      </c>
      <c r="B1371" s="10">
        <f>A240</f>
        <v>94</v>
      </c>
      <c r="C1371" s="10" t="s">
        <v>1966</v>
      </c>
      <c r="D1371" s="10" t="s">
        <v>1919</v>
      </c>
      <c r="E1371" s="10" t="s">
        <v>1966</v>
      </c>
      <c r="F1371" s="10">
        <f>'gl list'!$D$120</f>
        <v>0</v>
      </c>
      <c r="G1371" s="10" t="s">
        <v>2125</v>
      </c>
      <c r="H1371" s="10" t="b">
        <v>0</v>
      </c>
      <c r="I1371" s="10">
        <f t="shared" si="38"/>
        <v>82</v>
      </c>
      <c r="L1371" s="10">
        <f>IF(OR(ISNUMBER(#REF!),ISBLANK(#REF!)),0,1)</f>
        <v>1</v>
      </c>
      <c r="O1371" s="10">
        <f>IF(NOT(ISBLANK(#REF!)),1,0)</f>
        <v>1</v>
      </c>
    </row>
    <row r="1372" spans="1:15" s="10" customFormat="1" x14ac:dyDescent="0.2">
      <c r="A1372" s="10">
        <f t="shared" si="39"/>
        <v>1226</v>
      </c>
      <c r="B1372" s="10">
        <f>B1378</f>
        <v>45</v>
      </c>
      <c r="C1372" s="10" t="s">
        <v>1967</v>
      </c>
      <c r="D1372" s="10" t="s">
        <v>1919</v>
      </c>
      <c r="E1372" s="10" t="s">
        <v>1967</v>
      </c>
      <c r="F1372" s="10">
        <f>'gl list'!$D$120</f>
        <v>0</v>
      </c>
      <c r="G1372" s="10" t="s">
        <v>2125</v>
      </c>
      <c r="H1372" s="10" t="b">
        <v>1</v>
      </c>
      <c r="I1372" s="10">
        <f t="shared" si="38"/>
        <v>83</v>
      </c>
      <c r="L1372" s="10">
        <f>IF(OR(ISNUMBER(#REF!),ISBLANK(#REF!)),0,1)</f>
        <v>1</v>
      </c>
      <c r="O1372" s="10">
        <f>IF(NOT(ISBLANK(#REF!)),1,0)</f>
        <v>1</v>
      </c>
    </row>
    <row r="1373" spans="1:15" s="10" customFormat="1" hidden="1" x14ac:dyDescent="0.2">
      <c r="A1373" s="10">
        <f t="shared" si="39"/>
        <v>1227</v>
      </c>
      <c r="B1373" s="10" t="s">
        <v>21</v>
      </c>
      <c r="C1373" s="10" t="s">
        <v>2100</v>
      </c>
      <c r="D1373" s="10" t="s">
        <v>1919</v>
      </c>
      <c r="E1373" s="10" t="s">
        <v>1968</v>
      </c>
      <c r="F1373" s="10">
        <f>'gl list'!$D$120</f>
        <v>0</v>
      </c>
      <c r="G1373" s="10" t="s">
        <v>2125</v>
      </c>
      <c r="H1373" s="10" t="b">
        <v>0</v>
      </c>
      <c r="I1373" s="10">
        <f t="shared" si="38"/>
        <v>83</v>
      </c>
      <c r="L1373" s="10">
        <f>IF(OR(ISNUMBER(#REF!),ISBLANK(#REF!)),0,1)</f>
        <v>1</v>
      </c>
      <c r="O1373" s="10">
        <f>IF(NOT(ISBLANK(#REF!)),1,0)</f>
        <v>1</v>
      </c>
    </row>
    <row r="1374" spans="1:15" s="10" customFormat="1" hidden="1" x14ac:dyDescent="0.2">
      <c r="A1374" s="10">
        <f t="shared" si="39"/>
        <v>1228</v>
      </c>
      <c r="B1374" s="10" t="s">
        <v>21</v>
      </c>
      <c r="C1374" s="10" t="s">
        <v>2099</v>
      </c>
      <c r="D1374" s="10" t="s">
        <v>1919</v>
      </c>
      <c r="E1374" s="10" t="s">
        <v>1968</v>
      </c>
      <c r="F1374" s="10">
        <f>'gl list'!$D$120</f>
        <v>0</v>
      </c>
      <c r="G1374" s="10" t="s">
        <v>2125</v>
      </c>
      <c r="H1374" s="10" t="b">
        <v>0</v>
      </c>
      <c r="I1374" s="10">
        <f t="shared" si="38"/>
        <v>83</v>
      </c>
      <c r="L1374" s="10">
        <f>IF(OR(ISNUMBER(#REF!),ISBLANK(#REF!)),0,1)</f>
        <v>1</v>
      </c>
      <c r="O1374" s="10">
        <f>IF(NOT(ISBLANK(#REF!)),1,0)</f>
        <v>1</v>
      </c>
    </row>
    <row r="1375" spans="1:15" s="10" customFormat="1" hidden="1" x14ac:dyDescent="0.2">
      <c r="A1375" s="10">
        <f t="shared" si="39"/>
        <v>1229</v>
      </c>
      <c r="B1375" s="10" t="s">
        <v>118</v>
      </c>
      <c r="C1375" s="10" t="s">
        <v>2090</v>
      </c>
      <c r="D1375" s="10" t="s">
        <v>1919</v>
      </c>
      <c r="E1375" s="10" t="s">
        <v>2090</v>
      </c>
      <c r="F1375" s="10">
        <f>'gl list'!$D$120</f>
        <v>0</v>
      </c>
      <c r="G1375" s="10" t="s">
        <v>2125</v>
      </c>
      <c r="H1375" s="10" t="b">
        <v>0</v>
      </c>
      <c r="I1375" s="10">
        <f t="shared" si="38"/>
        <v>83</v>
      </c>
      <c r="L1375" s="10">
        <f>IF(OR(ISNUMBER(#REF!),ISBLANK(#REF!)),0,1)</f>
        <v>1</v>
      </c>
      <c r="O1375" s="10">
        <f>IF(NOT(ISBLANK(#REF!)),1,0)</f>
        <v>1</v>
      </c>
    </row>
    <row r="1376" spans="1:15" s="10" customFormat="1" hidden="1" x14ac:dyDescent="0.2">
      <c r="A1376" s="10">
        <f t="shared" si="39"/>
        <v>1230</v>
      </c>
      <c r="B1376" s="10" t="s">
        <v>118</v>
      </c>
      <c r="C1376" s="10" t="s">
        <v>2091</v>
      </c>
      <c r="D1376" s="10" t="s">
        <v>1919</v>
      </c>
      <c r="E1376" s="10" t="s">
        <v>2091</v>
      </c>
      <c r="F1376" s="10">
        <f>'gl list'!$D$120</f>
        <v>0</v>
      </c>
      <c r="G1376" s="10" t="s">
        <v>2125</v>
      </c>
      <c r="H1376" s="10" t="b">
        <v>0</v>
      </c>
      <c r="I1376" s="10">
        <f t="shared" si="38"/>
        <v>83</v>
      </c>
      <c r="L1376" s="10">
        <f>IF(OR(ISNUMBER(#REF!),ISBLANK(#REF!)),0,1)</f>
        <v>1</v>
      </c>
      <c r="O1376" s="10">
        <f>IF(NOT(ISBLANK(#REF!)),1,0)</f>
        <v>1</v>
      </c>
    </row>
    <row r="1377" spans="1:17" s="10" customFormat="1" hidden="1" x14ac:dyDescent="0.2">
      <c r="A1377" s="10">
        <f t="shared" si="39"/>
        <v>1231</v>
      </c>
      <c r="B1377" s="10">
        <f>A241</f>
        <v>95</v>
      </c>
      <c r="C1377" s="10" t="s">
        <v>2093</v>
      </c>
      <c r="D1377" s="10" t="s">
        <v>1919</v>
      </c>
      <c r="E1377" s="10" t="s">
        <v>1969</v>
      </c>
      <c r="F1377" s="10">
        <f>'gl list'!$D$120</f>
        <v>0</v>
      </c>
      <c r="G1377" s="10" t="s">
        <v>2125</v>
      </c>
      <c r="H1377" s="10" t="b">
        <v>0</v>
      </c>
      <c r="I1377" s="10">
        <f t="shared" si="38"/>
        <v>83</v>
      </c>
      <c r="L1377" s="10">
        <f>IF(OR(ISNUMBER(#REF!),ISBLANK(#REF!)),0,1)</f>
        <v>1</v>
      </c>
      <c r="O1377" s="10">
        <f>IF(NOT(ISBLANK(#REF!)),1,0)</f>
        <v>1</v>
      </c>
    </row>
    <row r="1378" spans="1:17" s="10" customFormat="1" hidden="1" x14ac:dyDescent="0.2">
      <c r="A1378" s="10">
        <f t="shared" si="39"/>
        <v>1232</v>
      </c>
      <c r="B1378" s="10">
        <f>A190</f>
        <v>45</v>
      </c>
      <c r="C1378" s="10" t="s">
        <v>1970</v>
      </c>
      <c r="D1378" s="10" t="s">
        <v>1919</v>
      </c>
      <c r="E1378" s="10" t="s">
        <v>1970</v>
      </c>
      <c r="F1378" s="10">
        <f>'gl list'!$D$120</f>
        <v>0</v>
      </c>
      <c r="G1378" s="10" t="s">
        <v>2125</v>
      </c>
      <c r="H1378" s="10" t="b">
        <v>0</v>
      </c>
      <c r="I1378" s="10">
        <f t="shared" si="38"/>
        <v>83</v>
      </c>
      <c r="L1378" s="10">
        <f>IF(OR(ISNUMBER(#REF!),ISBLANK(#REF!)),0,1)</f>
        <v>1</v>
      </c>
      <c r="O1378" s="10">
        <f>IF(NOT(ISBLANK(#REF!)),1,0)</f>
        <v>1</v>
      </c>
    </row>
    <row r="1379" spans="1:17" s="10" customFormat="1" hidden="1" x14ac:dyDescent="0.2">
      <c r="A1379" s="10">
        <f t="shared" si="39"/>
        <v>1233</v>
      </c>
      <c r="B1379" s="10">
        <f>A243</f>
        <v>97</v>
      </c>
      <c r="C1379" s="10" t="s">
        <v>2092</v>
      </c>
      <c r="D1379" s="10" t="s">
        <v>1919</v>
      </c>
      <c r="E1379" s="10" t="s">
        <v>2092</v>
      </c>
      <c r="F1379" s="10">
        <f>'gl list'!$D$120</f>
        <v>0</v>
      </c>
      <c r="G1379" s="10" t="s">
        <v>2125</v>
      </c>
      <c r="H1379" s="10" t="b">
        <v>0</v>
      </c>
      <c r="I1379" s="10">
        <f t="shared" si="38"/>
        <v>83</v>
      </c>
      <c r="L1379" s="10">
        <f>IF(OR(ISNUMBER(#REF!),ISBLANK(#REF!)),0,1)</f>
        <v>1</v>
      </c>
      <c r="O1379" s="10">
        <f>IF(NOT(ISBLANK(#REF!)),1,0)</f>
        <v>1</v>
      </c>
    </row>
    <row r="1380" spans="1:17" s="10" customFormat="1" hidden="1" x14ac:dyDescent="0.2">
      <c r="A1380" s="10">
        <f t="shared" si="39"/>
        <v>1234</v>
      </c>
      <c r="B1380" s="10" t="s">
        <v>118</v>
      </c>
      <c r="C1380" s="10" t="s">
        <v>2095</v>
      </c>
      <c r="D1380" s="10" t="s">
        <v>1919</v>
      </c>
      <c r="E1380" s="10" t="s">
        <v>2095</v>
      </c>
      <c r="F1380" s="10">
        <f>'gl list'!$D$120</f>
        <v>0</v>
      </c>
      <c r="G1380" s="10" t="s">
        <v>2125</v>
      </c>
      <c r="H1380" s="10" t="b">
        <v>0</v>
      </c>
      <c r="I1380" s="10">
        <f t="shared" si="38"/>
        <v>83</v>
      </c>
      <c r="L1380" s="10">
        <f>IF(OR(ISNUMBER(#REF!),ISBLANK(#REF!)),0,1)</f>
        <v>1</v>
      </c>
      <c r="O1380" s="10">
        <f>IF(NOT(ISBLANK(#REF!)),1,0)</f>
        <v>1</v>
      </c>
    </row>
    <row r="1381" spans="1:17" x14ac:dyDescent="0.2">
      <c r="A1381" s="10">
        <f t="shared" si="39"/>
        <v>1235</v>
      </c>
      <c r="B1381" s="10" t="s">
        <v>118</v>
      </c>
      <c r="C1381" s="10" t="s">
        <v>2096</v>
      </c>
      <c r="D1381" s="10" t="s">
        <v>1919</v>
      </c>
      <c r="E1381" s="10" t="s">
        <v>2096</v>
      </c>
      <c r="F1381" s="10">
        <f>'gl list'!$D$120</f>
        <v>0</v>
      </c>
      <c r="G1381" s="10" t="s">
        <v>2125</v>
      </c>
      <c r="H1381" s="10" t="b">
        <v>1</v>
      </c>
      <c r="I1381" s="10">
        <f t="shared" si="38"/>
        <v>84</v>
      </c>
      <c r="K1381" s="10"/>
      <c r="L1381" s="10">
        <f>IF(OR(ISNUMBER(#REF!),ISBLANK(#REF!)),0,1)</f>
        <v>1</v>
      </c>
      <c r="M1381" s="10"/>
      <c r="N1381" s="10"/>
      <c r="O1381" s="10">
        <f>IF(NOT(ISBLANK(#REF!)),1,0)</f>
        <v>1</v>
      </c>
      <c r="P1381" s="10"/>
      <c r="Q1381" s="10"/>
    </row>
    <row r="1382" spans="1:17" hidden="1" x14ac:dyDescent="0.2">
      <c r="A1382" s="10">
        <f t="shared" si="39"/>
        <v>1236</v>
      </c>
      <c r="B1382" s="10">
        <f>B1378</f>
        <v>45</v>
      </c>
      <c r="C1382" s="10" t="str">
        <f>E1382</f>
        <v>The product’s OS kernel is designed such
that each component runs with the least
security privilege required (e.g. a
microkernel architecture), and the
minimum functionality needed. (2.4.6.6/8
requires non-essential components are
disabled or removed).</v>
      </c>
      <c r="D1382" s="10" t="s">
        <v>1919</v>
      </c>
      <c r="E1382" s="10" t="s">
        <v>1971</v>
      </c>
      <c r="F1382" s="10">
        <f>'gl list'!$D$120</f>
        <v>0</v>
      </c>
      <c r="G1382" s="10" t="s">
        <v>2125</v>
      </c>
      <c r="H1382" s="10" t="b">
        <v>0</v>
      </c>
      <c r="I1382" s="10">
        <f t="shared" si="38"/>
        <v>84</v>
      </c>
      <c r="K1382" s="10"/>
      <c r="L1382" s="10">
        <f>IF(OR(ISNUMBER(#REF!),ISBLANK(#REF!)),0,1)</f>
        <v>1</v>
      </c>
      <c r="M1382" s="10"/>
      <c r="N1382" s="10"/>
      <c r="O1382" s="10">
        <f>IF(NOT(ISBLANK(#REF!)),1,0)</f>
        <v>1</v>
      </c>
      <c r="P1382" s="10"/>
      <c r="Q1382" s="10"/>
    </row>
    <row r="1383" spans="1:17" x14ac:dyDescent="0.2">
      <c r="A1383" s="10">
        <f t="shared" si="39"/>
        <v>1237</v>
      </c>
      <c r="B1383" s="10">
        <f>A175</f>
        <v>30</v>
      </c>
      <c r="C1383" s="10" t="s">
        <v>2101</v>
      </c>
      <c r="D1383" s="10" t="s">
        <v>1919</v>
      </c>
      <c r="E1383" s="10" t="s">
        <v>1972</v>
      </c>
      <c r="F1383" s="10">
        <f>'gl list'!$D$120</f>
        <v>0</v>
      </c>
      <c r="G1383" s="10" t="s">
        <v>2125</v>
      </c>
      <c r="H1383" s="10" t="b">
        <v>1</v>
      </c>
      <c r="I1383" s="10">
        <f t="shared" si="38"/>
        <v>85</v>
      </c>
      <c r="K1383" s="10"/>
      <c r="L1383" s="10">
        <f>IF(OR(ISNUMBER(#REF!),ISBLANK(#REF!)),0,1)</f>
        <v>1</v>
      </c>
      <c r="M1383" s="10"/>
      <c r="N1383" s="10"/>
      <c r="O1383" s="10">
        <f>IF(NOT(ISBLANK(#REF!)),1,0)</f>
        <v>1</v>
      </c>
      <c r="P1383" s="10"/>
      <c r="Q1383" s="10"/>
    </row>
    <row r="1384" spans="1:17" hidden="1" x14ac:dyDescent="0.2">
      <c r="A1384" s="10">
        <f t="shared" si="39"/>
        <v>1238</v>
      </c>
      <c r="B1384" s="10" t="s">
        <v>93</v>
      </c>
      <c r="C1384" s="10" t="s">
        <v>2102</v>
      </c>
      <c r="D1384" s="10" t="s">
        <v>1919</v>
      </c>
      <c r="E1384" s="10" t="s">
        <v>1972</v>
      </c>
      <c r="F1384" s="10">
        <f>'gl list'!$D$120</f>
        <v>0</v>
      </c>
      <c r="G1384" s="10" t="s">
        <v>2125</v>
      </c>
      <c r="H1384" s="10" t="b">
        <v>0</v>
      </c>
      <c r="I1384" s="10">
        <f t="shared" si="38"/>
        <v>85</v>
      </c>
      <c r="K1384" s="10"/>
      <c r="L1384" s="10">
        <f>IF(OR(ISNUMBER(#REF!),ISBLANK(#REF!)),0,1)</f>
        <v>1</v>
      </c>
      <c r="M1384" s="10"/>
      <c r="N1384" s="10"/>
      <c r="O1384" s="10">
        <f>IF(NOT(ISBLANK(#REF!)),1,0)</f>
        <v>1</v>
      </c>
      <c r="P1384" s="10"/>
      <c r="Q1384" s="10"/>
    </row>
    <row r="1385" spans="1:17" hidden="1" x14ac:dyDescent="0.2">
      <c r="A1385" s="10">
        <f t="shared" si="39"/>
        <v>1239</v>
      </c>
      <c r="B1385" s="10" t="s">
        <v>17</v>
      </c>
      <c r="C1385" s="10" t="s">
        <v>2098</v>
      </c>
      <c r="D1385" s="10" t="s">
        <v>1919</v>
      </c>
      <c r="E1385" s="10" t="s">
        <v>2097</v>
      </c>
      <c r="F1385" s="10">
        <f>'gl list'!$D$120</f>
        <v>0</v>
      </c>
      <c r="G1385" s="10" t="s">
        <v>2125</v>
      </c>
      <c r="H1385" s="10" t="b">
        <v>0</v>
      </c>
      <c r="I1385" s="10">
        <f t="shared" si="38"/>
        <v>85</v>
      </c>
      <c r="K1385" s="10"/>
      <c r="L1385" s="10">
        <f>IF(OR(ISNUMBER(#REF!),ISBLANK(#REF!)),0,1)</f>
        <v>1</v>
      </c>
      <c r="M1385" s="10"/>
      <c r="N1385" s="10"/>
      <c r="O1385" s="10">
        <f>IF(NOT(ISBLANK(#REF!)),1,0)</f>
        <v>1</v>
      </c>
      <c r="P1385" s="10"/>
      <c r="Q1385" s="10"/>
    </row>
    <row r="1386" spans="1:17" hidden="1" x14ac:dyDescent="0.2">
      <c r="A1386" s="10">
        <f t="shared" si="39"/>
        <v>1240</v>
      </c>
      <c r="B1386" s="10">
        <f>A324</f>
        <v>178</v>
      </c>
      <c r="C1386" s="10" t="s">
        <v>1973</v>
      </c>
      <c r="D1386" s="10" t="s">
        <v>1919</v>
      </c>
      <c r="E1386" s="10" t="s">
        <v>1973</v>
      </c>
      <c r="F1386" s="10">
        <f>'gl list'!$D$120</f>
        <v>0</v>
      </c>
      <c r="G1386" s="10" t="s">
        <v>2126</v>
      </c>
      <c r="H1386" s="10" t="b">
        <v>0</v>
      </c>
      <c r="I1386" s="10">
        <f t="shared" si="38"/>
        <v>85</v>
      </c>
      <c r="K1386" s="10"/>
      <c r="L1386" s="10">
        <f>IF(OR(ISNUMBER(#REF!),ISBLANK(#REF!)),0,1)</f>
        <v>1</v>
      </c>
      <c r="M1386" s="10"/>
      <c r="N1386" s="10"/>
      <c r="O1386" s="10">
        <f>IF(NOT(ISBLANK(#REF!)),1,0)</f>
        <v>1</v>
      </c>
      <c r="P1386" s="10"/>
      <c r="Q1386" s="10"/>
    </row>
    <row r="1387" spans="1:17" hidden="1" x14ac:dyDescent="0.2">
      <c r="A1387" s="10">
        <f t="shared" si="39"/>
        <v>1241</v>
      </c>
      <c r="B1387" s="10">
        <f>A354</f>
        <v>208</v>
      </c>
      <c r="C1387" s="10" t="s">
        <v>1974</v>
      </c>
      <c r="D1387" s="10" t="s">
        <v>1919</v>
      </c>
      <c r="E1387" s="10" t="s">
        <v>1974</v>
      </c>
      <c r="F1387" s="10">
        <f>'gl list'!$D$120</f>
        <v>0</v>
      </c>
      <c r="G1387" s="10" t="s">
        <v>2126</v>
      </c>
      <c r="H1387" s="10" t="b">
        <v>0</v>
      </c>
      <c r="I1387" s="10">
        <f t="shared" si="38"/>
        <v>85</v>
      </c>
      <c r="K1387" s="10"/>
      <c r="L1387" s="10">
        <f>IF(OR(ISNUMBER(#REF!),ISBLANK(#REF!)),0,1)</f>
        <v>1</v>
      </c>
      <c r="M1387" s="10"/>
      <c r="N1387" s="10"/>
      <c r="O1387" s="10">
        <f>IF(NOT(ISBLANK(#REF!)),1,0)</f>
        <v>1</v>
      </c>
      <c r="P1387" s="10"/>
      <c r="Q1387" s="10"/>
    </row>
    <row r="1388" spans="1:17" hidden="1" x14ac:dyDescent="0.2">
      <c r="A1388" s="10">
        <f t="shared" si="39"/>
        <v>1242</v>
      </c>
      <c r="B1388" s="10" t="s">
        <v>70</v>
      </c>
      <c r="C1388" s="10" t="s">
        <v>2306</v>
      </c>
      <c r="D1388" s="10" t="s">
        <v>1919</v>
      </c>
      <c r="E1388" s="10" t="s">
        <v>2306</v>
      </c>
      <c r="F1388" s="10">
        <f>'gl list'!$D$120</f>
        <v>0</v>
      </c>
      <c r="G1388" s="10" t="s">
        <v>2126</v>
      </c>
      <c r="H1388" s="10" t="b">
        <v>0</v>
      </c>
      <c r="I1388" s="10">
        <f t="shared" si="38"/>
        <v>85</v>
      </c>
      <c r="K1388" s="10"/>
      <c r="L1388" s="10">
        <f>IF(OR(ISNUMBER(#REF!),ISBLANK(#REF!)),0,1)</f>
        <v>1</v>
      </c>
      <c r="M1388" s="10"/>
      <c r="N1388" s="10"/>
      <c r="O1388" s="10">
        <f>IF(NOT(ISBLANK(#REF!)),1,0)</f>
        <v>1</v>
      </c>
      <c r="P1388" s="10"/>
      <c r="Q1388" s="10"/>
    </row>
    <row r="1389" spans="1:17" hidden="1" x14ac:dyDescent="0.2">
      <c r="A1389" s="10">
        <f t="shared" si="39"/>
        <v>1243</v>
      </c>
      <c r="B1389" s="10" t="s">
        <v>101</v>
      </c>
      <c r="C1389" s="10" t="s">
        <v>2438</v>
      </c>
      <c r="D1389" s="10" t="s">
        <v>1919</v>
      </c>
      <c r="E1389" s="10" t="s">
        <v>2438</v>
      </c>
      <c r="F1389" s="10">
        <f>'gl list'!$D$120</f>
        <v>0</v>
      </c>
      <c r="G1389" s="10" t="s">
        <v>2126</v>
      </c>
      <c r="H1389" s="10" t="b">
        <v>0</v>
      </c>
      <c r="I1389" s="10">
        <f t="shared" si="38"/>
        <v>85</v>
      </c>
      <c r="K1389" s="10"/>
      <c r="L1389" s="10">
        <f>IF(OR(ISNUMBER(#REF!),ISBLANK(#REF!)),0,1)</f>
        <v>1</v>
      </c>
      <c r="M1389" s="10"/>
      <c r="N1389" s="10"/>
      <c r="O1389" s="10">
        <f>IF(NOT(ISBLANK(#REF!)),1,0)</f>
        <v>1</v>
      </c>
      <c r="P1389" s="10"/>
      <c r="Q1389" s="10"/>
    </row>
    <row r="1390" spans="1:17" hidden="1" x14ac:dyDescent="0.2">
      <c r="A1390" s="10">
        <f t="shared" si="39"/>
        <v>1244</v>
      </c>
      <c r="B1390" s="10" t="s">
        <v>70</v>
      </c>
      <c r="C1390" s="10" t="s">
        <v>2307</v>
      </c>
      <c r="D1390" s="10" t="s">
        <v>1919</v>
      </c>
      <c r="E1390" s="10" t="s">
        <v>2307</v>
      </c>
      <c r="F1390" s="10">
        <f>'gl list'!$D$120</f>
        <v>0</v>
      </c>
      <c r="G1390" s="10" t="s">
        <v>2126</v>
      </c>
      <c r="H1390" s="10" t="b">
        <v>0</v>
      </c>
      <c r="I1390" s="10">
        <f t="shared" si="38"/>
        <v>85</v>
      </c>
      <c r="K1390" s="10"/>
      <c r="L1390" s="10">
        <f>IF(OR(ISNUMBER(#REF!),ISBLANK(#REF!)),0,1)</f>
        <v>1</v>
      </c>
      <c r="M1390" s="10"/>
      <c r="N1390" s="10"/>
      <c r="O1390" s="10">
        <f>IF(NOT(ISBLANK(#REF!)),1,0)</f>
        <v>1</v>
      </c>
      <c r="P1390" s="10"/>
      <c r="Q1390" s="10"/>
    </row>
    <row r="1391" spans="1:17" hidden="1" x14ac:dyDescent="0.2">
      <c r="A1391" s="10">
        <f t="shared" si="39"/>
        <v>1245</v>
      </c>
      <c r="B1391" s="10">
        <f>A191</f>
        <v>46</v>
      </c>
      <c r="C1391" s="10" t="s">
        <v>1975</v>
      </c>
      <c r="D1391" s="10" t="s">
        <v>1919</v>
      </c>
      <c r="E1391" s="10" t="s">
        <v>1975</v>
      </c>
      <c r="F1391" s="10">
        <f>'gl list'!$D$120</f>
        <v>0</v>
      </c>
      <c r="G1391" s="10" t="s">
        <v>2126</v>
      </c>
      <c r="H1391" s="10" t="b">
        <v>0</v>
      </c>
      <c r="I1391" s="10">
        <f t="shared" si="38"/>
        <v>85</v>
      </c>
      <c r="K1391" s="10"/>
      <c r="L1391" s="10">
        <f>IF(OR(ISNUMBER(#REF!),ISBLANK(#REF!)),0,1)</f>
        <v>1</v>
      </c>
      <c r="M1391" s="10"/>
      <c r="N1391" s="10"/>
      <c r="O1391" s="10">
        <f>IF(NOT(ISBLANK(#REF!)),1,0)</f>
        <v>1</v>
      </c>
      <c r="P1391" s="10"/>
      <c r="Q1391" s="10"/>
    </row>
    <row r="1392" spans="1:17" hidden="1" x14ac:dyDescent="0.2">
      <c r="A1392" s="10">
        <f t="shared" si="39"/>
        <v>1246</v>
      </c>
      <c r="B1392" s="10">
        <f>A311</f>
        <v>165</v>
      </c>
      <c r="C1392" s="10" t="s">
        <v>1976</v>
      </c>
      <c r="D1392" s="10" t="s">
        <v>1919</v>
      </c>
      <c r="E1392" s="10" t="s">
        <v>1976</v>
      </c>
      <c r="F1392" s="10">
        <f>'gl list'!$D$120</f>
        <v>0</v>
      </c>
      <c r="G1392" s="10" t="s">
        <v>2126</v>
      </c>
      <c r="H1392" s="10" t="b">
        <v>0</v>
      </c>
      <c r="I1392" s="10">
        <f t="shared" si="38"/>
        <v>85</v>
      </c>
      <c r="K1392" s="10"/>
      <c r="L1392" s="10">
        <f>IF(OR(ISNUMBER(#REF!),ISBLANK(#REF!)),0,1)</f>
        <v>1</v>
      </c>
      <c r="M1392" s="10"/>
      <c r="N1392" s="10"/>
      <c r="O1392" s="10">
        <f>IF(NOT(ISBLANK(#REF!)),1,0)</f>
        <v>1</v>
      </c>
      <c r="P1392" s="10"/>
      <c r="Q1392" s="10"/>
    </row>
    <row r="1393" spans="1:17" hidden="1" x14ac:dyDescent="0.2">
      <c r="A1393" s="10">
        <f t="shared" si="39"/>
        <v>1247</v>
      </c>
      <c r="B1393" s="10" t="s">
        <v>348</v>
      </c>
      <c r="C1393" s="10" t="s">
        <v>2271</v>
      </c>
      <c r="D1393" s="10" t="s">
        <v>1919</v>
      </c>
      <c r="E1393" s="10" t="s">
        <v>2271</v>
      </c>
      <c r="F1393" s="10">
        <f>'gl list'!$D$120</f>
        <v>0</v>
      </c>
      <c r="G1393" s="10" t="s">
        <v>2126</v>
      </c>
      <c r="H1393" s="10" t="b">
        <v>0</v>
      </c>
      <c r="I1393" s="10">
        <f t="shared" si="38"/>
        <v>85</v>
      </c>
      <c r="K1393" s="10"/>
      <c r="L1393" s="10">
        <f>IF(OR(ISNUMBER(#REF!),ISBLANK(#REF!)),0,1)</f>
        <v>1</v>
      </c>
      <c r="M1393" s="10"/>
      <c r="N1393" s="10"/>
      <c r="O1393" s="10">
        <f>IF(NOT(ISBLANK(#REF!)),1,0)</f>
        <v>1</v>
      </c>
      <c r="P1393" s="10"/>
      <c r="Q1393" s="10"/>
    </row>
    <row r="1394" spans="1:17" hidden="1" x14ac:dyDescent="0.2">
      <c r="A1394" s="10">
        <f t="shared" si="39"/>
        <v>1248</v>
      </c>
      <c r="B1394" s="10">
        <f>A334</f>
        <v>188</v>
      </c>
      <c r="C1394" s="10" t="s">
        <v>1977</v>
      </c>
      <c r="D1394" s="10" t="s">
        <v>1919</v>
      </c>
      <c r="E1394" s="10" t="s">
        <v>1977</v>
      </c>
      <c r="F1394" s="10">
        <f>'gl list'!$D$120</f>
        <v>0</v>
      </c>
      <c r="G1394" s="10" t="s">
        <v>2126</v>
      </c>
      <c r="H1394" s="10" t="b">
        <v>0</v>
      </c>
      <c r="I1394" s="10">
        <f t="shared" si="38"/>
        <v>85</v>
      </c>
      <c r="K1394" s="10"/>
      <c r="L1394" s="10">
        <f>IF(OR(ISNUMBER(#REF!),ISBLANK(#REF!)),0,1)</f>
        <v>1</v>
      </c>
      <c r="M1394" s="10"/>
      <c r="N1394" s="10"/>
      <c r="O1394" s="10">
        <f>IF(NOT(ISBLANK(#REF!)),1,0)</f>
        <v>1</v>
      </c>
      <c r="P1394" s="10"/>
      <c r="Q1394" s="10"/>
    </row>
    <row r="1395" spans="1:17" hidden="1" x14ac:dyDescent="0.2">
      <c r="A1395" s="10">
        <f t="shared" si="39"/>
        <v>1249</v>
      </c>
      <c r="B1395" s="10" t="s">
        <v>70</v>
      </c>
      <c r="C1395" s="10" t="s">
        <v>2305</v>
      </c>
      <c r="D1395" s="10" t="s">
        <v>1919</v>
      </c>
      <c r="E1395" s="10" t="s">
        <v>1978</v>
      </c>
      <c r="F1395" s="10">
        <f>'gl list'!$D$120</f>
        <v>0</v>
      </c>
      <c r="G1395" s="10" t="s">
        <v>2126</v>
      </c>
      <c r="H1395" s="10" t="b">
        <v>0</v>
      </c>
      <c r="I1395" s="10">
        <f t="shared" si="38"/>
        <v>85</v>
      </c>
      <c r="K1395" s="10"/>
      <c r="L1395" s="10">
        <f>IF(OR(ISNUMBER(#REF!),ISBLANK(#REF!)),0,1)</f>
        <v>1</v>
      </c>
      <c r="M1395" s="10"/>
      <c r="N1395" s="10"/>
      <c r="O1395" s="10">
        <f>IF(NOT(ISBLANK(#REF!)),1,0)</f>
        <v>1</v>
      </c>
      <c r="P1395" s="10"/>
      <c r="Q1395" s="10"/>
    </row>
    <row r="1396" spans="1:17" hidden="1" x14ac:dyDescent="0.2">
      <c r="A1396" s="10">
        <f t="shared" si="39"/>
        <v>1250</v>
      </c>
      <c r="B1396" s="10" t="s">
        <v>94</v>
      </c>
      <c r="C1396" s="10" t="s">
        <v>2304</v>
      </c>
      <c r="D1396" s="10" t="s">
        <v>1919</v>
      </c>
      <c r="E1396" s="10" t="s">
        <v>2303</v>
      </c>
      <c r="F1396" s="10">
        <f>'gl list'!$D$120</f>
        <v>0</v>
      </c>
      <c r="G1396" s="10" t="s">
        <v>2126</v>
      </c>
      <c r="H1396" s="10" t="b">
        <v>0</v>
      </c>
      <c r="I1396" s="10">
        <f t="shared" si="38"/>
        <v>85</v>
      </c>
      <c r="K1396" s="10"/>
      <c r="L1396" s="10">
        <f>IF(OR(ISNUMBER(#REF!),ISBLANK(#REF!)),0,1)</f>
        <v>1</v>
      </c>
      <c r="M1396" s="10"/>
      <c r="N1396" s="10"/>
      <c r="O1396" s="10">
        <f>IF(NOT(ISBLANK(#REF!)),1,0)</f>
        <v>1</v>
      </c>
      <c r="P1396" s="10"/>
      <c r="Q1396" s="10"/>
    </row>
    <row r="1397" spans="1:17" hidden="1" x14ac:dyDescent="0.2">
      <c r="A1397" s="10">
        <f t="shared" si="39"/>
        <v>1251</v>
      </c>
      <c r="B1397" s="10">
        <f>A270</f>
        <v>124</v>
      </c>
      <c r="C1397" s="10" t="s">
        <v>1979</v>
      </c>
      <c r="D1397" s="10" t="s">
        <v>1919</v>
      </c>
      <c r="E1397" s="10" t="s">
        <v>1979</v>
      </c>
      <c r="F1397" s="10">
        <f>'gl list'!$D$120</f>
        <v>0</v>
      </c>
      <c r="G1397" s="10" t="s">
        <v>2126</v>
      </c>
      <c r="H1397" s="10" t="b">
        <v>0</v>
      </c>
      <c r="I1397" s="10">
        <f t="shared" si="38"/>
        <v>85</v>
      </c>
      <c r="K1397" s="10"/>
      <c r="L1397" s="10">
        <f>IF(OR(ISNUMBER(#REF!),ISBLANK(#REF!)),0,1)</f>
        <v>1</v>
      </c>
      <c r="M1397" s="10"/>
      <c r="N1397" s="10"/>
      <c r="O1397" s="10">
        <f>IF(NOT(ISBLANK(#REF!)),1,0)</f>
        <v>1</v>
      </c>
      <c r="P1397" s="10"/>
      <c r="Q1397" s="10"/>
    </row>
    <row r="1398" spans="1:17" hidden="1" x14ac:dyDescent="0.2">
      <c r="A1398" s="10">
        <f t="shared" si="39"/>
        <v>1252</v>
      </c>
      <c r="B1398" s="10" t="s">
        <v>101</v>
      </c>
      <c r="C1398" s="10" t="s">
        <v>2276</v>
      </c>
      <c r="D1398" s="10" t="s">
        <v>1919</v>
      </c>
      <c r="E1398" s="10" t="s">
        <v>2276</v>
      </c>
      <c r="F1398" s="10">
        <f>'gl list'!$D$120</f>
        <v>0</v>
      </c>
      <c r="G1398" s="10" t="s">
        <v>2126</v>
      </c>
      <c r="H1398" s="10" t="b">
        <v>0</v>
      </c>
      <c r="I1398" s="10">
        <f t="shared" si="38"/>
        <v>85</v>
      </c>
      <c r="K1398" s="10"/>
      <c r="L1398" s="10">
        <f>IF(OR(ISNUMBER(#REF!),ISBLANK(#REF!)),0,1)</f>
        <v>1</v>
      </c>
      <c r="M1398" s="10"/>
      <c r="N1398" s="10"/>
      <c r="O1398" s="10">
        <f>IF(NOT(ISBLANK(#REF!)),1,0)</f>
        <v>1</v>
      </c>
      <c r="P1398" s="10"/>
      <c r="Q1398" s="10"/>
    </row>
    <row r="1399" spans="1:17" hidden="1" x14ac:dyDescent="0.2">
      <c r="A1399" s="10">
        <f t="shared" si="39"/>
        <v>1253</v>
      </c>
      <c r="B1399" s="10" t="s">
        <v>101</v>
      </c>
      <c r="C1399" s="10" t="s">
        <v>2277</v>
      </c>
      <c r="D1399" s="10" t="s">
        <v>1919</v>
      </c>
      <c r="E1399" s="10" t="s">
        <v>2277</v>
      </c>
      <c r="F1399" s="10">
        <f>'gl list'!$D$120</f>
        <v>0</v>
      </c>
      <c r="G1399" s="10" t="s">
        <v>2126</v>
      </c>
      <c r="H1399" s="10" t="b">
        <v>0</v>
      </c>
      <c r="I1399" s="10">
        <f t="shared" si="38"/>
        <v>85</v>
      </c>
      <c r="K1399" s="10"/>
      <c r="L1399" s="10">
        <f>IF(OR(ISNUMBER(#REF!),ISBLANK(#REF!)),0,1)</f>
        <v>1</v>
      </c>
      <c r="M1399" s="10"/>
      <c r="N1399" s="10"/>
      <c r="O1399" s="10">
        <f>IF(NOT(ISBLANK(#REF!)),1,0)</f>
        <v>1</v>
      </c>
      <c r="P1399" s="10"/>
      <c r="Q1399" s="10"/>
    </row>
    <row r="1400" spans="1:17" hidden="1" x14ac:dyDescent="0.2">
      <c r="A1400" s="10">
        <f t="shared" si="39"/>
        <v>1254</v>
      </c>
      <c r="B1400" s="10" t="s">
        <v>44</v>
      </c>
      <c r="C1400" s="10" t="s">
        <v>2302</v>
      </c>
      <c r="D1400" s="10" t="s">
        <v>1919</v>
      </c>
      <c r="E1400" s="10" t="s">
        <v>2302</v>
      </c>
      <c r="F1400" s="10">
        <f>'gl list'!$D$120</f>
        <v>0</v>
      </c>
      <c r="G1400" s="10" t="s">
        <v>2126</v>
      </c>
      <c r="H1400" s="10" t="b">
        <v>0</v>
      </c>
      <c r="I1400" s="10">
        <f t="shared" si="38"/>
        <v>85</v>
      </c>
      <c r="K1400" s="10"/>
      <c r="L1400" s="10">
        <f>IF(OR(ISNUMBER(#REF!),ISBLANK(#REF!)),0,1)</f>
        <v>1</v>
      </c>
      <c r="M1400" s="10"/>
      <c r="N1400" s="10"/>
      <c r="O1400" s="10">
        <f>IF(NOT(ISBLANK(#REF!)),1,0)</f>
        <v>1</v>
      </c>
      <c r="P1400" s="10"/>
      <c r="Q1400" s="10"/>
    </row>
    <row r="1401" spans="1:17" hidden="1" x14ac:dyDescent="0.2">
      <c r="A1401" s="10">
        <f t="shared" si="39"/>
        <v>1255</v>
      </c>
      <c r="B1401" s="10" t="s">
        <v>63</v>
      </c>
      <c r="C1401" s="10" t="s">
        <v>2301</v>
      </c>
      <c r="D1401" s="10" t="s">
        <v>1919</v>
      </c>
      <c r="E1401" s="10" t="s">
        <v>2301</v>
      </c>
      <c r="F1401" s="10">
        <f>'gl list'!$D$120</f>
        <v>0</v>
      </c>
      <c r="G1401" s="10" t="s">
        <v>2126</v>
      </c>
      <c r="H1401" s="10" t="b">
        <v>0</v>
      </c>
      <c r="I1401" s="10">
        <f t="shared" si="38"/>
        <v>85</v>
      </c>
      <c r="K1401" s="10"/>
      <c r="L1401" s="10">
        <f>IF(OR(ISNUMBER(#REF!),ISBLANK(#REF!)),0,1)</f>
        <v>1</v>
      </c>
      <c r="M1401" s="10"/>
      <c r="N1401" s="10"/>
      <c r="O1401" s="10">
        <f>IF(NOT(ISBLANK(#REF!)),1,0)</f>
        <v>1</v>
      </c>
      <c r="P1401" s="10"/>
      <c r="Q1401" s="10"/>
    </row>
    <row r="1402" spans="1:17" hidden="1" x14ac:dyDescent="0.2">
      <c r="A1402" s="10">
        <f t="shared" si="39"/>
        <v>1256</v>
      </c>
      <c r="B1402" s="10" t="s">
        <v>1601</v>
      </c>
      <c r="C1402" s="10" t="s">
        <v>2272</v>
      </c>
      <c r="D1402" s="10" t="s">
        <v>1919</v>
      </c>
      <c r="E1402" s="10" t="s">
        <v>2272</v>
      </c>
      <c r="F1402" s="10">
        <f>'gl list'!$D$120</f>
        <v>0</v>
      </c>
      <c r="G1402" s="10" t="s">
        <v>2126</v>
      </c>
      <c r="H1402" s="10" t="b">
        <v>0</v>
      </c>
      <c r="I1402" s="10">
        <f t="shared" si="38"/>
        <v>85</v>
      </c>
      <c r="K1402" s="10"/>
      <c r="L1402" s="10">
        <f>IF(OR(ISNUMBER(#REF!),ISBLANK(#REF!)),0,1)</f>
        <v>1</v>
      </c>
      <c r="M1402" s="10"/>
      <c r="N1402" s="10"/>
      <c r="O1402" s="10">
        <f>IF(NOT(ISBLANK(#REF!)),1,0)</f>
        <v>1</v>
      </c>
      <c r="P1402" s="10"/>
      <c r="Q1402" s="10"/>
    </row>
    <row r="1403" spans="1:17" hidden="1" x14ac:dyDescent="0.2">
      <c r="A1403" s="10">
        <f t="shared" si="39"/>
        <v>1257</v>
      </c>
      <c r="B1403" s="10">
        <f>A468</f>
        <v>322</v>
      </c>
      <c r="C1403" s="10" t="s">
        <v>1980</v>
      </c>
      <c r="D1403" s="10" t="s">
        <v>1919</v>
      </c>
      <c r="E1403" s="10" t="s">
        <v>1980</v>
      </c>
      <c r="F1403" s="10">
        <f>'gl list'!$D$120</f>
        <v>0</v>
      </c>
      <c r="G1403" s="10" t="s">
        <v>2126</v>
      </c>
      <c r="H1403" s="10" t="b">
        <v>0</v>
      </c>
      <c r="I1403" s="10">
        <f t="shared" si="38"/>
        <v>85</v>
      </c>
      <c r="K1403" s="10"/>
      <c r="L1403" s="10">
        <f>IF(OR(ISNUMBER(#REF!),ISBLANK(#REF!)),0,1)</f>
        <v>1</v>
      </c>
      <c r="M1403" s="10"/>
      <c r="N1403" s="10"/>
      <c r="O1403" s="10">
        <f>IF(NOT(ISBLANK(#REF!)),1,0)</f>
        <v>1</v>
      </c>
      <c r="P1403" s="10"/>
      <c r="Q1403" s="10"/>
    </row>
    <row r="1404" spans="1:17" hidden="1" x14ac:dyDescent="0.2">
      <c r="A1404" s="10">
        <f t="shared" si="39"/>
        <v>1258</v>
      </c>
      <c r="B1404" s="10" t="s">
        <v>101</v>
      </c>
      <c r="C1404" s="10" t="s">
        <v>2273</v>
      </c>
      <c r="D1404" s="10" t="s">
        <v>1919</v>
      </c>
      <c r="E1404" s="10" t="s">
        <v>1981</v>
      </c>
      <c r="F1404" s="10">
        <f>'gl list'!$D$120</f>
        <v>0</v>
      </c>
      <c r="G1404" s="10" t="s">
        <v>2126</v>
      </c>
      <c r="H1404" s="10" t="b">
        <v>0</v>
      </c>
      <c r="I1404" s="10">
        <f t="shared" si="38"/>
        <v>85</v>
      </c>
      <c r="K1404" s="10"/>
      <c r="L1404" s="10">
        <f>IF(OR(ISNUMBER(#REF!),ISBLANK(#REF!)),0,1)</f>
        <v>1</v>
      </c>
      <c r="M1404" s="10"/>
      <c r="N1404" s="10"/>
      <c r="O1404" s="10">
        <f>IF(NOT(ISBLANK(#REF!)),1,0)</f>
        <v>1</v>
      </c>
      <c r="P1404" s="10"/>
      <c r="Q1404" s="10"/>
    </row>
    <row r="1405" spans="1:17" hidden="1" x14ac:dyDescent="0.2">
      <c r="A1405" s="10">
        <f t="shared" si="39"/>
        <v>1259</v>
      </c>
      <c r="B1405" s="10" t="s">
        <v>806</v>
      </c>
      <c r="C1405" s="10" t="s">
        <v>2300</v>
      </c>
      <c r="D1405" s="10" t="s">
        <v>1919</v>
      </c>
      <c r="E1405" s="10" t="s">
        <v>2300</v>
      </c>
      <c r="F1405" s="10">
        <f>'gl list'!$D$120</f>
        <v>0</v>
      </c>
      <c r="G1405" s="10" t="s">
        <v>2126</v>
      </c>
      <c r="H1405" s="10" t="b">
        <v>0</v>
      </c>
      <c r="I1405" s="10">
        <f t="shared" si="38"/>
        <v>85</v>
      </c>
      <c r="K1405" s="10"/>
      <c r="L1405" s="10">
        <f>IF(OR(ISNUMBER(#REF!),ISBLANK(#REF!)),0,1)</f>
        <v>1</v>
      </c>
      <c r="M1405" s="10"/>
      <c r="N1405" s="10"/>
      <c r="O1405" s="10">
        <f>IF(NOT(ISBLANK(#REF!)),1,0)</f>
        <v>1</v>
      </c>
      <c r="P1405" s="10"/>
      <c r="Q1405" s="10"/>
    </row>
    <row r="1406" spans="1:17" hidden="1" x14ac:dyDescent="0.2">
      <c r="A1406" s="10">
        <f t="shared" si="39"/>
        <v>1260</v>
      </c>
      <c r="B1406" s="10" t="s">
        <v>2085</v>
      </c>
      <c r="C1406" s="10" t="s">
        <v>2299</v>
      </c>
      <c r="D1406" s="10" t="s">
        <v>1919</v>
      </c>
      <c r="E1406" s="10" t="s">
        <v>2299</v>
      </c>
      <c r="F1406" s="10">
        <f>'gl list'!$D$120</f>
        <v>0</v>
      </c>
      <c r="G1406" s="10" t="s">
        <v>2126</v>
      </c>
      <c r="H1406" s="10" t="b">
        <v>0</v>
      </c>
      <c r="I1406" s="10">
        <f t="shared" si="38"/>
        <v>85</v>
      </c>
      <c r="K1406" s="10"/>
      <c r="L1406" s="10">
        <f>IF(OR(ISNUMBER(#REF!),ISBLANK(#REF!)),0,1)</f>
        <v>1</v>
      </c>
      <c r="M1406" s="10"/>
      <c r="N1406" s="10"/>
      <c r="O1406" s="10">
        <f>IF(NOT(ISBLANK(#REF!)),1,0)</f>
        <v>1</v>
      </c>
      <c r="P1406" s="10"/>
      <c r="Q1406" s="10"/>
    </row>
    <row r="1407" spans="1:17" hidden="1" x14ac:dyDescent="0.2">
      <c r="A1407" s="10">
        <f t="shared" si="39"/>
        <v>1261</v>
      </c>
      <c r="B1407" s="10" t="s">
        <v>18</v>
      </c>
      <c r="C1407" s="10" t="s">
        <v>2298</v>
      </c>
      <c r="D1407" s="10" t="s">
        <v>1919</v>
      </c>
      <c r="E1407" s="10" t="s">
        <v>2298</v>
      </c>
      <c r="F1407" s="10">
        <f>'gl list'!$D$120</f>
        <v>0</v>
      </c>
      <c r="G1407" s="10" t="s">
        <v>2126</v>
      </c>
      <c r="H1407" s="10" t="b">
        <v>0</v>
      </c>
      <c r="I1407" s="10">
        <f t="shared" si="38"/>
        <v>85</v>
      </c>
      <c r="K1407" s="10"/>
      <c r="L1407" s="10">
        <f>IF(OR(ISNUMBER(#REF!),ISBLANK(#REF!)),0,1)</f>
        <v>1</v>
      </c>
      <c r="M1407" s="10"/>
      <c r="N1407" s="10"/>
      <c r="O1407" s="10">
        <f>IF(NOT(ISBLANK(#REF!)),1,0)</f>
        <v>1</v>
      </c>
      <c r="P1407" s="10"/>
      <c r="Q1407" s="10"/>
    </row>
    <row r="1408" spans="1:17" x14ac:dyDescent="0.2">
      <c r="A1408" s="10">
        <f t="shared" si="39"/>
        <v>1262</v>
      </c>
      <c r="B1408" s="10" t="s">
        <v>101</v>
      </c>
      <c r="C1408" s="10" t="s">
        <v>2275</v>
      </c>
      <c r="D1408" s="10" t="s">
        <v>1919</v>
      </c>
      <c r="E1408" s="10" t="s">
        <v>2275</v>
      </c>
      <c r="F1408" s="10">
        <f>'gl list'!$D$120</f>
        <v>0</v>
      </c>
      <c r="G1408" s="10" t="s">
        <v>2126</v>
      </c>
      <c r="H1408" s="10" t="b">
        <v>1</v>
      </c>
      <c r="I1408" s="10">
        <f t="shared" si="38"/>
        <v>86</v>
      </c>
      <c r="K1408" s="10"/>
      <c r="L1408" s="10">
        <f>IF(OR(ISNUMBER(#REF!),ISBLANK(#REF!)),0,1)</f>
        <v>1</v>
      </c>
      <c r="M1408" s="10"/>
      <c r="N1408" s="10"/>
      <c r="O1408" s="10">
        <f>IF(NOT(ISBLANK(#REF!)),1,0)</f>
        <v>1</v>
      </c>
      <c r="P1408" s="10"/>
      <c r="Q1408" s="10"/>
    </row>
    <row r="1409" spans="1:17" hidden="1" x14ac:dyDescent="0.2">
      <c r="A1409" s="10">
        <f t="shared" si="39"/>
        <v>1263</v>
      </c>
      <c r="B1409" s="10">
        <f>A429</f>
        <v>283</v>
      </c>
      <c r="C1409" s="10" t="s">
        <v>1982</v>
      </c>
      <c r="D1409" s="10" t="s">
        <v>1919</v>
      </c>
      <c r="E1409" s="10" t="s">
        <v>1982</v>
      </c>
      <c r="F1409" s="10">
        <f>'gl list'!$D$120</f>
        <v>0</v>
      </c>
      <c r="G1409" s="10" t="s">
        <v>2126</v>
      </c>
      <c r="H1409" s="10" t="b">
        <v>0</v>
      </c>
      <c r="I1409" s="10">
        <f t="shared" si="38"/>
        <v>86</v>
      </c>
      <c r="K1409" s="10"/>
      <c r="L1409" s="10">
        <f>IF(OR(ISNUMBER(#REF!),ISBLANK(#REF!)),0,1)</f>
        <v>1</v>
      </c>
      <c r="M1409" s="10"/>
      <c r="N1409" s="10"/>
      <c r="O1409" s="10">
        <f>IF(NOT(ISBLANK(#REF!)),1,0)</f>
        <v>1</v>
      </c>
      <c r="P1409" s="10"/>
      <c r="Q1409" s="10"/>
    </row>
    <row r="1410" spans="1:17" hidden="1" x14ac:dyDescent="0.2">
      <c r="A1410" s="10">
        <f t="shared" si="39"/>
        <v>1264</v>
      </c>
      <c r="B1410" s="10">
        <f>A207</f>
        <v>62</v>
      </c>
      <c r="C1410" s="10" t="s">
        <v>2274</v>
      </c>
      <c r="D1410" s="10" t="s">
        <v>1919</v>
      </c>
      <c r="E1410" s="10" t="s">
        <v>2274</v>
      </c>
      <c r="F1410" s="10">
        <f>'gl list'!$D$120</f>
        <v>0</v>
      </c>
      <c r="G1410" s="10" t="s">
        <v>2126</v>
      </c>
      <c r="H1410" s="10" t="b">
        <v>0</v>
      </c>
      <c r="I1410" s="10">
        <f t="shared" si="38"/>
        <v>86</v>
      </c>
      <c r="K1410" s="10"/>
      <c r="L1410" s="10">
        <f>IF(OR(ISNUMBER(#REF!),ISBLANK(#REF!)),0,1)</f>
        <v>1</v>
      </c>
      <c r="M1410" s="10"/>
      <c r="N1410" s="10"/>
      <c r="O1410" s="10">
        <f>IF(NOT(ISBLANK(#REF!)),1,0)</f>
        <v>1</v>
      </c>
      <c r="P1410" s="10"/>
      <c r="Q1410" s="10"/>
    </row>
    <row r="1411" spans="1:17" hidden="1" x14ac:dyDescent="0.2">
      <c r="A1411" s="10">
        <f t="shared" si="39"/>
        <v>1265</v>
      </c>
      <c r="B1411" s="10">
        <f>A666</f>
        <v>520</v>
      </c>
      <c r="C1411" s="10" t="s">
        <v>1983</v>
      </c>
      <c r="D1411" s="10" t="s">
        <v>1919</v>
      </c>
      <c r="E1411" s="10" t="s">
        <v>1983</v>
      </c>
      <c r="F1411" s="10">
        <f>'gl list'!$D$120</f>
        <v>0</v>
      </c>
      <c r="G1411" s="10" t="s">
        <v>2127</v>
      </c>
      <c r="H1411" s="10" t="b">
        <v>0</v>
      </c>
      <c r="I1411" s="10">
        <f t="shared" si="38"/>
        <v>86</v>
      </c>
      <c r="K1411" s="10"/>
      <c r="L1411" s="10">
        <f>IF(OR(ISNUMBER(#REF!),ISBLANK(#REF!)),0,1)</f>
        <v>1</v>
      </c>
      <c r="M1411" s="10"/>
      <c r="N1411" s="10"/>
      <c r="O1411" s="10">
        <f>IF(NOT(ISBLANK(#REF!)),1,0)</f>
        <v>1</v>
      </c>
      <c r="P1411" s="10"/>
      <c r="Q1411" s="10"/>
    </row>
    <row r="1412" spans="1:17" hidden="1" x14ac:dyDescent="0.2">
      <c r="A1412" s="10">
        <f t="shared" si="39"/>
        <v>1266</v>
      </c>
      <c r="B1412" s="10" t="s">
        <v>1709</v>
      </c>
      <c r="C1412" s="10" t="s">
        <v>2269</v>
      </c>
      <c r="D1412" s="10" t="s">
        <v>1919</v>
      </c>
      <c r="E1412" s="10" t="s">
        <v>2269</v>
      </c>
      <c r="F1412" s="10">
        <f>'gl list'!$D$120</f>
        <v>0</v>
      </c>
      <c r="G1412" s="10" t="s">
        <v>2127</v>
      </c>
      <c r="H1412" s="10" t="b">
        <v>0</v>
      </c>
      <c r="I1412" s="10">
        <f t="shared" si="38"/>
        <v>86</v>
      </c>
      <c r="K1412" s="10"/>
      <c r="L1412" s="10">
        <f>IF(OR(ISNUMBER(#REF!),ISBLANK(#REF!)),0,1)</f>
        <v>1</v>
      </c>
      <c r="M1412" s="10"/>
      <c r="N1412" s="10"/>
      <c r="O1412" s="10">
        <f>IF(NOT(ISBLANK(#REF!)),1,0)</f>
        <v>1</v>
      </c>
      <c r="P1412" s="10"/>
      <c r="Q1412" s="10"/>
    </row>
    <row r="1413" spans="1:17" hidden="1" x14ac:dyDescent="0.2">
      <c r="A1413" s="10">
        <f t="shared" si="39"/>
        <v>1267</v>
      </c>
      <c r="B1413" s="10">
        <f>A311</f>
        <v>165</v>
      </c>
      <c r="C1413" s="10" t="s">
        <v>1984</v>
      </c>
      <c r="D1413" s="10" t="s">
        <v>1919</v>
      </c>
      <c r="E1413" s="10" t="s">
        <v>1984</v>
      </c>
      <c r="F1413" s="10">
        <f>'gl list'!$D$120</f>
        <v>0</v>
      </c>
      <c r="G1413" s="10" t="s">
        <v>2127</v>
      </c>
      <c r="H1413" s="10" t="b">
        <v>0</v>
      </c>
      <c r="I1413" s="10">
        <f t="shared" si="38"/>
        <v>86</v>
      </c>
      <c r="K1413" s="10"/>
      <c r="L1413" s="10">
        <f>IF(OR(ISNUMBER(#REF!),ISBLANK(#REF!)),0,1)</f>
        <v>1</v>
      </c>
      <c r="M1413" s="10"/>
      <c r="N1413" s="10"/>
      <c r="O1413" s="10">
        <f>IF(NOT(ISBLANK(#REF!)),1,0)</f>
        <v>1</v>
      </c>
      <c r="P1413" s="10"/>
      <c r="Q1413" s="10"/>
    </row>
    <row r="1414" spans="1:17" hidden="1" x14ac:dyDescent="0.2">
      <c r="A1414" s="10">
        <f t="shared" si="39"/>
        <v>1268</v>
      </c>
      <c r="B1414" s="10" t="s">
        <v>21</v>
      </c>
      <c r="C1414" s="10" t="s">
        <v>2265</v>
      </c>
      <c r="D1414" s="10" t="s">
        <v>1919</v>
      </c>
      <c r="E1414" s="10" t="s">
        <v>1985</v>
      </c>
      <c r="F1414" s="10">
        <f>'gl list'!$D$120</f>
        <v>0</v>
      </c>
      <c r="G1414" s="10" t="s">
        <v>2127</v>
      </c>
      <c r="H1414" s="10" t="b">
        <v>0</v>
      </c>
      <c r="I1414" s="10">
        <f t="shared" si="38"/>
        <v>86</v>
      </c>
      <c r="K1414" s="10"/>
      <c r="L1414" s="10">
        <f>IF(OR(ISNUMBER(#REF!),ISBLANK(#REF!)),0,1)</f>
        <v>1</v>
      </c>
      <c r="M1414" s="10"/>
      <c r="N1414" s="10"/>
      <c r="O1414" s="10">
        <f>IF(NOT(ISBLANK(#REF!)),1,0)</f>
        <v>1</v>
      </c>
      <c r="P1414" s="10"/>
      <c r="Q1414" s="10"/>
    </row>
    <row r="1415" spans="1:17" hidden="1" x14ac:dyDescent="0.2">
      <c r="A1415" s="10">
        <f t="shared" si="39"/>
        <v>1269</v>
      </c>
      <c r="B1415" s="10"/>
      <c r="C1415" s="10" t="s">
        <v>2266</v>
      </c>
      <c r="D1415" s="10" t="s">
        <v>1919</v>
      </c>
      <c r="E1415" s="10" t="s">
        <v>1986</v>
      </c>
      <c r="F1415" s="10">
        <f>'gl list'!$D$120</f>
        <v>0</v>
      </c>
      <c r="G1415" s="10" t="s">
        <v>2127</v>
      </c>
      <c r="H1415" s="10" t="b">
        <v>0</v>
      </c>
      <c r="I1415" s="10">
        <f t="shared" si="38"/>
        <v>86</v>
      </c>
      <c r="K1415" s="10"/>
      <c r="L1415" s="10">
        <f>IF(OR(ISNUMBER(#REF!),ISBLANK(#REF!)),0,1)</f>
        <v>1</v>
      </c>
      <c r="M1415" s="10"/>
      <c r="N1415" s="10"/>
      <c r="O1415" s="10">
        <f>IF(NOT(ISBLANK(#REF!)),1,0)</f>
        <v>1</v>
      </c>
      <c r="P1415" s="10"/>
      <c r="Q1415" s="10"/>
    </row>
    <row r="1416" spans="1:17" hidden="1" x14ac:dyDescent="0.2">
      <c r="A1416" s="10">
        <f t="shared" si="39"/>
        <v>1270</v>
      </c>
      <c r="B1416" s="10" t="s">
        <v>21</v>
      </c>
      <c r="C1416" s="10" t="s">
        <v>2268</v>
      </c>
      <c r="D1416" s="10" t="s">
        <v>1919</v>
      </c>
      <c r="E1416" s="10" t="s">
        <v>1987</v>
      </c>
      <c r="F1416" s="10">
        <f>'gl list'!$D$120</f>
        <v>0</v>
      </c>
      <c r="G1416" s="10" t="s">
        <v>2127</v>
      </c>
      <c r="H1416" s="10" t="b">
        <v>0</v>
      </c>
      <c r="I1416" s="10">
        <f t="shared" si="38"/>
        <v>86</v>
      </c>
      <c r="K1416" s="10"/>
      <c r="L1416" s="10">
        <f>IF(OR(ISNUMBER(#REF!),ISBLANK(#REF!)),0,1)</f>
        <v>1</v>
      </c>
      <c r="M1416" s="10"/>
      <c r="N1416" s="10"/>
      <c r="O1416" s="10">
        <f>IF(NOT(ISBLANK(#REF!)),1,0)</f>
        <v>1</v>
      </c>
      <c r="P1416" s="10"/>
      <c r="Q1416" s="10"/>
    </row>
    <row r="1417" spans="1:17" hidden="1" x14ac:dyDescent="0.2">
      <c r="A1417" s="10">
        <f t="shared" si="39"/>
        <v>1271</v>
      </c>
      <c r="B1417" s="10">
        <f>A444</f>
        <v>298</v>
      </c>
      <c r="C1417" s="10" t="s">
        <v>1988</v>
      </c>
      <c r="D1417" s="10" t="s">
        <v>1919</v>
      </c>
      <c r="E1417" s="10" t="s">
        <v>1988</v>
      </c>
      <c r="F1417" s="10">
        <f>'gl list'!$D$120</f>
        <v>0</v>
      </c>
      <c r="G1417" s="10" t="s">
        <v>2127</v>
      </c>
      <c r="H1417" s="10" t="b">
        <v>0</v>
      </c>
      <c r="I1417" s="10">
        <f t="shared" si="38"/>
        <v>86</v>
      </c>
      <c r="K1417" s="10"/>
      <c r="L1417" s="10">
        <f>IF(OR(ISNUMBER(#REF!),ISBLANK(#REF!)),0,1)</f>
        <v>1</v>
      </c>
      <c r="M1417" s="10"/>
      <c r="N1417" s="10"/>
      <c r="O1417" s="10">
        <f>IF(NOT(ISBLANK(#REF!)),1,0)</f>
        <v>1</v>
      </c>
      <c r="P1417" s="10"/>
      <c r="Q1417" s="10"/>
    </row>
    <row r="1418" spans="1:17" hidden="1" x14ac:dyDescent="0.2">
      <c r="A1418" s="10">
        <f t="shared" si="39"/>
        <v>1272</v>
      </c>
      <c r="B1418" s="10">
        <f>A443</f>
        <v>297</v>
      </c>
      <c r="C1418" s="10" t="s">
        <v>1989</v>
      </c>
      <c r="D1418" s="10" t="s">
        <v>1919</v>
      </c>
      <c r="E1418" s="10" t="s">
        <v>1989</v>
      </c>
      <c r="F1418" s="10">
        <f>'gl list'!$D$120</f>
        <v>0</v>
      </c>
      <c r="G1418" s="10" t="s">
        <v>2127</v>
      </c>
      <c r="H1418" s="10" t="b">
        <v>0</v>
      </c>
      <c r="I1418" s="10">
        <f t="shared" si="38"/>
        <v>86</v>
      </c>
      <c r="K1418" s="10"/>
      <c r="L1418" s="10">
        <f>IF(OR(ISNUMBER(#REF!),ISBLANK(#REF!)),0,1)</f>
        <v>1</v>
      </c>
      <c r="M1418" s="10"/>
      <c r="N1418" s="10"/>
      <c r="O1418" s="10">
        <f>IF(NOT(ISBLANK(#REF!)),1,0)</f>
        <v>1</v>
      </c>
      <c r="P1418" s="10"/>
      <c r="Q1418" s="10"/>
    </row>
    <row r="1419" spans="1:17" hidden="1" x14ac:dyDescent="0.2">
      <c r="A1419" s="10">
        <f t="shared" si="39"/>
        <v>1273</v>
      </c>
      <c r="B1419" s="10" t="s">
        <v>86</v>
      </c>
      <c r="C1419" s="10" t="s">
        <v>2270</v>
      </c>
      <c r="D1419" s="10" t="s">
        <v>1919</v>
      </c>
      <c r="E1419" s="10" t="s">
        <v>2270</v>
      </c>
      <c r="F1419" s="10">
        <f>'gl list'!$D$120</f>
        <v>0</v>
      </c>
      <c r="G1419" s="10" t="s">
        <v>2127</v>
      </c>
      <c r="H1419" s="10" t="b">
        <v>0</v>
      </c>
      <c r="I1419" s="10">
        <f t="shared" si="38"/>
        <v>86</v>
      </c>
      <c r="K1419" s="10"/>
      <c r="L1419" s="10">
        <f>IF(OR(ISNUMBER(#REF!),ISBLANK(#REF!)),0,1)</f>
        <v>1</v>
      </c>
      <c r="M1419" s="10"/>
      <c r="N1419" s="10"/>
      <c r="O1419" s="10">
        <f>IF(NOT(ISBLANK(#REF!)),1,0)</f>
        <v>1</v>
      </c>
      <c r="P1419" s="10"/>
      <c r="Q1419" s="10"/>
    </row>
    <row r="1420" spans="1:17" hidden="1" x14ac:dyDescent="0.2">
      <c r="A1420" s="10">
        <f t="shared" si="39"/>
        <v>1274</v>
      </c>
      <c r="B1420" s="10" t="s">
        <v>1140</v>
      </c>
      <c r="C1420" s="10" t="s">
        <v>2221</v>
      </c>
      <c r="D1420" s="10" t="s">
        <v>1919</v>
      </c>
      <c r="E1420" s="10" t="s">
        <v>2221</v>
      </c>
      <c r="F1420" s="10">
        <f>'gl list'!$D$120</f>
        <v>0</v>
      </c>
      <c r="G1420" s="10" t="s">
        <v>2127</v>
      </c>
      <c r="H1420" s="10" t="b">
        <v>0</v>
      </c>
      <c r="I1420" s="10">
        <f t="shared" si="38"/>
        <v>86</v>
      </c>
      <c r="K1420" s="10"/>
      <c r="L1420" s="10">
        <f>IF(OR(ISNUMBER(#REF!),ISBLANK(#REF!)),0,1)</f>
        <v>1</v>
      </c>
      <c r="M1420" s="10"/>
      <c r="N1420" s="10"/>
      <c r="O1420" s="10">
        <f>IF(NOT(ISBLANK(#REF!)),1,0)</f>
        <v>1</v>
      </c>
      <c r="P1420" s="10"/>
      <c r="Q1420" s="10"/>
    </row>
    <row r="1421" spans="1:17" hidden="1" x14ac:dyDescent="0.2">
      <c r="A1421" s="10">
        <f t="shared" si="39"/>
        <v>1275</v>
      </c>
      <c r="B1421" s="10" t="s">
        <v>86</v>
      </c>
      <c r="C1421" s="10" t="s">
        <v>2222</v>
      </c>
      <c r="D1421" s="10" t="s">
        <v>1919</v>
      </c>
      <c r="E1421" s="10" t="s">
        <v>2222</v>
      </c>
      <c r="F1421" s="10">
        <f>'gl list'!$D$120</f>
        <v>0</v>
      </c>
      <c r="G1421" s="10" t="s">
        <v>2127</v>
      </c>
      <c r="H1421" s="10" t="b">
        <v>0</v>
      </c>
      <c r="I1421" s="10">
        <f t="shared" si="38"/>
        <v>86</v>
      </c>
      <c r="K1421" s="10"/>
      <c r="L1421" s="10">
        <f>IF(OR(ISNUMBER(#REF!),ISBLANK(#REF!)),0,1)</f>
        <v>1</v>
      </c>
      <c r="M1421" s="10"/>
      <c r="N1421" s="10"/>
      <c r="O1421" s="10">
        <f>IF(NOT(ISBLANK(#REF!)),1,0)</f>
        <v>1</v>
      </c>
      <c r="P1421" s="10"/>
      <c r="Q1421" s="10"/>
    </row>
    <row r="1422" spans="1:17" hidden="1" x14ac:dyDescent="0.2">
      <c r="A1422" s="10">
        <f t="shared" si="39"/>
        <v>1276</v>
      </c>
      <c r="B1422" s="10" t="s">
        <v>1491</v>
      </c>
      <c r="C1422" s="10" t="s">
        <v>2223</v>
      </c>
      <c r="D1422" s="10" t="s">
        <v>1919</v>
      </c>
      <c r="E1422" s="10" t="s">
        <v>1990</v>
      </c>
      <c r="F1422" s="10">
        <f>'gl list'!$D$120</f>
        <v>0</v>
      </c>
      <c r="G1422" s="10" t="s">
        <v>2127</v>
      </c>
      <c r="H1422" s="10" t="b">
        <v>0</v>
      </c>
      <c r="I1422" s="10">
        <f t="shared" si="38"/>
        <v>86</v>
      </c>
      <c r="K1422" s="10"/>
      <c r="L1422" s="10">
        <f>IF(OR(ISNUMBER(#REF!),ISBLANK(#REF!)),0,1)</f>
        <v>1</v>
      </c>
      <c r="M1422" s="10"/>
      <c r="N1422" s="10"/>
      <c r="O1422" s="10">
        <f>IF(NOT(ISBLANK(#REF!)),1,0)</f>
        <v>1</v>
      </c>
      <c r="P1422" s="10"/>
      <c r="Q1422" s="10"/>
    </row>
    <row r="1423" spans="1:17" hidden="1" x14ac:dyDescent="0.2">
      <c r="A1423" s="10">
        <f t="shared" si="39"/>
        <v>1277</v>
      </c>
      <c r="B1423" s="10">
        <f>A312</f>
        <v>166</v>
      </c>
      <c r="C1423" s="10" t="s">
        <v>1991</v>
      </c>
      <c r="D1423" s="10" t="s">
        <v>1919</v>
      </c>
      <c r="E1423" s="10" t="s">
        <v>1991</v>
      </c>
      <c r="F1423" s="10">
        <f>'gl list'!$D$120</f>
        <v>0</v>
      </c>
      <c r="G1423" s="10" t="s">
        <v>2127</v>
      </c>
      <c r="H1423" s="10" t="b">
        <v>0</v>
      </c>
      <c r="I1423" s="10">
        <f t="shared" si="38"/>
        <v>86</v>
      </c>
      <c r="K1423" s="10"/>
      <c r="L1423" s="10">
        <f>IF(OR(ISNUMBER(#REF!),ISBLANK(#REF!)),0,1)</f>
        <v>1</v>
      </c>
      <c r="M1423" s="10"/>
      <c r="N1423" s="10"/>
      <c r="O1423" s="10">
        <f>IF(NOT(ISBLANK(#REF!)),1,0)</f>
        <v>1</v>
      </c>
      <c r="P1423" s="10"/>
      <c r="Q1423" s="10"/>
    </row>
    <row r="1424" spans="1:17" hidden="1" x14ac:dyDescent="0.2">
      <c r="A1424" s="10">
        <f t="shared" si="39"/>
        <v>1278</v>
      </c>
      <c r="B1424" s="10">
        <f>A445</f>
        <v>299</v>
      </c>
      <c r="C1424" s="10" t="s">
        <v>1992</v>
      </c>
      <c r="D1424" s="10" t="s">
        <v>1919</v>
      </c>
      <c r="E1424" s="10" t="s">
        <v>1992</v>
      </c>
      <c r="F1424" s="10">
        <f>'gl list'!$D$120</f>
        <v>0</v>
      </c>
      <c r="G1424" s="10" t="s">
        <v>2127</v>
      </c>
      <c r="H1424" s="10" t="b">
        <v>0</v>
      </c>
      <c r="I1424" s="10">
        <f t="shared" si="38"/>
        <v>86</v>
      </c>
      <c r="K1424" s="10"/>
      <c r="L1424" s="10">
        <f>IF(OR(ISNUMBER(#REF!),ISBLANK(#REF!)),0,1)</f>
        <v>1</v>
      </c>
      <c r="M1424" s="10"/>
      <c r="N1424" s="10"/>
      <c r="O1424" s="10">
        <f>IF(NOT(ISBLANK(#REF!)),1,0)</f>
        <v>1</v>
      </c>
      <c r="P1424" s="10"/>
      <c r="Q1424" s="10"/>
    </row>
    <row r="1425" spans="1:17" hidden="1" x14ac:dyDescent="0.2">
      <c r="A1425" s="10">
        <f t="shared" si="39"/>
        <v>1279</v>
      </c>
      <c r="B1425" s="10" t="s">
        <v>21</v>
      </c>
      <c r="C1425" s="10" t="s">
        <v>2267</v>
      </c>
      <c r="D1425" s="10" t="s">
        <v>1919</v>
      </c>
      <c r="E1425" s="10" t="s">
        <v>1993</v>
      </c>
      <c r="F1425" s="10">
        <f>'gl list'!$D$120</f>
        <v>0</v>
      </c>
      <c r="G1425" s="10" t="s">
        <v>2127</v>
      </c>
      <c r="H1425" s="10" t="b">
        <v>0</v>
      </c>
      <c r="I1425" s="10">
        <f t="shared" si="38"/>
        <v>86</v>
      </c>
      <c r="K1425" s="10"/>
      <c r="L1425" s="10">
        <f>IF(OR(ISNUMBER(#REF!),ISBLANK(#REF!)),0,1)</f>
        <v>1</v>
      </c>
      <c r="M1425" s="10"/>
      <c r="N1425" s="10"/>
      <c r="O1425" s="10">
        <f>IF(NOT(ISBLANK(#REF!)),1,0)</f>
        <v>1</v>
      </c>
      <c r="P1425" s="10"/>
      <c r="Q1425" s="10"/>
    </row>
    <row r="1426" spans="1:17" hidden="1" x14ac:dyDescent="0.2">
      <c r="A1426" s="10">
        <f t="shared" si="39"/>
        <v>1280</v>
      </c>
      <c r="B1426" s="10" t="s">
        <v>86</v>
      </c>
      <c r="C1426" s="10" t="s">
        <v>2224</v>
      </c>
      <c r="D1426" s="10" t="s">
        <v>1919</v>
      </c>
      <c r="E1426" s="10" t="s">
        <v>2224</v>
      </c>
      <c r="F1426" s="10">
        <f>'gl list'!$D$120</f>
        <v>0</v>
      </c>
      <c r="G1426" s="10" t="s">
        <v>2127</v>
      </c>
      <c r="H1426" s="10" t="b">
        <v>0</v>
      </c>
      <c r="I1426" s="10">
        <f t="shared" si="38"/>
        <v>86</v>
      </c>
      <c r="K1426" s="10"/>
      <c r="L1426" s="10">
        <f>IF(OR(ISNUMBER(#REF!),ISBLANK(#REF!)),0,1)</f>
        <v>1</v>
      </c>
      <c r="M1426" s="10"/>
      <c r="N1426" s="10"/>
      <c r="O1426" s="10">
        <f>IF(NOT(ISBLANK(#REF!)),1,0)</f>
        <v>1</v>
      </c>
      <c r="P1426" s="10"/>
      <c r="Q1426" s="10"/>
    </row>
    <row r="1427" spans="1:17" hidden="1" x14ac:dyDescent="0.2">
      <c r="A1427" s="10">
        <f t="shared" si="39"/>
        <v>1281</v>
      </c>
      <c r="B1427" s="10">
        <f>A198</f>
        <v>53</v>
      </c>
      <c r="C1427" s="10" t="s">
        <v>1994</v>
      </c>
      <c r="D1427" s="10" t="s">
        <v>1919</v>
      </c>
      <c r="E1427" s="10" t="s">
        <v>1994</v>
      </c>
      <c r="F1427" s="10">
        <f>'gl list'!$D$120</f>
        <v>0</v>
      </c>
      <c r="G1427" s="10" t="s">
        <v>2127</v>
      </c>
      <c r="H1427" s="10" t="b">
        <v>0</v>
      </c>
      <c r="I1427" s="10">
        <f t="shared" si="38"/>
        <v>86</v>
      </c>
      <c r="K1427" s="10"/>
      <c r="L1427" s="10">
        <f>IF(OR(ISNUMBER(#REF!),ISBLANK(#REF!)),0,1)</f>
        <v>1</v>
      </c>
      <c r="M1427" s="10"/>
      <c r="N1427" s="10"/>
      <c r="O1427" s="10">
        <f>IF(NOT(ISBLANK(#REF!)),1,0)</f>
        <v>1</v>
      </c>
      <c r="P1427" s="10"/>
      <c r="Q1427" s="10"/>
    </row>
    <row r="1428" spans="1:17" hidden="1" x14ac:dyDescent="0.2">
      <c r="A1428" s="10">
        <f t="shared" si="39"/>
        <v>1282</v>
      </c>
      <c r="B1428" s="10" t="s">
        <v>90</v>
      </c>
      <c r="C1428" s="10" t="s">
        <v>2225</v>
      </c>
      <c r="D1428" s="10" t="s">
        <v>1919</v>
      </c>
      <c r="E1428" s="10" t="s">
        <v>2225</v>
      </c>
      <c r="F1428" s="10">
        <f>'gl list'!$D$120</f>
        <v>0</v>
      </c>
      <c r="G1428" s="10" t="s">
        <v>2127</v>
      </c>
      <c r="H1428" s="10" t="b">
        <v>0</v>
      </c>
      <c r="I1428" s="10">
        <f t="shared" ref="I1428:I1491" si="40">IF(H1428,I1427+1,I1427)</f>
        <v>86</v>
      </c>
      <c r="K1428" s="10"/>
      <c r="L1428" s="10">
        <f>IF(OR(ISNUMBER(#REF!),ISBLANK(#REF!)),0,1)</f>
        <v>1</v>
      </c>
      <c r="M1428" s="10"/>
      <c r="N1428" s="10"/>
      <c r="O1428" s="10">
        <f>IF(NOT(ISBLANK(#REF!)),1,0)</f>
        <v>1</v>
      </c>
      <c r="P1428" s="10"/>
      <c r="Q1428" s="10"/>
    </row>
    <row r="1429" spans="1:17" hidden="1" x14ac:dyDescent="0.2">
      <c r="A1429" s="10">
        <f t="shared" ref="A1429:A1492" si="41">A1428+1</f>
        <v>1283</v>
      </c>
      <c r="B1429" s="10" t="s">
        <v>43</v>
      </c>
      <c r="C1429" s="10" t="s">
        <v>2147</v>
      </c>
      <c r="D1429" s="10" t="s">
        <v>1919</v>
      </c>
      <c r="E1429" s="10" t="s">
        <v>2147</v>
      </c>
      <c r="F1429" s="10">
        <f>'gl list'!$D$120</f>
        <v>0</v>
      </c>
      <c r="G1429" s="10" t="s">
        <v>2128</v>
      </c>
      <c r="H1429" s="10" t="b">
        <v>0</v>
      </c>
      <c r="I1429" s="10">
        <f t="shared" si="40"/>
        <v>86</v>
      </c>
      <c r="K1429" s="10"/>
      <c r="L1429" s="10">
        <f>IF(OR(ISNUMBER(#REF!),ISBLANK(#REF!)),0,1)</f>
        <v>1</v>
      </c>
      <c r="M1429" s="10"/>
      <c r="N1429" s="10"/>
      <c r="O1429" s="10">
        <f>IF(NOT(ISBLANK(#REF!)),1,0)</f>
        <v>1</v>
      </c>
      <c r="P1429" s="10"/>
      <c r="Q1429" s="10"/>
    </row>
    <row r="1430" spans="1:17" hidden="1" x14ac:dyDescent="0.2">
      <c r="A1430" s="10">
        <f t="shared" si="41"/>
        <v>1284</v>
      </c>
      <c r="B1430" s="10" t="s">
        <v>114</v>
      </c>
      <c r="C1430" s="10" t="s">
        <v>2152</v>
      </c>
      <c r="D1430" s="10" t="s">
        <v>1919</v>
      </c>
      <c r="E1430" s="10" t="s">
        <v>2151</v>
      </c>
      <c r="F1430" s="10">
        <f>'gl list'!$D$120</f>
        <v>0</v>
      </c>
      <c r="G1430" s="10" t="s">
        <v>2128</v>
      </c>
      <c r="H1430" s="10" t="b">
        <v>0</v>
      </c>
      <c r="I1430" s="10">
        <f t="shared" si="40"/>
        <v>86</v>
      </c>
      <c r="K1430" s="10"/>
      <c r="L1430" s="10">
        <f>IF(OR(ISNUMBER(#REF!),ISBLANK(#REF!)),0,1)</f>
        <v>1</v>
      </c>
      <c r="M1430" s="10"/>
      <c r="N1430" s="10"/>
      <c r="O1430" s="10">
        <f>IF(NOT(ISBLANK(#REF!)),1,0)</f>
        <v>1</v>
      </c>
      <c r="P1430" s="10"/>
      <c r="Q1430" s="10"/>
    </row>
    <row r="1431" spans="1:17" hidden="1" x14ac:dyDescent="0.2">
      <c r="A1431" s="10">
        <f t="shared" si="41"/>
        <v>1285</v>
      </c>
      <c r="B1431" s="10" t="s">
        <v>94</v>
      </c>
      <c r="C1431" s="10" t="s">
        <v>2153</v>
      </c>
      <c r="D1431" s="10" t="s">
        <v>1919</v>
      </c>
      <c r="E1431" s="10" t="s">
        <v>2144</v>
      </c>
      <c r="F1431" s="10">
        <f>'gl list'!$D$120</f>
        <v>0</v>
      </c>
      <c r="G1431" s="10" t="s">
        <v>2128</v>
      </c>
      <c r="H1431" s="10" t="b">
        <v>0</v>
      </c>
      <c r="I1431" s="10">
        <f t="shared" si="40"/>
        <v>86</v>
      </c>
      <c r="K1431" s="10"/>
      <c r="L1431" s="10">
        <f>IF(OR(ISNUMBER(#REF!),ISBLANK(#REF!)),0,1)</f>
        <v>1</v>
      </c>
      <c r="M1431" s="10"/>
      <c r="N1431" s="10"/>
      <c r="O1431" s="10">
        <f>IF(NOT(ISBLANK(#REF!)),1,0)</f>
        <v>1</v>
      </c>
      <c r="P1431" s="10"/>
      <c r="Q1431" s="10"/>
    </row>
    <row r="1432" spans="1:17" hidden="1" x14ac:dyDescent="0.2">
      <c r="A1432" s="10">
        <f t="shared" si="41"/>
        <v>1286</v>
      </c>
      <c r="B1432" s="10">
        <f>A400</f>
        <v>254</v>
      </c>
      <c r="C1432" s="10" t="s">
        <v>2145</v>
      </c>
      <c r="D1432" s="10" t="s">
        <v>1919</v>
      </c>
      <c r="E1432" s="10" t="s">
        <v>1995</v>
      </c>
      <c r="F1432" s="10">
        <f>'gl list'!$D$120</f>
        <v>0</v>
      </c>
      <c r="G1432" s="10" t="s">
        <v>2128</v>
      </c>
      <c r="H1432" s="10" t="b">
        <v>0</v>
      </c>
      <c r="I1432" s="10">
        <f t="shared" si="40"/>
        <v>86</v>
      </c>
      <c r="K1432" s="10"/>
      <c r="L1432" s="10">
        <f>IF(OR(ISNUMBER(#REF!),ISBLANK(#REF!)),0,1)</f>
        <v>1</v>
      </c>
      <c r="M1432" s="10"/>
      <c r="N1432" s="10"/>
      <c r="O1432" s="10">
        <f>IF(NOT(ISBLANK(#REF!)),1,0)</f>
        <v>1</v>
      </c>
      <c r="P1432" s="10"/>
      <c r="Q1432" s="10"/>
    </row>
    <row r="1433" spans="1:17" hidden="1" x14ac:dyDescent="0.2">
      <c r="A1433" s="10">
        <f t="shared" si="41"/>
        <v>1287</v>
      </c>
      <c r="B1433" s="10">
        <f>A1384</f>
        <v>1238</v>
      </c>
      <c r="C1433" s="10" t="s">
        <v>2150</v>
      </c>
      <c r="D1433" s="10" t="s">
        <v>1919</v>
      </c>
      <c r="E1433" s="10" t="s">
        <v>1996</v>
      </c>
      <c r="F1433" s="10">
        <f>'gl list'!$D$120</f>
        <v>0</v>
      </c>
      <c r="G1433" s="10" t="s">
        <v>2128</v>
      </c>
      <c r="H1433" s="10" t="b">
        <v>0</v>
      </c>
      <c r="I1433" s="10">
        <f t="shared" si="40"/>
        <v>86</v>
      </c>
      <c r="K1433" s="10"/>
      <c r="L1433" s="10">
        <f>IF(OR(ISNUMBER(#REF!),ISBLANK(#REF!)),0,1)</f>
        <v>1</v>
      </c>
      <c r="M1433" s="10"/>
      <c r="N1433" s="10"/>
      <c r="O1433" s="10">
        <f>IF(NOT(ISBLANK(#REF!)),1,0)</f>
        <v>1</v>
      </c>
      <c r="P1433" s="10"/>
      <c r="Q1433" s="10"/>
    </row>
    <row r="1434" spans="1:17" hidden="1" x14ac:dyDescent="0.2">
      <c r="A1434" s="10">
        <f t="shared" si="41"/>
        <v>1288</v>
      </c>
      <c r="B1434" s="10">
        <f>A270</f>
        <v>124</v>
      </c>
      <c r="C1434" s="10" t="s">
        <v>1997</v>
      </c>
      <c r="D1434" s="10" t="s">
        <v>1919</v>
      </c>
      <c r="E1434" s="10" t="s">
        <v>1997</v>
      </c>
      <c r="F1434" s="10">
        <f>'gl list'!$D$120</f>
        <v>0</v>
      </c>
      <c r="G1434" s="10" t="s">
        <v>2128</v>
      </c>
      <c r="H1434" s="10" t="b">
        <v>0</v>
      </c>
      <c r="I1434" s="10">
        <f t="shared" si="40"/>
        <v>86</v>
      </c>
      <c r="K1434" s="10"/>
      <c r="L1434" s="10">
        <f>IF(OR(ISNUMBER(#REF!),ISBLANK(#REF!)),0,1)</f>
        <v>1</v>
      </c>
      <c r="M1434" s="10"/>
      <c r="N1434" s="10"/>
      <c r="O1434" s="10">
        <f>IF(NOT(ISBLANK(#REF!)),1,0)</f>
        <v>1</v>
      </c>
      <c r="P1434" s="10"/>
      <c r="Q1434" s="10"/>
    </row>
    <row r="1435" spans="1:17" hidden="1" x14ac:dyDescent="0.2">
      <c r="A1435" s="10">
        <f t="shared" si="41"/>
        <v>1289</v>
      </c>
      <c r="B1435" s="10">
        <f>A309</f>
        <v>163</v>
      </c>
      <c r="C1435" s="10" t="s">
        <v>1998</v>
      </c>
      <c r="D1435" s="10" t="s">
        <v>1919</v>
      </c>
      <c r="E1435" s="10" t="s">
        <v>1998</v>
      </c>
      <c r="F1435" s="10">
        <f>'gl list'!$D$120</f>
        <v>0</v>
      </c>
      <c r="G1435" s="10" t="s">
        <v>2128</v>
      </c>
      <c r="H1435" s="10" t="b">
        <v>0</v>
      </c>
      <c r="I1435" s="10">
        <f t="shared" si="40"/>
        <v>86</v>
      </c>
      <c r="K1435" s="10"/>
      <c r="L1435" s="10">
        <f>IF(OR(ISNUMBER(#REF!),ISBLANK(#REF!)),0,1)</f>
        <v>1</v>
      </c>
      <c r="M1435" s="10"/>
      <c r="N1435" s="10"/>
      <c r="O1435" s="10">
        <f>IF(NOT(ISBLANK(#REF!)),1,0)</f>
        <v>1</v>
      </c>
      <c r="P1435" s="10"/>
      <c r="Q1435" s="10"/>
    </row>
    <row r="1436" spans="1:17" hidden="1" x14ac:dyDescent="0.2">
      <c r="A1436" s="10">
        <f t="shared" si="41"/>
        <v>1290</v>
      </c>
      <c r="B1436" s="10">
        <f>A1356</f>
        <v>1210</v>
      </c>
      <c r="C1436" s="10" t="s">
        <v>2149</v>
      </c>
      <c r="D1436" s="10" t="s">
        <v>1919</v>
      </c>
      <c r="E1436" s="10" t="s">
        <v>1999</v>
      </c>
      <c r="F1436" s="10">
        <f>'gl list'!$D$120</f>
        <v>0</v>
      </c>
      <c r="G1436" s="10" t="s">
        <v>2128</v>
      </c>
      <c r="H1436" s="10" t="b">
        <v>0</v>
      </c>
      <c r="I1436" s="10">
        <f t="shared" si="40"/>
        <v>86</v>
      </c>
      <c r="K1436" s="10"/>
      <c r="L1436" s="10">
        <f>IF(OR(ISNUMBER(#REF!),ISBLANK(#REF!)),0,1)</f>
        <v>1</v>
      </c>
      <c r="M1436" s="10"/>
      <c r="N1436" s="10"/>
      <c r="O1436" s="10">
        <f>IF(NOT(ISBLANK(#REF!)),1,0)</f>
        <v>1</v>
      </c>
      <c r="P1436" s="10"/>
      <c r="Q1436" s="10"/>
    </row>
    <row r="1437" spans="1:17" hidden="1" x14ac:dyDescent="0.2">
      <c r="A1437" s="10">
        <f t="shared" si="41"/>
        <v>1291</v>
      </c>
      <c r="B1437" s="10" t="s">
        <v>94</v>
      </c>
      <c r="C1437" s="10" t="s">
        <v>2146</v>
      </c>
      <c r="D1437" s="10" t="s">
        <v>1919</v>
      </c>
      <c r="E1437" s="10" t="s">
        <v>2000</v>
      </c>
      <c r="F1437" s="10">
        <f>'gl list'!$D$120</f>
        <v>0</v>
      </c>
      <c r="G1437" s="10" t="s">
        <v>2128</v>
      </c>
      <c r="H1437" s="10" t="b">
        <v>0</v>
      </c>
      <c r="I1437" s="10">
        <f t="shared" si="40"/>
        <v>86</v>
      </c>
      <c r="K1437" s="10"/>
      <c r="L1437" s="10">
        <f>IF(OR(ISNUMBER(#REF!),ISBLANK(#REF!)),0,1)</f>
        <v>1</v>
      </c>
      <c r="M1437" s="10"/>
      <c r="N1437" s="10"/>
      <c r="O1437" s="10">
        <f>IF(NOT(ISBLANK(#REF!)),1,0)</f>
        <v>1</v>
      </c>
      <c r="P1437" s="10"/>
      <c r="Q1437" s="10"/>
    </row>
    <row r="1438" spans="1:17" hidden="1" x14ac:dyDescent="0.2">
      <c r="A1438" s="10">
        <f t="shared" si="41"/>
        <v>1292</v>
      </c>
      <c r="B1438" s="10">
        <f>A460</f>
        <v>314</v>
      </c>
      <c r="C1438" s="10" t="s">
        <v>2001</v>
      </c>
      <c r="D1438" s="10" t="s">
        <v>1919</v>
      </c>
      <c r="E1438" s="10" t="s">
        <v>2001</v>
      </c>
      <c r="F1438" s="10">
        <f>'gl list'!$D$120</f>
        <v>0</v>
      </c>
      <c r="G1438" s="10" t="s">
        <v>2128</v>
      </c>
      <c r="H1438" s="10" t="b">
        <v>0</v>
      </c>
      <c r="I1438" s="10">
        <f t="shared" si="40"/>
        <v>86</v>
      </c>
      <c r="K1438" s="10"/>
      <c r="L1438" s="10">
        <f>IF(OR(ISNUMBER(#REF!),ISBLANK(#REF!)),0,1)</f>
        <v>1</v>
      </c>
      <c r="M1438" s="10"/>
      <c r="N1438" s="10"/>
      <c r="O1438" s="10">
        <f>IF(NOT(ISBLANK(#REF!)),1,0)</f>
        <v>1</v>
      </c>
      <c r="P1438" s="10"/>
      <c r="Q1438" s="10"/>
    </row>
    <row r="1439" spans="1:17" x14ac:dyDescent="0.2">
      <c r="A1439" s="10">
        <f t="shared" si="41"/>
        <v>1293</v>
      </c>
      <c r="B1439" s="10" t="s">
        <v>2192</v>
      </c>
      <c r="C1439" s="10" t="s">
        <v>2189</v>
      </c>
      <c r="D1439" s="10" t="s">
        <v>1919</v>
      </c>
      <c r="E1439" s="10" t="s">
        <v>2189</v>
      </c>
      <c r="F1439" s="10">
        <f>'gl list'!$D$120</f>
        <v>0</v>
      </c>
      <c r="G1439" s="10" t="s">
        <v>2129</v>
      </c>
      <c r="H1439" s="10" t="b">
        <v>1</v>
      </c>
      <c r="I1439" s="10">
        <f t="shared" si="40"/>
        <v>87</v>
      </c>
      <c r="K1439" s="10"/>
      <c r="L1439" s="10">
        <f>IF(OR(ISNUMBER(#REF!),ISBLANK(#REF!)),0,1)</f>
        <v>1</v>
      </c>
      <c r="M1439" s="10"/>
      <c r="N1439" s="10"/>
      <c r="O1439" s="10">
        <f>IF(NOT(ISBLANK(#REF!)),1,0)</f>
        <v>1</v>
      </c>
      <c r="P1439" s="10"/>
      <c r="Q1439" s="10"/>
    </row>
    <row r="1440" spans="1:17" hidden="1" x14ac:dyDescent="0.2">
      <c r="A1440" s="10">
        <f t="shared" si="41"/>
        <v>1294</v>
      </c>
      <c r="B1440" s="10">
        <f>A1439</f>
        <v>1293</v>
      </c>
      <c r="C1440" s="10" t="s">
        <v>2002</v>
      </c>
      <c r="D1440" s="10" t="s">
        <v>1919</v>
      </c>
      <c r="E1440" s="10" t="s">
        <v>2002</v>
      </c>
      <c r="F1440" s="10">
        <f>'gl list'!$D$120</f>
        <v>0</v>
      </c>
      <c r="G1440" s="10" t="s">
        <v>2129</v>
      </c>
      <c r="H1440" s="10" t="b">
        <v>0</v>
      </c>
      <c r="I1440" s="10">
        <f t="shared" si="40"/>
        <v>87</v>
      </c>
      <c r="K1440" s="10"/>
      <c r="L1440" s="10">
        <f>IF(OR(ISNUMBER(#REF!),ISBLANK(#REF!)),0,1)</f>
        <v>1</v>
      </c>
      <c r="M1440" s="10"/>
      <c r="N1440" s="10"/>
      <c r="O1440" s="10">
        <f>IF(NOT(ISBLANK(#REF!)),1,0)</f>
        <v>1</v>
      </c>
      <c r="P1440" s="10"/>
      <c r="Q1440" s="10"/>
    </row>
    <row r="1441" spans="1:17" hidden="1" x14ac:dyDescent="0.2">
      <c r="A1441" s="10">
        <f t="shared" si="41"/>
        <v>1295</v>
      </c>
      <c r="B1441" s="10">
        <f>A1439</f>
        <v>1293</v>
      </c>
      <c r="C1441" s="10" t="s">
        <v>2148</v>
      </c>
      <c r="D1441" s="10" t="s">
        <v>1919</v>
      </c>
      <c r="E1441" s="10" t="s">
        <v>2148</v>
      </c>
      <c r="F1441" s="10">
        <f>'gl list'!$D$120</f>
        <v>0</v>
      </c>
      <c r="G1441" s="10" t="s">
        <v>2129</v>
      </c>
      <c r="H1441" s="10" t="b">
        <v>0</v>
      </c>
      <c r="I1441" s="10">
        <f t="shared" si="40"/>
        <v>87</v>
      </c>
      <c r="K1441" s="10"/>
      <c r="L1441" s="10">
        <f>IF(OR(ISNUMBER(#REF!),ISBLANK(#REF!)),0,1)</f>
        <v>1</v>
      </c>
      <c r="M1441" s="10"/>
      <c r="N1441" s="10"/>
      <c r="O1441" s="10">
        <f>IF(NOT(ISBLANK(#REF!)),1,0)</f>
        <v>1</v>
      </c>
      <c r="P1441" s="10"/>
      <c r="Q1441" s="10"/>
    </row>
    <row r="1442" spans="1:17" hidden="1" x14ac:dyDescent="0.2">
      <c r="A1442" s="10">
        <f t="shared" si="41"/>
        <v>1296</v>
      </c>
      <c r="B1442" s="10">
        <f>A311</f>
        <v>165</v>
      </c>
      <c r="C1442" s="10" t="s">
        <v>2003</v>
      </c>
      <c r="D1442" s="10" t="s">
        <v>1919</v>
      </c>
      <c r="E1442" s="10" t="s">
        <v>2003</v>
      </c>
      <c r="F1442" s="10">
        <f>'gl list'!$D$120</f>
        <v>0</v>
      </c>
      <c r="G1442" s="10" t="s">
        <v>2129</v>
      </c>
      <c r="H1442" s="10" t="b">
        <v>0</v>
      </c>
      <c r="I1442" s="10">
        <f t="shared" si="40"/>
        <v>87</v>
      </c>
      <c r="K1442" s="10"/>
      <c r="L1442" s="10">
        <f>IF(OR(ISNUMBER(#REF!),ISBLANK(#REF!)),0,1)</f>
        <v>1</v>
      </c>
      <c r="M1442" s="10"/>
      <c r="N1442" s="10"/>
      <c r="O1442" s="10">
        <f>IF(NOT(ISBLANK(#REF!)),1,0)</f>
        <v>1</v>
      </c>
      <c r="P1442" s="10"/>
      <c r="Q1442" s="10"/>
    </row>
    <row r="1443" spans="1:17" hidden="1" x14ac:dyDescent="0.2">
      <c r="A1443" s="10">
        <f t="shared" si="41"/>
        <v>1297</v>
      </c>
      <c r="B1443" s="10">
        <f>A1385</f>
        <v>1239</v>
      </c>
      <c r="C1443" s="10" t="s">
        <v>2204</v>
      </c>
      <c r="D1443" s="10" t="s">
        <v>1919</v>
      </c>
      <c r="E1443" s="10" t="s">
        <v>2004</v>
      </c>
      <c r="F1443" s="10">
        <f>'gl list'!$D$120</f>
        <v>0</v>
      </c>
      <c r="G1443" s="10" t="s">
        <v>2129</v>
      </c>
      <c r="H1443" s="10" t="b">
        <v>0</v>
      </c>
      <c r="I1443" s="10">
        <f t="shared" si="40"/>
        <v>87</v>
      </c>
      <c r="K1443" s="10"/>
      <c r="L1443" s="10">
        <f>IF(OR(ISNUMBER(#REF!),ISBLANK(#REF!)),0,1)</f>
        <v>1</v>
      </c>
      <c r="M1443" s="10"/>
      <c r="N1443" s="10"/>
      <c r="O1443" s="10">
        <f>IF(NOT(ISBLANK(#REF!)),1,0)</f>
        <v>1</v>
      </c>
      <c r="P1443" s="10"/>
      <c r="Q1443" s="10"/>
    </row>
    <row r="1444" spans="1:17" hidden="1" x14ac:dyDescent="0.2">
      <c r="A1444" s="10">
        <f t="shared" si="41"/>
        <v>1298</v>
      </c>
      <c r="B1444" s="10">
        <f>A443</f>
        <v>297</v>
      </c>
      <c r="C1444" s="10" t="s">
        <v>2005</v>
      </c>
      <c r="D1444" s="10" t="s">
        <v>1919</v>
      </c>
      <c r="E1444" s="10" t="s">
        <v>2005</v>
      </c>
      <c r="F1444" s="10">
        <f>'gl list'!$D$120</f>
        <v>0</v>
      </c>
      <c r="G1444" s="10" t="s">
        <v>2129</v>
      </c>
      <c r="H1444" s="10" t="b">
        <v>0</v>
      </c>
      <c r="I1444" s="10">
        <f t="shared" si="40"/>
        <v>87</v>
      </c>
      <c r="K1444" s="10"/>
      <c r="L1444" s="10">
        <f>IF(OR(ISNUMBER(#REF!),ISBLANK(#REF!)),0,1)</f>
        <v>1</v>
      </c>
      <c r="M1444" s="10"/>
      <c r="N1444" s="10"/>
      <c r="O1444" s="10">
        <f>IF(NOT(ISBLANK(#REF!)),1,0)</f>
        <v>1</v>
      </c>
      <c r="P1444" s="10"/>
      <c r="Q1444" s="10"/>
    </row>
    <row r="1445" spans="1:17" hidden="1" x14ac:dyDescent="0.2">
      <c r="A1445" s="10">
        <f t="shared" si="41"/>
        <v>1299</v>
      </c>
      <c r="B1445" s="10">
        <f>A272</f>
        <v>126</v>
      </c>
      <c r="C1445" s="10" t="s">
        <v>2182</v>
      </c>
      <c r="D1445" s="10" t="s">
        <v>1919</v>
      </c>
      <c r="E1445" s="10" t="s">
        <v>2006</v>
      </c>
      <c r="F1445" s="10">
        <f>'gl list'!$D$120</f>
        <v>0</v>
      </c>
      <c r="G1445" s="10" t="s">
        <v>2129</v>
      </c>
      <c r="H1445" s="10" t="b">
        <v>0</v>
      </c>
      <c r="I1445" s="10">
        <f t="shared" si="40"/>
        <v>87</v>
      </c>
      <c r="K1445" s="10"/>
      <c r="L1445" s="10">
        <f>IF(OR(ISNUMBER(#REF!),ISBLANK(#REF!)),0,1)</f>
        <v>1</v>
      </c>
      <c r="M1445" s="10"/>
      <c r="N1445" s="10"/>
      <c r="O1445" s="10">
        <f>IF(NOT(ISBLANK(#REF!)),1,0)</f>
        <v>1</v>
      </c>
      <c r="P1445" s="10"/>
      <c r="Q1445" s="10"/>
    </row>
    <row r="1446" spans="1:17" x14ac:dyDescent="0.2">
      <c r="A1446" s="10">
        <f t="shared" si="41"/>
        <v>1300</v>
      </c>
      <c r="B1446" s="10">
        <f>B1444</f>
        <v>297</v>
      </c>
      <c r="C1446" s="10" t="s">
        <v>2183</v>
      </c>
      <c r="D1446" s="10" t="s">
        <v>1919</v>
      </c>
      <c r="E1446" s="10" t="s">
        <v>2006</v>
      </c>
      <c r="F1446" s="10">
        <f>'gl list'!$D$120</f>
        <v>0</v>
      </c>
      <c r="G1446" s="10" t="s">
        <v>2129</v>
      </c>
      <c r="H1446" s="10" t="b">
        <v>1</v>
      </c>
      <c r="I1446" s="10">
        <f t="shared" si="40"/>
        <v>88</v>
      </c>
      <c r="K1446" s="10"/>
      <c r="L1446" s="10">
        <f>IF(OR(ISNUMBER(#REF!),ISBLANK(#REF!)),0,1)</f>
        <v>1</v>
      </c>
      <c r="M1446" s="10"/>
      <c r="N1446" s="10"/>
      <c r="O1446" s="10">
        <f>IF(NOT(ISBLANK(#REF!)),1,0)</f>
        <v>1</v>
      </c>
      <c r="P1446" s="10"/>
      <c r="Q1446" s="10"/>
    </row>
    <row r="1447" spans="1:17" hidden="1" x14ac:dyDescent="0.2">
      <c r="A1447" s="10">
        <f t="shared" si="41"/>
        <v>1301</v>
      </c>
      <c r="B1447" s="10">
        <f>A1425</f>
        <v>1279</v>
      </c>
      <c r="C1447" s="10" t="s">
        <v>2184</v>
      </c>
      <c r="D1447" s="10" t="s">
        <v>1919</v>
      </c>
      <c r="E1447" s="10" t="s">
        <v>2184</v>
      </c>
      <c r="F1447" s="10">
        <f>'gl list'!$D$120</f>
        <v>0</v>
      </c>
      <c r="G1447" s="10" t="s">
        <v>2129</v>
      </c>
      <c r="H1447" s="10" t="b">
        <v>0</v>
      </c>
      <c r="I1447" s="10">
        <f t="shared" si="40"/>
        <v>88</v>
      </c>
      <c r="K1447" s="10"/>
      <c r="L1447" s="10">
        <f>IF(OR(ISNUMBER(#REF!),ISBLANK(#REF!)),0,1)</f>
        <v>1</v>
      </c>
      <c r="M1447" s="10"/>
      <c r="N1447" s="10"/>
      <c r="O1447" s="10">
        <f>IF(NOT(ISBLANK(#REF!)),1,0)</f>
        <v>1</v>
      </c>
      <c r="P1447" s="10"/>
      <c r="Q1447" s="10"/>
    </row>
    <row r="1448" spans="1:17" hidden="1" x14ac:dyDescent="0.2">
      <c r="A1448" s="10">
        <f t="shared" si="41"/>
        <v>1302</v>
      </c>
      <c r="B1448" s="10" t="s">
        <v>17</v>
      </c>
      <c r="C1448" s="10" t="s">
        <v>2185</v>
      </c>
      <c r="D1448" s="10" t="s">
        <v>1919</v>
      </c>
      <c r="E1448" s="10" t="s">
        <v>2185</v>
      </c>
      <c r="F1448" s="10">
        <f>'gl list'!$D$120</f>
        <v>0</v>
      </c>
      <c r="G1448" s="10" t="s">
        <v>2129</v>
      </c>
      <c r="H1448" s="10" t="b">
        <v>0</v>
      </c>
      <c r="I1448" s="10">
        <f t="shared" si="40"/>
        <v>88</v>
      </c>
      <c r="K1448" s="10"/>
      <c r="L1448" s="10">
        <f>IF(OR(ISNUMBER(#REF!),ISBLANK(#REF!)),0,1)</f>
        <v>1</v>
      </c>
      <c r="M1448" s="10"/>
      <c r="N1448" s="10"/>
      <c r="O1448" s="10">
        <f>IF(NOT(ISBLANK(#REF!)),1,0)</f>
        <v>1</v>
      </c>
      <c r="P1448" s="10"/>
      <c r="Q1448" s="10"/>
    </row>
    <row r="1449" spans="1:17" hidden="1" x14ac:dyDescent="0.2">
      <c r="A1449" s="10">
        <f t="shared" si="41"/>
        <v>1303</v>
      </c>
      <c r="B1449" s="10">
        <f>A152</f>
        <v>7</v>
      </c>
      <c r="C1449" s="10" t="s">
        <v>2203</v>
      </c>
      <c r="D1449" s="10" t="s">
        <v>1919</v>
      </c>
      <c r="E1449" s="10" t="s">
        <v>2203</v>
      </c>
      <c r="F1449" s="10">
        <f>'gl list'!$D$120</f>
        <v>0</v>
      </c>
      <c r="G1449" s="10" t="s">
        <v>2129</v>
      </c>
      <c r="H1449" s="10" t="b">
        <v>0</v>
      </c>
      <c r="I1449" s="10">
        <f t="shared" si="40"/>
        <v>88</v>
      </c>
      <c r="K1449" s="10"/>
      <c r="L1449" s="10">
        <f>IF(OR(ISNUMBER(#REF!),ISBLANK(#REF!)),0,1)</f>
        <v>1</v>
      </c>
      <c r="M1449" s="10"/>
      <c r="N1449" s="10"/>
      <c r="O1449" s="10">
        <f>IF(NOT(ISBLANK(#REF!)),1,0)</f>
        <v>1</v>
      </c>
      <c r="P1449" s="10"/>
      <c r="Q1449" s="10"/>
    </row>
    <row r="1450" spans="1:17" hidden="1" x14ac:dyDescent="0.2">
      <c r="A1450" s="10">
        <f t="shared" si="41"/>
        <v>1304</v>
      </c>
      <c r="B1450" s="10" t="s">
        <v>9</v>
      </c>
      <c r="C1450" s="10" t="s">
        <v>2190</v>
      </c>
      <c r="D1450" s="10" t="s">
        <v>1919</v>
      </c>
      <c r="E1450" s="10" t="s">
        <v>2190</v>
      </c>
      <c r="F1450" s="10">
        <f>'gl list'!$D$120</f>
        <v>0</v>
      </c>
      <c r="G1450" s="10" t="s">
        <v>2129</v>
      </c>
      <c r="H1450" s="10" t="b">
        <v>0</v>
      </c>
      <c r="I1450" s="10">
        <f t="shared" si="40"/>
        <v>88</v>
      </c>
      <c r="K1450" s="10"/>
      <c r="L1450" s="10">
        <f>IF(OR(ISNUMBER(#REF!),ISBLANK(#REF!)),0,1)</f>
        <v>1</v>
      </c>
      <c r="M1450" s="10"/>
      <c r="N1450" s="10"/>
      <c r="O1450" s="10">
        <f>IF(NOT(ISBLANK(#REF!)),1,0)</f>
        <v>1</v>
      </c>
      <c r="P1450" s="10"/>
      <c r="Q1450" s="10"/>
    </row>
    <row r="1451" spans="1:17" hidden="1" x14ac:dyDescent="0.2">
      <c r="A1451" s="10">
        <f t="shared" si="41"/>
        <v>1305</v>
      </c>
      <c r="B1451" s="10" t="s">
        <v>2192</v>
      </c>
      <c r="C1451" s="10" t="s">
        <v>2191</v>
      </c>
      <c r="D1451" s="10" t="s">
        <v>1919</v>
      </c>
      <c r="E1451" s="10" t="s">
        <v>2007</v>
      </c>
      <c r="F1451" s="10">
        <f>'gl list'!$D$120</f>
        <v>0</v>
      </c>
      <c r="G1451" s="10" t="s">
        <v>2129</v>
      </c>
      <c r="H1451" s="10" t="b">
        <v>0</v>
      </c>
      <c r="I1451" s="10">
        <f t="shared" si="40"/>
        <v>88</v>
      </c>
      <c r="K1451" s="10"/>
      <c r="L1451" s="10">
        <f>IF(OR(ISNUMBER(#REF!),ISBLANK(#REF!)),0,1)</f>
        <v>1</v>
      </c>
      <c r="M1451" s="10"/>
      <c r="N1451" s="10"/>
      <c r="O1451" s="10">
        <f>IF(NOT(ISBLANK(#REF!)),1,0)</f>
        <v>1</v>
      </c>
      <c r="P1451" s="10"/>
      <c r="Q1451" s="10"/>
    </row>
    <row r="1452" spans="1:17" x14ac:dyDescent="0.2">
      <c r="A1452" s="10">
        <f t="shared" si="41"/>
        <v>1306</v>
      </c>
      <c r="B1452" s="10" t="s">
        <v>17</v>
      </c>
      <c r="C1452" s="10" t="s">
        <v>2207</v>
      </c>
      <c r="D1452" s="10" t="s">
        <v>1919</v>
      </c>
      <c r="E1452" s="10" t="s">
        <v>2008</v>
      </c>
      <c r="F1452" s="10">
        <f>'gl list'!$D$120</f>
        <v>0</v>
      </c>
      <c r="G1452" s="10" t="s">
        <v>2129</v>
      </c>
      <c r="H1452" s="10" t="b">
        <v>1</v>
      </c>
      <c r="I1452" s="10">
        <f t="shared" si="40"/>
        <v>89</v>
      </c>
      <c r="K1452" s="10"/>
      <c r="L1452" s="10">
        <f>IF(OR(ISNUMBER(#REF!),ISBLANK(#REF!)),0,1)</f>
        <v>1</v>
      </c>
      <c r="M1452" s="10"/>
      <c r="N1452" s="10"/>
      <c r="O1452" s="10">
        <f>IF(NOT(ISBLANK(#REF!)),1,0)</f>
        <v>1</v>
      </c>
      <c r="P1452" s="10"/>
      <c r="Q1452" s="10"/>
    </row>
    <row r="1453" spans="1:17" hidden="1" x14ac:dyDescent="0.2">
      <c r="A1453" s="10">
        <f t="shared" si="41"/>
        <v>1307</v>
      </c>
      <c r="B1453" s="10" t="s">
        <v>17</v>
      </c>
      <c r="C1453" s="10" t="s">
        <v>2200</v>
      </c>
      <c r="D1453" s="10" t="s">
        <v>1919</v>
      </c>
      <c r="E1453" s="10" t="s">
        <v>2199</v>
      </c>
      <c r="F1453" s="10">
        <f>'gl list'!$D$120</f>
        <v>0</v>
      </c>
      <c r="G1453" s="10" t="s">
        <v>2129</v>
      </c>
      <c r="H1453" s="10" t="b">
        <v>0</v>
      </c>
      <c r="I1453" s="10">
        <f t="shared" si="40"/>
        <v>89</v>
      </c>
      <c r="K1453" s="10"/>
      <c r="L1453" s="10">
        <f>IF(OR(ISNUMBER(#REF!),ISBLANK(#REF!)),0,1)</f>
        <v>1</v>
      </c>
      <c r="M1453" s="10"/>
      <c r="N1453" s="10"/>
      <c r="O1453" s="10">
        <f>IF(NOT(ISBLANK(#REF!)),1,0)</f>
        <v>1</v>
      </c>
      <c r="P1453" s="10"/>
      <c r="Q1453" s="10"/>
    </row>
    <row r="1454" spans="1:17" hidden="1" x14ac:dyDescent="0.2">
      <c r="A1454" s="10">
        <f t="shared" si="41"/>
        <v>1308</v>
      </c>
      <c r="B1454" s="10" t="s">
        <v>2192</v>
      </c>
      <c r="C1454" s="10" t="s">
        <v>2196</v>
      </c>
      <c r="D1454" s="10" t="s">
        <v>1919</v>
      </c>
      <c r="E1454" s="10" t="s">
        <v>2195</v>
      </c>
      <c r="F1454" s="10">
        <f>'gl list'!$D$120</f>
        <v>0</v>
      </c>
      <c r="G1454" s="10" t="s">
        <v>2129</v>
      </c>
      <c r="H1454" s="10" t="b">
        <v>0</v>
      </c>
      <c r="I1454" s="10">
        <f t="shared" si="40"/>
        <v>89</v>
      </c>
      <c r="K1454" s="10"/>
      <c r="L1454" s="10">
        <f>IF(OR(ISNUMBER(#REF!),ISBLANK(#REF!)),0,1)</f>
        <v>1</v>
      </c>
      <c r="M1454" s="10"/>
      <c r="N1454" s="10"/>
      <c r="O1454" s="10">
        <f>IF(NOT(ISBLANK(#REF!)),1,0)</f>
        <v>1</v>
      </c>
      <c r="P1454" s="10"/>
      <c r="Q1454" s="10"/>
    </row>
    <row r="1455" spans="1:17" hidden="1" x14ac:dyDescent="0.2">
      <c r="A1455" s="10">
        <f t="shared" si="41"/>
        <v>1309</v>
      </c>
      <c r="B1455" s="10">
        <f>A1452</f>
        <v>1306</v>
      </c>
      <c r="C1455" s="10" t="s">
        <v>2198</v>
      </c>
      <c r="D1455" s="10" t="s">
        <v>1919</v>
      </c>
      <c r="E1455" s="10" t="s">
        <v>2198</v>
      </c>
      <c r="F1455" s="10">
        <f>'gl list'!$D$120</f>
        <v>0</v>
      </c>
      <c r="G1455" s="10" t="s">
        <v>2129</v>
      </c>
      <c r="H1455" s="10" t="b">
        <v>0</v>
      </c>
      <c r="I1455" s="10">
        <f t="shared" si="40"/>
        <v>89</v>
      </c>
      <c r="K1455" s="10"/>
      <c r="L1455" s="10">
        <f>IF(OR(ISNUMBER(#REF!),ISBLANK(#REF!)),0,1)</f>
        <v>1</v>
      </c>
      <c r="M1455" s="10"/>
      <c r="N1455" s="10"/>
      <c r="O1455" s="10">
        <f>IF(NOT(ISBLANK(#REF!)),1,0)</f>
        <v>1</v>
      </c>
      <c r="P1455" s="10"/>
      <c r="Q1455" s="10"/>
    </row>
    <row r="1456" spans="1:17" hidden="1" x14ac:dyDescent="0.2">
      <c r="A1456" s="10">
        <f t="shared" si="41"/>
        <v>1310</v>
      </c>
      <c r="B1456" s="10">
        <f>A224</f>
        <v>78</v>
      </c>
      <c r="C1456" s="10" t="s">
        <v>2201</v>
      </c>
      <c r="D1456" s="10" t="s">
        <v>1919</v>
      </c>
      <c r="E1456" s="10" t="s">
        <v>2201</v>
      </c>
      <c r="F1456" s="10">
        <f>'gl list'!$D$120</f>
        <v>0</v>
      </c>
      <c r="G1456" s="10" t="s">
        <v>2129</v>
      </c>
      <c r="H1456" s="10" t="b">
        <v>0</v>
      </c>
      <c r="I1456" s="10">
        <f t="shared" si="40"/>
        <v>89</v>
      </c>
      <c r="K1456" s="10"/>
      <c r="L1456" s="10">
        <f>IF(OR(ISNUMBER(#REF!),ISBLANK(#REF!)),0,1)</f>
        <v>1</v>
      </c>
      <c r="M1456" s="10"/>
      <c r="N1456" s="10"/>
      <c r="O1456" s="10">
        <f>IF(NOT(ISBLANK(#REF!)),1,0)</f>
        <v>1</v>
      </c>
      <c r="P1456" s="10"/>
      <c r="Q1456" s="10"/>
    </row>
    <row r="1457" spans="1:17" hidden="1" x14ac:dyDescent="0.2">
      <c r="A1457" s="10">
        <f t="shared" si="41"/>
        <v>1311</v>
      </c>
      <c r="B1457" s="10">
        <f>A1416</f>
        <v>1270</v>
      </c>
      <c r="C1457" s="10" t="s">
        <v>2205</v>
      </c>
      <c r="D1457" s="10" t="s">
        <v>1919</v>
      </c>
      <c r="E1457" s="10" t="s">
        <v>2186</v>
      </c>
      <c r="F1457" s="10">
        <f>'gl list'!$D$120</f>
        <v>0</v>
      </c>
      <c r="G1457" s="10" t="s">
        <v>2129</v>
      </c>
      <c r="H1457" s="10" t="b">
        <v>0</v>
      </c>
      <c r="I1457" s="10">
        <f t="shared" si="40"/>
        <v>89</v>
      </c>
      <c r="K1457" s="10"/>
      <c r="L1457" s="10">
        <f>IF(OR(ISNUMBER(#REF!),ISBLANK(#REF!)),0,1)</f>
        <v>1</v>
      </c>
      <c r="M1457" s="10"/>
      <c r="N1457" s="10"/>
      <c r="O1457" s="10">
        <f>IF(NOT(ISBLANK(#REF!)),1,0)</f>
        <v>1</v>
      </c>
      <c r="P1457" s="10"/>
      <c r="Q1457" s="10"/>
    </row>
    <row r="1458" spans="1:17" x14ac:dyDescent="0.2">
      <c r="A1458" s="10">
        <f t="shared" si="41"/>
        <v>1312</v>
      </c>
      <c r="B1458" s="10">
        <f>A182</f>
        <v>37</v>
      </c>
      <c r="C1458" s="10" t="s">
        <v>2009</v>
      </c>
      <c r="D1458" s="10" t="s">
        <v>1919</v>
      </c>
      <c r="E1458" s="10" t="s">
        <v>2009</v>
      </c>
      <c r="F1458" s="10">
        <f>'gl list'!$D$120</f>
        <v>0</v>
      </c>
      <c r="G1458" s="10" t="s">
        <v>2129</v>
      </c>
      <c r="H1458" s="10" t="b">
        <v>1</v>
      </c>
      <c r="I1458" s="10">
        <f t="shared" si="40"/>
        <v>90</v>
      </c>
      <c r="K1458" s="10"/>
      <c r="L1458" s="10">
        <f>IF(OR(ISNUMBER(#REF!),ISBLANK(#REF!)),0,1)</f>
        <v>1</v>
      </c>
      <c r="M1458" s="10"/>
      <c r="N1458" s="10"/>
      <c r="O1458" s="10">
        <f>IF(NOT(ISBLANK(#REF!)),1,0)</f>
        <v>1</v>
      </c>
      <c r="P1458" s="10"/>
      <c r="Q1458" s="10"/>
    </row>
    <row r="1459" spans="1:17" hidden="1" x14ac:dyDescent="0.2">
      <c r="A1459" s="10">
        <f t="shared" si="41"/>
        <v>1313</v>
      </c>
      <c r="B1459" s="10">
        <f>A219</f>
        <v>73</v>
      </c>
      <c r="C1459" s="10" t="s">
        <v>2187</v>
      </c>
      <c r="D1459" s="10" t="s">
        <v>1919</v>
      </c>
      <c r="E1459" s="10" t="s">
        <v>2010</v>
      </c>
      <c r="F1459" s="10">
        <f>'gl list'!$D$120</f>
        <v>0</v>
      </c>
      <c r="G1459" s="10" t="s">
        <v>2129</v>
      </c>
      <c r="H1459" s="10" t="b">
        <v>0</v>
      </c>
      <c r="I1459" s="10">
        <f t="shared" si="40"/>
        <v>90</v>
      </c>
      <c r="K1459" s="10"/>
      <c r="L1459" s="10">
        <f>IF(OR(ISNUMBER(#REF!),ISBLANK(#REF!)),0,1)</f>
        <v>1</v>
      </c>
      <c r="M1459" s="10"/>
      <c r="N1459" s="10"/>
      <c r="O1459" s="10">
        <f>IF(NOT(ISBLANK(#REF!)),1,0)</f>
        <v>1</v>
      </c>
      <c r="P1459" s="10"/>
      <c r="Q1459" s="10"/>
    </row>
    <row r="1460" spans="1:17" hidden="1" x14ac:dyDescent="0.2">
      <c r="A1460" s="10">
        <f t="shared" si="41"/>
        <v>1314</v>
      </c>
      <c r="B1460" s="10">
        <f>B1442</f>
        <v>165</v>
      </c>
      <c r="C1460" s="10" t="s">
        <v>2011</v>
      </c>
      <c r="D1460" s="10" t="s">
        <v>1919</v>
      </c>
      <c r="E1460" s="10" t="s">
        <v>2011</v>
      </c>
      <c r="F1460" s="10">
        <f>'gl list'!$D$120</f>
        <v>0</v>
      </c>
      <c r="G1460" s="10" t="s">
        <v>2130</v>
      </c>
      <c r="H1460" s="10" t="b">
        <v>0</v>
      </c>
      <c r="I1460" s="10">
        <f t="shared" si="40"/>
        <v>90</v>
      </c>
      <c r="K1460" s="10"/>
      <c r="L1460" s="10">
        <f>IF(OR(ISNUMBER(#REF!),ISBLANK(#REF!)),0,1)</f>
        <v>1</v>
      </c>
      <c r="M1460" s="10"/>
      <c r="N1460" s="10"/>
      <c r="O1460" s="10">
        <f>IF(NOT(ISBLANK(#REF!)),1,0)</f>
        <v>1</v>
      </c>
      <c r="P1460" s="10"/>
      <c r="Q1460" s="10"/>
    </row>
    <row r="1461" spans="1:17" x14ac:dyDescent="0.2">
      <c r="A1461" s="10">
        <f t="shared" si="41"/>
        <v>1315</v>
      </c>
      <c r="B1461" s="10">
        <f>B1457</f>
        <v>1270</v>
      </c>
      <c r="C1461" s="10" t="s">
        <v>2206</v>
      </c>
      <c r="D1461" s="10" t="s">
        <v>1919</v>
      </c>
      <c r="E1461" s="10" t="s">
        <v>2186</v>
      </c>
      <c r="F1461" s="10">
        <f>'gl list'!$D$120</f>
        <v>0</v>
      </c>
      <c r="G1461" s="10" t="s">
        <v>2130</v>
      </c>
      <c r="H1461" s="10" t="b">
        <v>1</v>
      </c>
      <c r="I1461" s="10">
        <f t="shared" si="40"/>
        <v>91</v>
      </c>
      <c r="K1461" s="10"/>
      <c r="L1461" s="10">
        <f>IF(OR(ISNUMBER(#REF!),ISBLANK(#REF!)),0,1)</f>
        <v>1</v>
      </c>
      <c r="M1461" s="10"/>
      <c r="N1461" s="10"/>
      <c r="O1461" s="10">
        <f>IF(NOT(ISBLANK(#REF!)),1,0)</f>
        <v>1</v>
      </c>
      <c r="P1461" s="10"/>
      <c r="Q1461" s="10"/>
    </row>
    <row r="1462" spans="1:17" hidden="1" x14ac:dyDescent="0.2">
      <c r="A1462" s="10">
        <f t="shared" si="41"/>
        <v>1316</v>
      </c>
      <c r="B1462" s="10">
        <f>A190</f>
        <v>45</v>
      </c>
      <c r="C1462" s="10" t="s">
        <v>2208</v>
      </c>
      <c r="D1462" s="10" t="s">
        <v>1919</v>
      </c>
      <c r="E1462" s="10" t="s">
        <v>2208</v>
      </c>
      <c r="F1462" s="10">
        <f>'gl list'!$D$120</f>
        <v>0</v>
      </c>
      <c r="G1462" s="10" t="s">
        <v>2130</v>
      </c>
      <c r="H1462" s="10" t="b">
        <v>0</v>
      </c>
      <c r="I1462" s="10">
        <f t="shared" si="40"/>
        <v>91</v>
      </c>
      <c r="K1462" s="10"/>
      <c r="L1462" s="10">
        <f>IF(OR(ISNUMBER(#REF!),ISBLANK(#REF!)),0,1)</f>
        <v>1</v>
      </c>
      <c r="M1462" s="10"/>
      <c r="N1462" s="10"/>
      <c r="O1462" s="10">
        <f>IF(NOT(ISBLANK(#REF!)),1,0)</f>
        <v>1</v>
      </c>
      <c r="P1462" s="10"/>
      <c r="Q1462" s="10"/>
    </row>
    <row r="1463" spans="1:17" hidden="1" x14ac:dyDescent="0.2">
      <c r="A1463" s="10">
        <f t="shared" si="41"/>
        <v>1317</v>
      </c>
      <c r="B1463" s="10">
        <f>A156</f>
        <v>11</v>
      </c>
      <c r="C1463" s="10" t="s">
        <v>2012</v>
      </c>
      <c r="D1463" s="10" t="s">
        <v>1919</v>
      </c>
      <c r="E1463" s="10" t="s">
        <v>2012</v>
      </c>
      <c r="F1463" s="10">
        <f>'gl list'!$D$120</f>
        <v>0</v>
      </c>
      <c r="G1463" s="10" t="s">
        <v>2130</v>
      </c>
      <c r="H1463" s="10" t="b">
        <v>0</v>
      </c>
      <c r="I1463" s="10">
        <f t="shared" si="40"/>
        <v>91</v>
      </c>
      <c r="K1463" s="10"/>
      <c r="L1463" s="10">
        <f>IF(OR(ISNUMBER(#REF!),ISBLANK(#REF!)),0,1)</f>
        <v>1</v>
      </c>
      <c r="M1463" s="10"/>
      <c r="N1463" s="10"/>
      <c r="O1463" s="10">
        <f>IF(NOT(ISBLANK(#REF!)),1,0)</f>
        <v>1</v>
      </c>
      <c r="P1463" s="10"/>
      <c r="Q1463" s="10"/>
    </row>
    <row r="1464" spans="1:17" hidden="1" x14ac:dyDescent="0.2">
      <c r="A1464" s="10">
        <f t="shared" si="41"/>
        <v>1318</v>
      </c>
      <c r="B1464" s="10">
        <f>B1444</f>
        <v>297</v>
      </c>
      <c r="C1464" s="10" t="s">
        <v>2013</v>
      </c>
      <c r="D1464" s="10" t="s">
        <v>1919</v>
      </c>
      <c r="E1464" s="10" t="s">
        <v>2013</v>
      </c>
      <c r="F1464" s="10">
        <f>'gl list'!$D$120</f>
        <v>0</v>
      </c>
      <c r="G1464" s="10" t="s">
        <v>2130</v>
      </c>
      <c r="H1464" s="10" t="b">
        <v>0</v>
      </c>
      <c r="I1464" s="10">
        <f t="shared" si="40"/>
        <v>91</v>
      </c>
      <c r="K1464" s="10"/>
      <c r="L1464" s="10">
        <f>IF(OR(ISNUMBER(#REF!),ISBLANK(#REF!)),0,1)</f>
        <v>1</v>
      </c>
      <c r="M1464" s="10"/>
      <c r="N1464" s="10"/>
      <c r="O1464" s="10">
        <f>IF(NOT(ISBLANK(#REF!)),1,0)</f>
        <v>1</v>
      </c>
      <c r="P1464" s="10"/>
      <c r="Q1464" s="10"/>
    </row>
    <row r="1465" spans="1:17" hidden="1" x14ac:dyDescent="0.2">
      <c r="A1465" s="10">
        <f t="shared" si="41"/>
        <v>1319</v>
      </c>
      <c r="B1465" s="10">
        <f>A1425</f>
        <v>1279</v>
      </c>
      <c r="C1465" s="10" t="s">
        <v>2014</v>
      </c>
      <c r="D1465" s="10" t="s">
        <v>1919</v>
      </c>
      <c r="E1465" s="10" t="s">
        <v>2014</v>
      </c>
      <c r="F1465" s="10">
        <f>'gl list'!$D$120</f>
        <v>0</v>
      </c>
      <c r="G1465" s="10" t="s">
        <v>2130</v>
      </c>
      <c r="H1465" s="10" t="b">
        <v>0</v>
      </c>
      <c r="I1465" s="10">
        <f t="shared" si="40"/>
        <v>91</v>
      </c>
      <c r="K1465" s="10"/>
      <c r="L1465" s="10">
        <f>IF(OR(ISNUMBER(#REF!),ISBLANK(#REF!)),0,1)</f>
        <v>1</v>
      </c>
      <c r="M1465" s="10"/>
      <c r="N1465" s="10"/>
      <c r="O1465" s="10">
        <f>IF(NOT(ISBLANK(#REF!)),1,0)</f>
        <v>1</v>
      </c>
      <c r="P1465" s="10"/>
      <c r="Q1465" s="10"/>
    </row>
    <row r="1466" spans="1:17" x14ac:dyDescent="0.2">
      <c r="A1466" s="10">
        <f t="shared" si="41"/>
        <v>1320</v>
      </c>
      <c r="B1466" s="10" t="str">
        <f>B1450</f>
        <v>dtran</v>
      </c>
      <c r="C1466" s="10" t="s">
        <v>2015</v>
      </c>
      <c r="D1466" s="10" t="s">
        <v>1919</v>
      </c>
      <c r="E1466" s="10" t="s">
        <v>2015</v>
      </c>
      <c r="F1466" s="10">
        <f>'gl list'!$D$120</f>
        <v>0</v>
      </c>
      <c r="G1466" s="10" t="s">
        <v>2130</v>
      </c>
      <c r="H1466" s="10" t="b">
        <v>1</v>
      </c>
      <c r="I1466" s="10">
        <f t="shared" si="40"/>
        <v>92</v>
      </c>
      <c r="K1466" s="10"/>
      <c r="L1466" s="10">
        <f>IF(OR(ISNUMBER(#REF!),ISBLANK(#REF!)),0,1)</f>
        <v>1</v>
      </c>
      <c r="M1466" s="10"/>
      <c r="N1466" s="10"/>
      <c r="O1466" s="10">
        <f>IF(NOT(ISBLANK(#REF!)),1,0)</f>
        <v>1</v>
      </c>
      <c r="P1466" s="10"/>
      <c r="Q1466" s="10"/>
    </row>
    <row r="1467" spans="1:17" hidden="1" x14ac:dyDescent="0.2">
      <c r="A1467" s="10">
        <f t="shared" si="41"/>
        <v>1321</v>
      </c>
      <c r="B1467" s="10">
        <f>A1453</f>
        <v>1307</v>
      </c>
      <c r="C1467" s="10" t="s">
        <v>2016</v>
      </c>
      <c r="D1467" s="10" t="s">
        <v>1919</v>
      </c>
      <c r="E1467" s="10" t="s">
        <v>2016</v>
      </c>
      <c r="F1467" s="10">
        <f>'gl list'!$D$120</f>
        <v>0</v>
      </c>
      <c r="G1467" s="10" t="s">
        <v>2130</v>
      </c>
      <c r="H1467" s="10" t="b">
        <v>0</v>
      </c>
      <c r="I1467" s="10">
        <f t="shared" si="40"/>
        <v>92</v>
      </c>
      <c r="K1467" s="10"/>
      <c r="L1467" s="10">
        <f>IF(OR(ISNUMBER(#REF!),ISBLANK(#REF!)),0,1)</f>
        <v>1</v>
      </c>
      <c r="M1467" s="10"/>
      <c r="N1467" s="10"/>
      <c r="O1467" s="10">
        <f>IF(NOT(ISBLANK(#REF!)),1,0)</f>
        <v>1</v>
      </c>
      <c r="P1467" s="10"/>
      <c r="Q1467" s="10"/>
    </row>
    <row r="1468" spans="1:17" hidden="1" x14ac:dyDescent="0.2">
      <c r="A1468" s="10">
        <f t="shared" si="41"/>
        <v>1322</v>
      </c>
      <c r="B1468" s="10">
        <f>B1455</f>
        <v>1306</v>
      </c>
      <c r="C1468" s="10" t="s">
        <v>2017</v>
      </c>
      <c r="D1468" s="10" t="s">
        <v>1919</v>
      </c>
      <c r="E1468" s="10" t="s">
        <v>2017</v>
      </c>
      <c r="F1468" s="10">
        <f>'gl list'!$D$120</f>
        <v>0</v>
      </c>
      <c r="G1468" s="10" t="s">
        <v>2130</v>
      </c>
      <c r="H1468" s="10" t="b">
        <v>0</v>
      </c>
      <c r="I1468" s="10">
        <f t="shared" si="40"/>
        <v>92</v>
      </c>
      <c r="K1468" s="10"/>
      <c r="L1468" s="10">
        <f>IF(OR(ISNUMBER(#REF!),ISBLANK(#REF!)),0,1)</f>
        <v>1</v>
      </c>
      <c r="M1468" s="10"/>
      <c r="N1468" s="10"/>
      <c r="O1468" s="10">
        <f>IF(NOT(ISBLANK(#REF!)),1,0)</f>
        <v>1</v>
      </c>
      <c r="P1468" s="10"/>
      <c r="Q1468" s="10"/>
    </row>
    <row r="1469" spans="1:17" hidden="1" x14ac:dyDescent="0.2">
      <c r="A1469" s="10">
        <f t="shared" si="41"/>
        <v>1323</v>
      </c>
      <c r="B1469" s="10">
        <f>B1456</f>
        <v>78</v>
      </c>
      <c r="C1469" s="10" t="s">
        <v>2018</v>
      </c>
      <c r="D1469" s="10" t="s">
        <v>1919</v>
      </c>
      <c r="E1469" s="10" t="s">
        <v>2018</v>
      </c>
      <c r="F1469" s="10">
        <f>'gl list'!$D$120</f>
        <v>0</v>
      </c>
      <c r="G1469" s="10" t="s">
        <v>2130</v>
      </c>
      <c r="H1469" s="10" t="b">
        <v>0</v>
      </c>
      <c r="I1469" s="10">
        <f t="shared" si="40"/>
        <v>92</v>
      </c>
      <c r="K1469" s="10"/>
      <c r="L1469" s="10">
        <f>IF(OR(ISNUMBER(#REF!),ISBLANK(#REF!)),0,1)</f>
        <v>1</v>
      </c>
      <c r="M1469" s="10"/>
      <c r="N1469" s="10"/>
      <c r="O1469" s="10">
        <f>IF(NOT(ISBLANK(#REF!)),1,0)</f>
        <v>1</v>
      </c>
      <c r="P1469" s="10"/>
      <c r="Q1469" s="10"/>
    </row>
    <row r="1470" spans="1:17" hidden="1" x14ac:dyDescent="0.2">
      <c r="A1470" s="10">
        <f t="shared" si="41"/>
        <v>1324</v>
      </c>
      <c r="B1470" s="10">
        <f>B1458</f>
        <v>37</v>
      </c>
      <c r="C1470" s="10" t="s">
        <v>2019</v>
      </c>
      <c r="D1470" s="10" t="s">
        <v>1919</v>
      </c>
      <c r="E1470" s="10" t="s">
        <v>2019</v>
      </c>
      <c r="F1470" s="10">
        <f>'gl list'!$D$120</f>
        <v>0</v>
      </c>
      <c r="G1470" s="10" t="s">
        <v>2130</v>
      </c>
      <c r="H1470" s="10" t="b">
        <v>0</v>
      </c>
      <c r="I1470" s="10">
        <f t="shared" si="40"/>
        <v>92</v>
      </c>
      <c r="K1470" s="10"/>
      <c r="L1470" s="10">
        <f>IF(OR(ISNUMBER(#REF!),ISBLANK(#REF!)),0,1)</f>
        <v>1</v>
      </c>
      <c r="M1470" s="10"/>
      <c r="N1470" s="10"/>
      <c r="O1470" s="10">
        <f>IF(NOT(ISBLANK(#REF!)),1,0)</f>
        <v>1</v>
      </c>
      <c r="P1470" s="10"/>
      <c r="Q1470" s="10"/>
    </row>
    <row r="1471" spans="1:17" hidden="1" x14ac:dyDescent="0.2">
      <c r="A1471" s="10">
        <f t="shared" si="41"/>
        <v>1325</v>
      </c>
      <c r="B1471" s="10">
        <f>A667</f>
        <v>521</v>
      </c>
      <c r="C1471" s="10" t="s">
        <v>2020</v>
      </c>
      <c r="D1471" s="10" t="s">
        <v>1919</v>
      </c>
      <c r="E1471" s="10" t="s">
        <v>2020</v>
      </c>
      <c r="F1471" s="10">
        <f>'gl list'!$D$120</f>
        <v>0</v>
      </c>
      <c r="G1471" s="10" t="s">
        <v>2130</v>
      </c>
      <c r="H1471" s="10" t="b">
        <v>0</v>
      </c>
      <c r="I1471" s="10">
        <f t="shared" si="40"/>
        <v>92</v>
      </c>
      <c r="K1471" s="10"/>
      <c r="L1471" s="10">
        <f>IF(OR(ISNUMBER(#REF!),ISBLANK(#REF!)),0,1)</f>
        <v>1</v>
      </c>
      <c r="M1471" s="10"/>
      <c r="N1471" s="10"/>
      <c r="O1471" s="10">
        <f>IF(NOT(ISBLANK(#REF!)),1,0)</f>
        <v>1</v>
      </c>
      <c r="P1471" s="10"/>
      <c r="Q1471" s="10"/>
    </row>
    <row r="1472" spans="1:17" hidden="1" x14ac:dyDescent="0.2">
      <c r="A1472" s="10">
        <f t="shared" si="41"/>
        <v>1326</v>
      </c>
      <c r="B1472" s="10">
        <f>B1459</f>
        <v>73</v>
      </c>
      <c r="C1472" s="10" t="s">
        <v>2021</v>
      </c>
      <c r="D1472" s="10" t="s">
        <v>1919</v>
      </c>
      <c r="E1472" s="10" t="s">
        <v>2021</v>
      </c>
      <c r="F1472" s="10">
        <f>'gl list'!$D$120</f>
        <v>0</v>
      </c>
      <c r="G1472" s="10" t="s">
        <v>2130</v>
      </c>
      <c r="H1472" s="10" t="b">
        <v>0</v>
      </c>
      <c r="I1472" s="10">
        <f t="shared" si="40"/>
        <v>92</v>
      </c>
      <c r="K1472" s="10"/>
      <c r="L1472" s="10">
        <f>IF(OR(ISNUMBER(#REF!),ISBLANK(#REF!)),0,1)</f>
        <v>1</v>
      </c>
      <c r="M1472" s="10"/>
      <c r="N1472" s="10"/>
      <c r="O1472" s="10">
        <f>IF(NOT(ISBLANK(#REF!)),1,0)</f>
        <v>1</v>
      </c>
      <c r="P1472" s="10"/>
      <c r="Q1472" s="10"/>
    </row>
    <row r="1473" spans="1:17" hidden="1" x14ac:dyDescent="0.2">
      <c r="A1473" s="10">
        <f t="shared" si="41"/>
        <v>1327</v>
      </c>
      <c r="B1473" s="10">
        <f>A424</f>
        <v>278</v>
      </c>
      <c r="C1473" s="10" t="s">
        <v>2022</v>
      </c>
      <c r="D1473" s="10" t="s">
        <v>1919</v>
      </c>
      <c r="E1473" s="10" t="s">
        <v>2022</v>
      </c>
      <c r="F1473" s="10">
        <f>'gl list'!$D$120</f>
        <v>0</v>
      </c>
      <c r="G1473" s="10" t="s">
        <v>2131</v>
      </c>
      <c r="H1473" s="10" t="b">
        <v>0</v>
      </c>
      <c r="I1473" s="10">
        <f t="shared" si="40"/>
        <v>92</v>
      </c>
      <c r="K1473" s="10"/>
      <c r="L1473" s="10">
        <f>IF(OR(ISNUMBER(#REF!),ISBLANK(#REF!)),0,1)</f>
        <v>1</v>
      </c>
      <c r="M1473" s="10"/>
      <c r="N1473" s="10"/>
      <c r="O1473" s="10">
        <f>IF(NOT(ISBLANK(#REF!)),1,0)</f>
        <v>1</v>
      </c>
      <c r="P1473" s="10"/>
      <c r="Q1473" s="10"/>
    </row>
    <row r="1474" spans="1:17" hidden="1" x14ac:dyDescent="0.2">
      <c r="A1474" s="10">
        <f t="shared" si="41"/>
        <v>1328</v>
      </c>
      <c r="B1474" s="10">
        <f>A872</f>
        <v>726</v>
      </c>
      <c r="C1474" s="10" t="s">
        <v>2209</v>
      </c>
      <c r="D1474" s="10" t="s">
        <v>1919</v>
      </c>
      <c r="E1474" s="10" t="s">
        <v>2023</v>
      </c>
      <c r="F1474" s="10">
        <f>'gl list'!$D$120</f>
        <v>0</v>
      </c>
      <c r="G1474" s="10" t="s">
        <v>2131</v>
      </c>
      <c r="H1474" s="10" t="b">
        <v>0</v>
      </c>
      <c r="I1474" s="10">
        <f t="shared" si="40"/>
        <v>92</v>
      </c>
      <c r="K1474" s="10"/>
      <c r="L1474" s="10">
        <f>IF(OR(ISNUMBER(#REF!),ISBLANK(#REF!)),0,1)</f>
        <v>1</v>
      </c>
      <c r="M1474" s="10"/>
      <c r="N1474" s="10"/>
      <c r="O1474" s="10">
        <f>IF(NOT(ISBLANK(#REF!)),1,0)</f>
        <v>1</v>
      </c>
      <c r="P1474" s="10"/>
      <c r="Q1474" s="10"/>
    </row>
    <row r="1475" spans="1:17" hidden="1" x14ac:dyDescent="0.2">
      <c r="A1475" s="10">
        <f t="shared" si="41"/>
        <v>1329</v>
      </c>
      <c r="B1475" s="10">
        <f>A1474</f>
        <v>1328</v>
      </c>
      <c r="C1475" s="10" t="s">
        <v>2024</v>
      </c>
      <c r="D1475" s="10" t="s">
        <v>1919</v>
      </c>
      <c r="E1475" s="10" t="s">
        <v>2024</v>
      </c>
      <c r="F1475" s="10">
        <f>'gl list'!$D$120</f>
        <v>0</v>
      </c>
      <c r="G1475" s="10" t="s">
        <v>2131</v>
      </c>
      <c r="H1475" s="10" t="b">
        <v>0</v>
      </c>
      <c r="I1475" s="10">
        <f t="shared" si="40"/>
        <v>92</v>
      </c>
      <c r="K1475" s="10"/>
      <c r="L1475" s="10">
        <f>IF(OR(ISNUMBER(#REF!),ISBLANK(#REF!)),0,1)</f>
        <v>1</v>
      </c>
      <c r="M1475" s="10"/>
      <c r="N1475" s="10"/>
      <c r="O1475" s="10">
        <f>IF(NOT(ISBLANK(#REF!)),1,0)</f>
        <v>1</v>
      </c>
      <c r="P1475" s="10"/>
      <c r="Q1475" s="10"/>
    </row>
    <row r="1476" spans="1:17" hidden="1" x14ac:dyDescent="0.2">
      <c r="A1476" s="10">
        <f t="shared" si="41"/>
        <v>1330</v>
      </c>
      <c r="B1476" s="10">
        <f>A965</f>
        <v>819</v>
      </c>
      <c r="C1476" s="10" t="s">
        <v>2210</v>
      </c>
      <c r="D1476" s="10" t="s">
        <v>1919</v>
      </c>
      <c r="E1476" s="10" t="s">
        <v>2025</v>
      </c>
      <c r="F1476" s="10">
        <f>'gl list'!$D$120</f>
        <v>0</v>
      </c>
      <c r="G1476" s="10" t="s">
        <v>2131</v>
      </c>
      <c r="H1476" s="10" t="b">
        <v>0</v>
      </c>
      <c r="I1476" s="10">
        <f t="shared" si="40"/>
        <v>92</v>
      </c>
      <c r="K1476" s="10"/>
      <c r="L1476" s="10">
        <f>IF(OR(ISNUMBER(#REF!),ISBLANK(#REF!)),0,1)</f>
        <v>1</v>
      </c>
      <c r="M1476" s="10"/>
      <c r="N1476" s="10"/>
      <c r="O1476" s="10">
        <f>IF(NOT(ISBLANK(#REF!)),1,0)</f>
        <v>1</v>
      </c>
      <c r="P1476" s="10"/>
      <c r="Q1476" s="10"/>
    </row>
    <row r="1477" spans="1:17" ht="48" hidden="1" x14ac:dyDescent="0.2">
      <c r="A1477" s="10">
        <f t="shared" si="41"/>
        <v>1331</v>
      </c>
      <c r="B1477" s="10">
        <f>A843</f>
        <v>697</v>
      </c>
      <c r="C1477" s="19" t="s">
        <v>2682</v>
      </c>
      <c r="D1477" s="10" t="s">
        <v>1919</v>
      </c>
      <c r="E1477" s="10" t="s">
        <v>2026</v>
      </c>
      <c r="F1477" s="10">
        <f>'gl list'!$D$120</f>
        <v>0</v>
      </c>
      <c r="G1477" s="10" t="s">
        <v>2131</v>
      </c>
      <c r="H1477" s="10" t="b">
        <v>0</v>
      </c>
      <c r="I1477" s="10">
        <f t="shared" si="40"/>
        <v>92</v>
      </c>
      <c r="K1477" s="10"/>
      <c r="L1477" s="10">
        <f>IF(OR(ISNUMBER(#REF!),ISBLANK(#REF!)),0,1)</f>
        <v>1</v>
      </c>
      <c r="M1477" s="10"/>
      <c r="N1477" s="10"/>
      <c r="O1477" s="10">
        <f>IF(NOT(ISBLANK(#REF!)),1,0)</f>
        <v>1</v>
      </c>
      <c r="P1477" s="10"/>
      <c r="Q1477" s="10"/>
    </row>
    <row r="1478" spans="1:17" hidden="1" x14ac:dyDescent="0.2">
      <c r="A1478" s="10">
        <f t="shared" si="41"/>
        <v>1332</v>
      </c>
      <c r="B1478" s="10" t="s">
        <v>53</v>
      </c>
      <c r="C1478" s="10" t="s">
        <v>2213</v>
      </c>
      <c r="D1478" s="10" t="s">
        <v>1919</v>
      </c>
      <c r="E1478" s="10" t="s">
        <v>2212</v>
      </c>
      <c r="F1478" s="10">
        <f>'gl list'!$D$120</f>
        <v>0</v>
      </c>
      <c r="G1478" s="10" t="s">
        <v>2131</v>
      </c>
      <c r="H1478" s="10" t="b">
        <v>0</v>
      </c>
      <c r="I1478" s="10">
        <f t="shared" si="40"/>
        <v>92</v>
      </c>
      <c r="K1478" s="10"/>
      <c r="L1478" s="10">
        <f>IF(OR(ISNUMBER(#REF!),ISBLANK(#REF!)),0,1)</f>
        <v>1</v>
      </c>
      <c r="M1478" s="10"/>
      <c r="N1478" s="10"/>
      <c r="O1478" s="10">
        <f>IF(NOT(ISBLANK(#REF!)),1,0)</f>
        <v>1</v>
      </c>
      <c r="P1478" s="10"/>
      <c r="Q1478" s="10"/>
    </row>
    <row r="1479" spans="1:17" hidden="1" x14ac:dyDescent="0.2">
      <c r="A1479" s="10">
        <f t="shared" si="41"/>
        <v>1333</v>
      </c>
      <c r="B1479" s="10">
        <f>A1478</f>
        <v>1332</v>
      </c>
      <c r="C1479" s="10" t="s">
        <v>2211</v>
      </c>
      <c r="D1479" s="10" t="s">
        <v>1919</v>
      </c>
      <c r="E1479" s="10" t="s">
        <v>2211</v>
      </c>
      <c r="F1479" s="10">
        <f>'gl list'!$D$120</f>
        <v>0</v>
      </c>
      <c r="G1479" s="10" t="s">
        <v>2131</v>
      </c>
      <c r="H1479" s="10" t="b">
        <v>0</v>
      </c>
      <c r="I1479" s="10">
        <f t="shared" si="40"/>
        <v>92</v>
      </c>
      <c r="K1479" s="10"/>
      <c r="L1479" s="10">
        <f>IF(OR(ISNUMBER(#REF!),ISBLANK(#REF!)),0,1)</f>
        <v>1</v>
      </c>
      <c r="M1479" s="10"/>
      <c r="N1479" s="10"/>
      <c r="O1479" s="10">
        <f>IF(NOT(ISBLANK(#REF!)),1,0)</f>
        <v>1</v>
      </c>
      <c r="P1479" s="10"/>
      <c r="Q1479" s="10"/>
    </row>
    <row r="1480" spans="1:17" hidden="1" x14ac:dyDescent="0.2">
      <c r="A1480" s="10">
        <f t="shared" si="41"/>
        <v>1334</v>
      </c>
      <c r="B1480" s="10" t="s">
        <v>53</v>
      </c>
      <c r="C1480" s="10" t="s">
        <v>2218</v>
      </c>
      <c r="D1480" s="10" t="s">
        <v>1919</v>
      </c>
      <c r="E1480" s="10" t="s">
        <v>2218</v>
      </c>
      <c r="F1480" s="10">
        <f>'gl list'!$D$120</f>
        <v>0</v>
      </c>
      <c r="G1480" s="10" t="s">
        <v>2131</v>
      </c>
      <c r="H1480" s="10" t="b">
        <v>0</v>
      </c>
      <c r="I1480" s="10">
        <f t="shared" si="40"/>
        <v>92</v>
      </c>
      <c r="K1480" s="10"/>
      <c r="L1480" s="10">
        <f>IF(OR(ISNUMBER(#REF!),ISBLANK(#REF!)),0,1)</f>
        <v>1</v>
      </c>
      <c r="M1480" s="10"/>
      <c r="N1480" s="10"/>
      <c r="O1480" s="10">
        <f>IF(NOT(ISBLANK(#REF!)),1,0)</f>
        <v>1</v>
      </c>
      <c r="P1480" s="10"/>
      <c r="Q1480" s="10"/>
    </row>
    <row r="1481" spans="1:17" hidden="1" x14ac:dyDescent="0.2">
      <c r="A1481" s="10">
        <f t="shared" si="41"/>
        <v>1335</v>
      </c>
      <c r="B1481" s="10" t="s">
        <v>2641</v>
      </c>
      <c r="C1481" s="10" t="s">
        <v>2220</v>
      </c>
      <c r="D1481" s="10" t="s">
        <v>1919</v>
      </c>
      <c r="E1481" s="10" t="s">
        <v>2027</v>
      </c>
      <c r="F1481" s="10">
        <f>'gl list'!$D$120</f>
        <v>0</v>
      </c>
      <c r="G1481" s="10" t="s">
        <v>2131</v>
      </c>
      <c r="H1481" s="10" t="b">
        <v>0</v>
      </c>
      <c r="I1481" s="10">
        <f t="shared" si="40"/>
        <v>92</v>
      </c>
      <c r="K1481" s="10"/>
      <c r="L1481" s="10">
        <f>IF(OR(ISNUMBER(#REF!),ISBLANK(#REF!)),0,1)</f>
        <v>1</v>
      </c>
      <c r="M1481" s="10"/>
      <c r="N1481" s="10"/>
      <c r="O1481" s="10">
        <f>IF(NOT(ISBLANK(#REF!)),1,0)</f>
        <v>1</v>
      </c>
      <c r="P1481" s="10"/>
      <c r="Q1481" s="10"/>
    </row>
    <row r="1482" spans="1:17" hidden="1" x14ac:dyDescent="0.2">
      <c r="A1482" s="10">
        <f t="shared" si="41"/>
        <v>1336</v>
      </c>
      <c r="B1482" s="10">
        <f>A213</f>
        <v>67</v>
      </c>
      <c r="C1482" s="10" t="s">
        <v>2028</v>
      </c>
      <c r="D1482" s="10" t="s">
        <v>1919</v>
      </c>
      <c r="E1482" s="10" t="s">
        <v>2028</v>
      </c>
      <c r="F1482" s="10">
        <f>'gl list'!$D$120</f>
        <v>0</v>
      </c>
      <c r="G1482" s="10" t="s">
        <v>2131</v>
      </c>
      <c r="H1482" s="10" t="b">
        <v>0</v>
      </c>
      <c r="I1482" s="10">
        <f t="shared" si="40"/>
        <v>92</v>
      </c>
      <c r="K1482" s="10"/>
      <c r="L1482" s="10">
        <f>IF(OR(ISNUMBER(#REF!),ISBLANK(#REF!)),0,1)</f>
        <v>1</v>
      </c>
      <c r="M1482" s="10"/>
      <c r="N1482" s="10"/>
      <c r="O1482" s="10">
        <f>IF(NOT(ISBLANK(#REF!)),1,0)</f>
        <v>1</v>
      </c>
      <c r="P1482" s="10"/>
      <c r="Q1482" s="10"/>
    </row>
    <row r="1483" spans="1:17" hidden="1" x14ac:dyDescent="0.2">
      <c r="A1483" s="10">
        <f t="shared" si="41"/>
        <v>1337</v>
      </c>
      <c r="B1483" s="10">
        <f>A308</f>
        <v>162</v>
      </c>
      <c r="C1483" s="10" t="s">
        <v>2029</v>
      </c>
      <c r="D1483" s="10" t="s">
        <v>1919</v>
      </c>
      <c r="E1483" s="10" t="s">
        <v>2029</v>
      </c>
      <c r="F1483" s="10">
        <f>'gl list'!$D$120</f>
        <v>0</v>
      </c>
      <c r="G1483" s="10" t="s">
        <v>2131</v>
      </c>
      <c r="H1483" s="10" t="b">
        <v>0</v>
      </c>
      <c r="I1483" s="10">
        <f t="shared" si="40"/>
        <v>92</v>
      </c>
      <c r="K1483" s="10"/>
      <c r="L1483" s="10">
        <f>IF(OR(ISNUMBER(#REF!),ISBLANK(#REF!)),0,1)</f>
        <v>1</v>
      </c>
      <c r="M1483" s="10"/>
      <c r="N1483" s="10"/>
      <c r="O1483" s="10">
        <f>IF(NOT(ISBLANK(#REF!)),1,0)</f>
        <v>1</v>
      </c>
      <c r="P1483" s="10"/>
      <c r="Q1483" s="10"/>
    </row>
    <row r="1484" spans="1:17" hidden="1" x14ac:dyDescent="0.2">
      <c r="A1484" s="10">
        <f t="shared" si="41"/>
        <v>1338</v>
      </c>
      <c r="B1484" s="10" t="s">
        <v>2635</v>
      </c>
      <c r="C1484" s="10" t="s">
        <v>2219</v>
      </c>
      <c r="D1484" s="10" t="s">
        <v>1919</v>
      </c>
      <c r="E1484" s="10" t="s">
        <v>2030</v>
      </c>
      <c r="F1484" s="10">
        <f>'gl list'!$D$120</f>
        <v>0</v>
      </c>
      <c r="G1484" s="10" t="s">
        <v>2131</v>
      </c>
      <c r="H1484" s="10" t="b">
        <v>0</v>
      </c>
      <c r="I1484" s="10">
        <f t="shared" si="40"/>
        <v>92</v>
      </c>
      <c r="K1484" s="10"/>
      <c r="L1484" s="10">
        <f>IF(OR(ISNUMBER(#REF!),ISBLANK(#REF!)),0,1)</f>
        <v>1</v>
      </c>
      <c r="M1484" s="10"/>
      <c r="N1484" s="10"/>
      <c r="O1484" s="10">
        <f>IF(NOT(ISBLANK(#REF!)),1,0)</f>
        <v>1</v>
      </c>
      <c r="P1484" s="10"/>
      <c r="Q1484" s="10"/>
    </row>
    <row r="1485" spans="1:17" hidden="1" x14ac:dyDescent="0.2">
      <c r="A1485" s="10">
        <f t="shared" si="41"/>
        <v>1339</v>
      </c>
      <c r="B1485" s="10" t="s">
        <v>1548</v>
      </c>
      <c r="C1485" s="10" t="s">
        <v>2215</v>
      </c>
      <c r="D1485" s="10" t="s">
        <v>1919</v>
      </c>
      <c r="E1485" s="10" t="s">
        <v>2214</v>
      </c>
      <c r="F1485" s="10">
        <f>'gl list'!$D$120</f>
        <v>0</v>
      </c>
      <c r="G1485" s="10" t="s">
        <v>2131</v>
      </c>
      <c r="H1485" s="10" t="b">
        <v>0</v>
      </c>
      <c r="I1485" s="10">
        <f t="shared" si="40"/>
        <v>92</v>
      </c>
      <c r="K1485" s="10"/>
      <c r="L1485" s="10">
        <f>IF(OR(ISNUMBER(#REF!),ISBLANK(#REF!)),0,1)</f>
        <v>1</v>
      </c>
      <c r="M1485" s="10"/>
      <c r="N1485" s="10"/>
      <c r="O1485" s="10">
        <f>IF(NOT(ISBLANK(#REF!)),1,0)</f>
        <v>1</v>
      </c>
      <c r="P1485" s="10"/>
      <c r="Q1485" s="10"/>
    </row>
    <row r="1486" spans="1:17" hidden="1" x14ac:dyDescent="0.2">
      <c r="A1486" s="10">
        <f t="shared" si="41"/>
        <v>1340</v>
      </c>
      <c r="B1486" s="10" t="s">
        <v>53</v>
      </c>
      <c r="C1486" s="10" t="s">
        <v>2217</v>
      </c>
      <c r="D1486" s="10" t="s">
        <v>1919</v>
      </c>
      <c r="E1486" s="10" t="s">
        <v>2216</v>
      </c>
      <c r="F1486" s="10">
        <f>'gl list'!$D$120</f>
        <v>0</v>
      </c>
      <c r="G1486" s="10" t="s">
        <v>2131</v>
      </c>
      <c r="H1486" s="10" t="b">
        <v>0</v>
      </c>
      <c r="I1486" s="10">
        <f t="shared" si="40"/>
        <v>92</v>
      </c>
      <c r="K1486" s="10"/>
      <c r="L1486" s="10">
        <f>IF(OR(ISNUMBER(#REF!),ISBLANK(#REF!)),0,1)</f>
        <v>1</v>
      </c>
      <c r="M1486" s="10"/>
      <c r="N1486" s="10"/>
      <c r="O1486" s="10">
        <f>IF(NOT(ISBLANK(#REF!)),1,0)</f>
        <v>1</v>
      </c>
      <c r="P1486" s="10"/>
      <c r="Q1486" s="10"/>
    </row>
    <row r="1487" spans="1:17" hidden="1" x14ac:dyDescent="0.2">
      <c r="A1487" s="10">
        <f t="shared" si="41"/>
        <v>1341</v>
      </c>
      <c r="B1487" s="10">
        <f>B1080</f>
        <v>403</v>
      </c>
      <c r="C1487" s="10" t="s">
        <v>2031</v>
      </c>
      <c r="D1487" s="10" t="s">
        <v>1919</v>
      </c>
      <c r="E1487" s="10" t="s">
        <v>2031</v>
      </c>
      <c r="F1487" s="10">
        <f>'gl list'!$D$120</f>
        <v>0</v>
      </c>
      <c r="G1487" s="10" t="s">
        <v>2131</v>
      </c>
      <c r="H1487" s="10" t="b">
        <v>0</v>
      </c>
      <c r="I1487" s="10">
        <f t="shared" si="40"/>
        <v>92</v>
      </c>
      <c r="K1487" s="10"/>
      <c r="L1487" s="10">
        <f>IF(OR(ISNUMBER(#REF!),ISBLANK(#REF!)),0,1)</f>
        <v>1</v>
      </c>
      <c r="M1487" s="10"/>
      <c r="N1487" s="10"/>
      <c r="O1487" s="10">
        <f>IF(NOT(ISBLANK(#REF!)),1,0)</f>
        <v>1</v>
      </c>
      <c r="P1487" s="10"/>
      <c r="Q1487" s="10"/>
    </row>
    <row r="1488" spans="1:17" hidden="1" x14ac:dyDescent="0.2">
      <c r="A1488" s="10">
        <f t="shared" si="41"/>
        <v>1342</v>
      </c>
      <c r="B1488" s="10">
        <f>A1370</f>
        <v>1224</v>
      </c>
      <c r="C1488" s="10" t="s">
        <v>2032</v>
      </c>
      <c r="D1488" s="10" t="s">
        <v>1919</v>
      </c>
      <c r="E1488" s="10" t="s">
        <v>2032</v>
      </c>
      <c r="F1488" s="10">
        <f>'gl list'!$D$120</f>
        <v>0</v>
      </c>
      <c r="G1488" s="10" t="s">
        <v>2132</v>
      </c>
      <c r="H1488" s="10" t="b">
        <v>0</v>
      </c>
      <c r="I1488" s="10">
        <f t="shared" si="40"/>
        <v>92</v>
      </c>
      <c r="K1488" s="10"/>
      <c r="L1488" s="10">
        <f>IF(OR(ISNUMBER(#REF!),ISBLANK(#REF!)),0,1)</f>
        <v>1</v>
      </c>
      <c r="M1488" s="10"/>
      <c r="N1488" s="10"/>
      <c r="O1488" s="10">
        <f>IF(NOT(ISBLANK(#REF!)),1,0)</f>
        <v>1</v>
      </c>
      <c r="P1488" s="10"/>
      <c r="Q1488" s="10"/>
    </row>
    <row r="1489" spans="1:17" hidden="1" x14ac:dyDescent="0.2">
      <c r="A1489" s="10">
        <f t="shared" si="41"/>
        <v>1343</v>
      </c>
      <c r="B1489" s="10" t="s">
        <v>2192</v>
      </c>
      <c r="C1489" s="10" t="s">
        <v>2295</v>
      </c>
      <c r="D1489" s="10" t="s">
        <v>1919</v>
      </c>
      <c r="E1489" s="10" t="s">
        <v>2295</v>
      </c>
      <c r="F1489" s="10">
        <f>'gl list'!$D$120</f>
        <v>0</v>
      </c>
      <c r="G1489" s="10" t="s">
        <v>2132</v>
      </c>
      <c r="H1489" s="10" t="b">
        <v>0</v>
      </c>
      <c r="I1489" s="10">
        <f t="shared" si="40"/>
        <v>92</v>
      </c>
      <c r="K1489" s="10"/>
      <c r="L1489" s="10">
        <f>IF(OR(ISNUMBER(#REF!),ISBLANK(#REF!)),0,1)</f>
        <v>1</v>
      </c>
      <c r="M1489" s="10"/>
      <c r="N1489" s="10"/>
      <c r="O1489" s="10">
        <f>IF(NOT(ISBLANK(#REF!)),1,0)</f>
        <v>1</v>
      </c>
      <c r="P1489" s="10"/>
      <c r="Q1489" s="10"/>
    </row>
    <row r="1490" spans="1:17" hidden="1" x14ac:dyDescent="0.2">
      <c r="A1490" s="10">
        <f t="shared" si="41"/>
        <v>1344</v>
      </c>
      <c r="B1490" s="10" t="s">
        <v>2192</v>
      </c>
      <c r="C1490" s="10" t="s">
        <v>2294</v>
      </c>
      <c r="D1490" s="10" t="s">
        <v>1919</v>
      </c>
      <c r="E1490" s="10" t="s">
        <v>2294</v>
      </c>
      <c r="F1490" s="10">
        <f>'gl list'!$D$120</f>
        <v>0</v>
      </c>
      <c r="G1490" s="10" t="s">
        <v>2132</v>
      </c>
      <c r="H1490" s="10" t="b">
        <v>0</v>
      </c>
      <c r="I1490" s="10">
        <f t="shared" si="40"/>
        <v>92</v>
      </c>
      <c r="K1490" s="10"/>
      <c r="L1490" s="10">
        <f>IF(OR(ISNUMBER(#REF!),ISBLANK(#REF!)),0,1)</f>
        <v>1</v>
      </c>
      <c r="M1490" s="10"/>
      <c r="N1490" s="10"/>
      <c r="O1490" s="10">
        <f>IF(NOT(ISBLANK(#REF!)),1,0)</f>
        <v>1</v>
      </c>
      <c r="P1490" s="10"/>
      <c r="Q1490" s="10"/>
    </row>
    <row r="1491" spans="1:17" hidden="1" x14ac:dyDescent="0.2">
      <c r="A1491" s="10">
        <f t="shared" si="41"/>
        <v>1345</v>
      </c>
      <c r="B1491" s="10" t="s">
        <v>348</v>
      </c>
      <c r="C1491" s="10" t="s">
        <v>2296</v>
      </c>
      <c r="D1491" s="10" t="s">
        <v>1919</v>
      </c>
      <c r="E1491" s="10" t="s">
        <v>2296</v>
      </c>
      <c r="F1491" s="10">
        <f>'gl list'!$D$120</f>
        <v>0</v>
      </c>
      <c r="G1491" s="10" t="s">
        <v>2132</v>
      </c>
      <c r="H1491" s="10" t="b">
        <v>0</v>
      </c>
      <c r="I1491" s="10">
        <f t="shared" si="40"/>
        <v>92</v>
      </c>
      <c r="K1491" s="10"/>
      <c r="L1491" s="10">
        <f>IF(OR(ISNUMBER(#REF!),ISBLANK(#REF!)),0,1)</f>
        <v>1</v>
      </c>
      <c r="M1491" s="10"/>
      <c r="N1491" s="10"/>
      <c r="O1491" s="10">
        <f>IF(NOT(ISBLANK(#REF!)),1,0)</f>
        <v>1</v>
      </c>
      <c r="P1491" s="10"/>
      <c r="Q1491" s="10"/>
    </row>
    <row r="1492" spans="1:17" hidden="1" x14ac:dyDescent="0.2">
      <c r="A1492" s="10">
        <f t="shared" si="41"/>
        <v>1346</v>
      </c>
      <c r="B1492" s="10">
        <f>A752</f>
        <v>606</v>
      </c>
      <c r="C1492" s="10" t="s">
        <v>2297</v>
      </c>
      <c r="D1492" s="10" t="s">
        <v>1919</v>
      </c>
      <c r="E1492" s="10" t="s">
        <v>2033</v>
      </c>
      <c r="F1492" s="10">
        <f>'gl list'!$D$120</f>
        <v>0</v>
      </c>
      <c r="G1492" s="10" t="s">
        <v>2132</v>
      </c>
      <c r="H1492" s="10" t="b">
        <v>0</v>
      </c>
      <c r="I1492" s="10">
        <f t="shared" ref="I1492:I1555" si="42">IF(H1492,I1491+1,I1491)</f>
        <v>92</v>
      </c>
      <c r="K1492" s="10"/>
      <c r="L1492" s="10">
        <f>IF(OR(ISNUMBER(#REF!),ISBLANK(#REF!)),0,1)</f>
        <v>1</v>
      </c>
      <c r="M1492" s="10"/>
      <c r="N1492" s="10"/>
      <c r="O1492" s="10">
        <f>IF(NOT(ISBLANK(#REF!)),1,0)</f>
        <v>1</v>
      </c>
      <c r="P1492" s="10"/>
      <c r="Q1492" s="10"/>
    </row>
    <row r="1493" spans="1:17" hidden="1" x14ac:dyDescent="0.2">
      <c r="A1493" s="10">
        <f t="shared" ref="A1493:A1556" si="43">A1492+1</f>
        <v>1347</v>
      </c>
      <c r="B1493" s="10">
        <f>A463</f>
        <v>317</v>
      </c>
      <c r="C1493" s="10" t="s">
        <v>2034</v>
      </c>
      <c r="D1493" s="10" t="s">
        <v>1919</v>
      </c>
      <c r="E1493" s="10" t="s">
        <v>2034</v>
      </c>
      <c r="F1493" s="10">
        <f>'gl list'!$D$120</f>
        <v>0</v>
      </c>
      <c r="G1493" s="10" t="s">
        <v>2132</v>
      </c>
      <c r="H1493" s="10" t="b">
        <v>0</v>
      </c>
      <c r="I1493" s="10">
        <f t="shared" si="42"/>
        <v>92</v>
      </c>
      <c r="K1493" s="10"/>
      <c r="L1493" s="10">
        <f>IF(OR(ISNUMBER(#REF!),ISBLANK(#REF!)),0,1)</f>
        <v>1</v>
      </c>
      <c r="M1493" s="10"/>
      <c r="N1493" s="10"/>
      <c r="O1493" s="10">
        <f>IF(NOT(ISBLANK(#REF!)),1,0)</f>
        <v>1</v>
      </c>
      <c r="P1493" s="10"/>
      <c r="Q1493" s="10"/>
    </row>
    <row r="1494" spans="1:17" hidden="1" x14ac:dyDescent="0.2">
      <c r="A1494" s="10">
        <f t="shared" si="43"/>
        <v>1348</v>
      </c>
      <c r="B1494" s="10" t="s">
        <v>101</v>
      </c>
      <c r="C1494" s="10" t="s">
        <v>2278</v>
      </c>
      <c r="D1494" s="10" t="s">
        <v>1919</v>
      </c>
      <c r="E1494" s="10" t="s">
        <v>2278</v>
      </c>
      <c r="F1494" s="10">
        <f>'gl list'!$D$120</f>
        <v>0</v>
      </c>
      <c r="G1494" s="10" t="s">
        <v>2132</v>
      </c>
      <c r="H1494" s="10" t="b">
        <v>0</v>
      </c>
      <c r="I1494" s="10">
        <f t="shared" si="42"/>
        <v>92</v>
      </c>
      <c r="K1494" s="10"/>
      <c r="L1494" s="10">
        <f>IF(OR(ISNUMBER(#REF!),ISBLANK(#REF!)),0,1)</f>
        <v>1</v>
      </c>
      <c r="M1494" s="10"/>
      <c r="N1494" s="10"/>
      <c r="O1494" s="10">
        <f>IF(NOT(ISBLANK(#REF!)),1,0)</f>
        <v>1</v>
      </c>
      <c r="P1494" s="10"/>
      <c r="Q1494" s="10"/>
    </row>
    <row r="1495" spans="1:17" hidden="1" x14ac:dyDescent="0.2">
      <c r="A1495" s="10">
        <f t="shared" si="43"/>
        <v>1349</v>
      </c>
      <c r="B1495" s="10">
        <f>A191</f>
        <v>46</v>
      </c>
      <c r="C1495" s="10" t="s">
        <v>2035</v>
      </c>
      <c r="D1495" s="10" t="s">
        <v>1919</v>
      </c>
      <c r="E1495" s="10" t="s">
        <v>2035</v>
      </c>
      <c r="F1495" s="10">
        <f>'gl list'!$D$120</f>
        <v>0</v>
      </c>
      <c r="G1495" s="10" t="s">
        <v>2132</v>
      </c>
      <c r="H1495" s="10" t="b">
        <v>0</v>
      </c>
      <c r="I1495" s="10">
        <f t="shared" si="42"/>
        <v>92</v>
      </c>
      <c r="K1495" s="10"/>
      <c r="L1495" s="10">
        <f>IF(OR(ISNUMBER(#REF!),ISBLANK(#REF!)),0,1)</f>
        <v>1</v>
      </c>
      <c r="M1495" s="10"/>
      <c r="N1495" s="10"/>
      <c r="O1495" s="10">
        <f>IF(NOT(ISBLANK(#REF!)),1,0)</f>
        <v>1</v>
      </c>
      <c r="P1495" s="10"/>
      <c r="Q1495" s="10"/>
    </row>
    <row r="1496" spans="1:17" x14ac:dyDescent="0.2">
      <c r="A1496" s="10">
        <f t="shared" si="43"/>
        <v>1350</v>
      </c>
      <c r="B1496" s="10" t="s">
        <v>101</v>
      </c>
      <c r="C1496" s="10" t="s">
        <v>2279</v>
      </c>
      <c r="D1496" s="10" t="s">
        <v>1919</v>
      </c>
      <c r="E1496" s="10" t="s">
        <v>2279</v>
      </c>
      <c r="F1496" s="10">
        <f>'gl list'!$D$120</f>
        <v>0</v>
      </c>
      <c r="G1496" s="10" t="s">
        <v>2132</v>
      </c>
      <c r="H1496" s="10" t="b">
        <v>1</v>
      </c>
      <c r="I1496" s="10">
        <f t="shared" si="42"/>
        <v>93</v>
      </c>
      <c r="K1496" s="10"/>
      <c r="L1496" s="10">
        <f>IF(OR(ISNUMBER(#REF!),ISBLANK(#REF!)),0,1)</f>
        <v>1</v>
      </c>
      <c r="M1496" s="10"/>
      <c r="N1496" s="10"/>
      <c r="O1496" s="10">
        <f>IF(NOT(ISBLANK(#REF!)),1,0)</f>
        <v>1</v>
      </c>
      <c r="P1496" s="10"/>
      <c r="Q1496" s="10"/>
    </row>
    <row r="1497" spans="1:17" hidden="1" x14ac:dyDescent="0.2">
      <c r="A1497" s="10">
        <f t="shared" si="43"/>
        <v>1351</v>
      </c>
      <c r="B1497" s="10" t="s">
        <v>101</v>
      </c>
      <c r="C1497" s="10" t="s">
        <v>2280</v>
      </c>
      <c r="D1497" s="10" t="s">
        <v>1919</v>
      </c>
      <c r="E1497" s="10" t="s">
        <v>2280</v>
      </c>
      <c r="F1497" s="10">
        <f>'gl list'!$D$120</f>
        <v>0</v>
      </c>
      <c r="G1497" s="10" t="s">
        <v>2132</v>
      </c>
      <c r="H1497" s="10" t="b">
        <v>0</v>
      </c>
      <c r="I1497" s="10">
        <f t="shared" si="42"/>
        <v>93</v>
      </c>
      <c r="K1497" s="10"/>
      <c r="L1497" s="10">
        <f>IF(OR(ISNUMBER(#REF!),ISBLANK(#REF!)),0,1)</f>
        <v>1</v>
      </c>
      <c r="M1497" s="10"/>
      <c r="N1497" s="10"/>
      <c r="O1497" s="10">
        <f>IF(NOT(ISBLANK(#REF!)),1,0)</f>
        <v>1</v>
      </c>
      <c r="P1497" s="10"/>
      <c r="Q1497" s="10"/>
    </row>
    <row r="1498" spans="1:17" hidden="1" x14ac:dyDescent="0.2">
      <c r="A1498" s="10">
        <f t="shared" si="43"/>
        <v>1352</v>
      </c>
      <c r="B1498" s="10">
        <f>A1414</f>
        <v>1268</v>
      </c>
      <c r="C1498" s="10" t="s">
        <v>2036</v>
      </c>
      <c r="D1498" s="10" t="s">
        <v>1919</v>
      </c>
      <c r="E1498" s="10" t="s">
        <v>2036</v>
      </c>
      <c r="F1498" s="10">
        <f>'gl list'!$D$120</f>
        <v>0</v>
      </c>
      <c r="G1498" s="10" t="s">
        <v>2132</v>
      </c>
      <c r="H1498" s="10" t="b">
        <v>0</v>
      </c>
      <c r="I1498" s="10">
        <f t="shared" si="42"/>
        <v>93</v>
      </c>
      <c r="K1498" s="10"/>
      <c r="L1498" s="10">
        <f>IF(OR(ISNUMBER(#REF!),ISBLANK(#REF!)),0,1)</f>
        <v>1</v>
      </c>
      <c r="M1498" s="10"/>
      <c r="N1498" s="10"/>
      <c r="O1498" s="10">
        <f>IF(NOT(ISBLANK(#REF!)),1,0)</f>
        <v>1</v>
      </c>
      <c r="P1498" s="10"/>
      <c r="Q1498" s="10"/>
    </row>
    <row r="1499" spans="1:17" hidden="1" x14ac:dyDescent="0.2">
      <c r="A1499" s="10">
        <f t="shared" si="43"/>
        <v>1353</v>
      </c>
      <c r="B1499" s="10">
        <f>B1457</f>
        <v>1270</v>
      </c>
      <c r="C1499" s="10" t="s">
        <v>2281</v>
      </c>
      <c r="D1499" s="10" t="s">
        <v>1919</v>
      </c>
      <c r="E1499" s="10" t="s">
        <v>2037</v>
      </c>
      <c r="F1499" s="10">
        <f>'gl list'!$D$120</f>
        <v>0</v>
      </c>
      <c r="G1499" s="10" t="s">
        <v>2132</v>
      </c>
      <c r="H1499" s="10" t="b">
        <v>0</v>
      </c>
      <c r="I1499" s="10">
        <f t="shared" si="42"/>
        <v>93</v>
      </c>
      <c r="K1499" s="10"/>
      <c r="L1499" s="10">
        <f>IF(OR(ISNUMBER(#REF!),ISBLANK(#REF!)),0,1)</f>
        <v>1</v>
      </c>
      <c r="M1499" s="10"/>
      <c r="N1499" s="10"/>
      <c r="O1499" s="10">
        <f>IF(NOT(ISBLANK(#REF!)),1,0)</f>
        <v>1</v>
      </c>
      <c r="P1499" s="10"/>
      <c r="Q1499" s="10"/>
    </row>
    <row r="1500" spans="1:17" hidden="1" x14ac:dyDescent="0.2">
      <c r="A1500" s="10">
        <f t="shared" si="43"/>
        <v>1354</v>
      </c>
      <c r="B1500" s="10">
        <f>A444</f>
        <v>298</v>
      </c>
      <c r="C1500" s="10" t="s">
        <v>2038</v>
      </c>
      <c r="D1500" s="10" t="s">
        <v>1919</v>
      </c>
      <c r="E1500" s="10" t="s">
        <v>2038</v>
      </c>
      <c r="F1500" s="10">
        <f>'gl list'!$D$120</f>
        <v>0</v>
      </c>
      <c r="G1500" s="10" t="s">
        <v>2132</v>
      </c>
      <c r="H1500" s="10" t="b">
        <v>0</v>
      </c>
      <c r="I1500" s="10">
        <f t="shared" si="42"/>
        <v>93</v>
      </c>
      <c r="K1500" s="10"/>
      <c r="L1500" s="10">
        <f>IF(OR(ISNUMBER(#REF!),ISBLANK(#REF!)),0,1)</f>
        <v>1</v>
      </c>
      <c r="M1500" s="10"/>
      <c r="N1500" s="10"/>
      <c r="O1500" s="10">
        <f>IF(NOT(ISBLANK(#REF!)),1,0)</f>
        <v>1</v>
      </c>
      <c r="P1500" s="10"/>
      <c r="Q1500" s="10"/>
    </row>
    <row r="1501" spans="1:17" hidden="1" x14ac:dyDescent="0.2">
      <c r="A1501" s="10">
        <f t="shared" si="43"/>
        <v>1355</v>
      </c>
      <c r="B1501" s="10">
        <f>A443</f>
        <v>297</v>
      </c>
      <c r="C1501" s="10" t="s">
        <v>2039</v>
      </c>
      <c r="D1501" s="10" t="s">
        <v>1919</v>
      </c>
      <c r="E1501" s="10" t="s">
        <v>2039</v>
      </c>
      <c r="F1501" s="10">
        <f>'gl list'!$D$120</f>
        <v>0</v>
      </c>
      <c r="G1501" s="10" t="s">
        <v>2132</v>
      </c>
      <c r="H1501" s="10" t="b">
        <v>0</v>
      </c>
      <c r="I1501" s="10">
        <f t="shared" si="42"/>
        <v>93</v>
      </c>
      <c r="K1501" s="10"/>
      <c r="L1501" s="10">
        <f>IF(OR(ISNUMBER(#REF!),ISBLANK(#REF!)),0,1)</f>
        <v>1</v>
      </c>
      <c r="M1501" s="10"/>
      <c r="N1501" s="10"/>
      <c r="O1501" s="10">
        <f>IF(NOT(ISBLANK(#REF!)),1,0)</f>
        <v>1</v>
      </c>
      <c r="P1501" s="10"/>
      <c r="Q1501" s="10"/>
    </row>
    <row r="1502" spans="1:17" hidden="1" x14ac:dyDescent="0.2">
      <c r="A1502" s="10">
        <f t="shared" si="43"/>
        <v>1356</v>
      </c>
      <c r="B1502" s="10">
        <f>A898</f>
        <v>752</v>
      </c>
      <c r="C1502" s="10" t="s">
        <v>2293</v>
      </c>
      <c r="D1502" s="10" t="s">
        <v>1919</v>
      </c>
      <c r="E1502" s="10" t="s">
        <v>2293</v>
      </c>
      <c r="F1502" s="10">
        <f>'gl list'!$D$120</f>
        <v>0</v>
      </c>
      <c r="G1502" s="10" t="s">
        <v>2132</v>
      </c>
      <c r="H1502" s="10" t="b">
        <v>0</v>
      </c>
      <c r="I1502" s="10">
        <f t="shared" si="42"/>
        <v>93</v>
      </c>
      <c r="K1502" s="10"/>
      <c r="L1502" s="10">
        <f>IF(OR(ISNUMBER(#REF!),ISBLANK(#REF!)),0,1)</f>
        <v>1</v>
      </c>
      <c r="M1502" s="10"/>
      <c r="N1502" s="10"/>
      <c r="O1502" s="10">
        <f>IF(NOT(ISBLANK(#REF!)),1,0)</f>
        <v>1</v>
      </c>
      <c r="P1502" s="10"/>
      <c r="Q1502" s="10"/>
    </row>
    <row r="1503" spans="1:17" hidden="1" x14ac:dyDescent="0.2">
      <c r="A1503" s="10">
        <f t="shared" si="43"/>
        <v>1357</v>
      </c>
      <c r="B1503" s="10">
        <f>B1502</f>
        <v>752</v>
      </c>
      <c r="C1503" s="10" t="s">
        <v>2292</v>
      </c>
      <c r="D1503" s="10" t="s">
        <v>1919</v>
      </c>
      <c r="E1503" s="10" t="s">
        <v>2292</v>
      </c>
      <c r="F1503" s="10">
        <f>'gl list'!$D$120</f>
        <v>0</v>
      </c>
      <c r="G1503" s="10" t="s">
        <v>2132</v>
      </c>
      <c r="H1503" s="10" t="b">
        <v>0</v>
      </c>
      <c r="I1503" s="10">
        <f t="shared" si="42"/>
        <v>93</v>
      </c>
      <c r="K1503" s="10"/>
      <c r="L1503" s="10">
        <f>IF(OR(ISNUMBER(#REF!),ISBLANK(#REF!)),0,1)</f>
        <v>1</v>
      </c>
      <c r="M1503" s="10"/>
      <c r="N1503" s="10"/>
      <c r="O1503" s="10">
        <f>IF(NOT(ISBLANK(#REF!)),1,0)</f>
        <v>1</v>
      </c>
      <c r="P1503" s="10"/>
      <c r="Q1503" s="10"/>
    </row>
    <row r="1504" spans="1:17" hidden="1" x14ac:dyDescent="0.2">
      <c r="A1504" s="10">
        <f t="shared" si="43"/>
        <v>1358</v>
      </c>
      <c r="B1504" s="10" t="s">
        <v>2285</v>
      </c>
      <c r="C1504" s="10" t="s">
        <v>2291</v>
      </c>
      <c r="D1504" s="10" t="s">
        <v>1919</v>
      </c>
      <c r="E1504" s="10" t="s">
        <v>2291</v>
      </c>
      <c r="F1504" s="10">
        <f>'gl list'!$D$120</f>
        <v>0</v>
      </c>
      <c r="G1504" s="10" t="s">
        <v>2132</v>
      </c>
      <c r="H1504" s="10" t="b">
        <v>0</v>
      </c>
      <c r="I1504" s="10">
        <f t="shared" si="42"/>
        <v>93</v>
      </c>
      <c r="K1504" s="10"/>
      <c r="L1504" s="10">
        <f>IF(OR(ISNUMBER(#REF!),ISBLANK(#REF!)),0,1)</f>
        <v>1</v>
      </c>
      <c r="M1504" s="10"/>
      <c r="N1504" s="10"/>
      <c r="O1504" s="10">
        <f>IF(NOT(ISBLANK(#REF!)),1,0)</f>
        <v>1</v>
      </c>
      <c r="P1504" s="10"/>
      <c r="Q1504" s="10"/>
    </row>
    <row r="1505" spans="1:17" hidden="1" x14ac:dyDescent="0.2">
      <c r="A1505" s="10">
        <f t="shared" si="43"/>
        <v>1359</v>
      </c>
      <c r="B1505" s="10">
        <f>A318</f>
        <v>172</v>
      </c>
      <c r="C1505" s="10" t="s">
        <v>2040</v>
      </c>
      <c r="D1505" s="10" t="s">
        <v>1919</v>
      </c>
      <c r="E1505" s="10" t="s">
        <v>2040</v>
      </c>
      <c r="F1505" s="10">
        <f>'gl list'!$D$120</f>
        <v>0</v>
      </c>
      <c r="G1505" s="10" t="s">
        <v>2132</v>
      </c>
      <c r="H1505" s="10" t="b">
        <v>0</v>
      </c>
      <c r="I1505" s="10">
        <f t="shared" si="42"/>
        <v>93</v>
      </c>
      <c r="K1505" s="10"/>
      <c r="L1505" s="10">
        <f>IF(OR(ISNUMBER(#REF!),ISBLANK(#REF!)),0,1)</f>
        <v>1</v>
      </c>
      <c r="M1505" s="10"/>
      <c r="N1505" s="10"/>
      <c r="O1505" s="10">
        <f>IF(NOT(ISBLANK(#REF!)),1,0)</f>
        <v>1</v>
      </c>
      <c r="P1505" s="10"/>
      <c r="Q1505" s="10"/>
    </row>
    <row r="1506" spans="1:17" hidden="1" x14ac:dyDescent="0.2">
      <c r="A1506" s="10">
        <f t="shared" si="43"/>
        <v>1360</v>
      </c>
      <c r="B1506" s="10">
        <f>B1505</f>
        <v>172</v>
      </c>
      <c r="C1506" s="10" t="s">
        <v>2041</v>
      </c>
      <c r="D1506" s="10" t="s">
        <v>1919</v>
      </c>
      <c r="E1506" s="10" t="s">
        <v>2041</v>
      </c>
      <c r="F1506" s="10">
        <f>'gl list'!$D$120</f>
        <v>0</v>
      </c>
      <c r="G1506" s="10" t="s">
        <v>2132</v>
      </c>
      <c r="H1506" s="10" t="b">
        <v>0</v>
      </c>
      <c r="I1506" s="10">
        <f t="shared" si="42"/>
        <v>93</v>
      </c>
      <c r="K1506" s="10"/>
      <c r="L1506" s="10">
        <f>IF(OR(ISNUMBER(#REF!),ISBLANK(#REF!)),0,1)</f>
        <v>1</v>
      </c>
      <c r="M1506" s="10"/>
      <c r="N1506" s="10"/>
      <c r="O1506" s="10">
        <f>IF(NOT(ISBLANK(#REF!)),1,0)</f>
        <v>1</v>
      </c>
      <c r="P1506" s="10"/>
      <c r="Q1506" s="10"/>
    </row>
    <row r="1507" spans="1:17" hidden="1" x14ac:dyDescent="0.2">
      <c r="A1507" s="10">
        <f t="shared" si="43"/>
        <v>1361</v>
      </c>
      <c r="B1507" s="10">
        <f>A165</f>
        <v>20</v>
      </c>
      <c r="C1507" s="10" t="s">
        <v>2042</v>
      </c>
      <c r="D1507" s="10" t="s">
        <v>1919</v>
      </c>
      <c r="E1507" s="10" t="s">
        <v>2042</v>
      </c>
      <c r="F1507" s="10">
        <f>'gl list'!$D$120</f>
        <v>0</v>
      </c>
      <c r="G1507" s="10" t="s">
        <v>2132</v>
      </c>
      <c r="H1507" s="10" t="b">
        <v>0</v>
      </c>
      <c r="I1507" s="10">
        <f t="shared" si="42"/>
        <v>93</v>
      </c>
      <c r="K1507" s="10"/>
      <c r="L1507" s="10">
        <f>IF(OR(ISNUMBER(#REF!),ISBLANK(#REF!)),0,1)</f>
        <v>1</v>
      </c>
      <c r="M1507" s="10"/>
      <c r="N1507" s="10"/>
      <c r="O1507" s="10">
        <f>IF(NOT(ISBLANK(#REF!)),1,0)</f>
        <v>1</v>
      </c>
      <c r="P1507" s="10"/>
      <c r="Q1507" s="10"/>
    </row>
    <row r="1508" spans="1:17" hidden="1" x14ac:dyDescent="0.2">
      <c r="A1508" s="10">
        <f t="shared" si="43"/>
        <v>1362</v>
      </c>
      <c r="B1508" s="10">
        <f>A1398</f>
        <v>1252</v>
      </c>
      <c r="C1508" s="10" t="s">
        <v>2043</v>
      </c>
      <c r="D1508" s="10" t="s">
        <v>1919</v>
      </c>
      <c r="E1508" s="10" t="s">
        <v>2043</v>
      </c>
      <c r="F1508" s="10">
        <f>'gl list'!$D$120</f>
        <v>0</v>
      </c>
      <c r="G1508" s="10" t="s">
        <v>2132</v>
      </c>
      <c r="H1508" s="10" t="b">
        <v>0</v>
      </c>
      <c r="I1508" s="10">
        <f t="shared" si="42"/>
        <v>93</v>
      </c>
      <c r="K1508" s="10"/>
      <c r="L1508" s="10">
        <f>IF(OR(ISNUMBER(#REF!),ISBLANK(#REF!)),0,1)</f>
        <v>1</v>
      </c>
      <c r="M1508" s="10"/>
      <c r="N1508" s="10"/>
      <c r="O1508" s="10">
        <f>IF(NOT(ISBLANK(#REF!)),1,0)</f>
        <v>1</v>
      </c>
      <c r="P1508" s="10"/>
      <c r="Q1508" s="10"/>
    </row>
    <row r="1509" spans="1:17" hidden="1" x14ac:dyDescent="0.2">
      <c r="A1509" s="10">
        <f t="shared" si="43"/>
        <v>1363</v>
      </c>
      <c r="B1509" s="10">
        <f>A1399</f>
        <v>1253</v>
      </c>
      <c r="C1509" s="10" t="s">
        <v>2044</v>
      </c>
      <c r="D1509" s="10" t="s">
        <v>1919</v>
      </c>
      <c r="E1509" s="10" t="s">
        <v>2044</v>
      </c>
      <c r="F1509" s="10">
        <f>'gl list'!$D$120</f>
        <v>0</v>
      </c>
      <c r="G1509" s="10" t="s">
        <v>2132</v>
      </c>
      <c r="H1509" s="10" t="b">
        <v>0</v>
      </c>
      <c r="I1509" s="10">
        <f t="shared" si="42"/>
        <v>93</v>
      </c>
      <c r="K1509" s="10"/>
      <c r="L1509" s="10">
        <f>IF(OR(ISNUMBER(#REF!),ISBLANK(#REF!)),0,1)</f>
        <v>1</v>
      </c>
      <c r="M1509" s="10"/>
      <c r="N1509" s="10"/>
      <c r="O1509" s="10">
        <f>IF(NOT(ISBLANK(#REF!)),1,0)</f>
        <v>1</v>
      </c>
      <c r="P1509" s="10"/>
      <c r="Q1509" s="10"/>
    </row>
    <row r="1510" spans="1:17" hidden="1" x14ac:dyDescent="0.2">
      <c r="A1510" s="10">
        <f t="shared" si="43"/>
        <v>1364</v>
      </c>
      <c r="B1510" s="10" t="s">
        <v>2285</v>
      </c>
      <c r="C1510" s="10" t="s">
        <v>2290</v>
      </c>
      <c r="D1510" s="10" t="s">
        <v>1919</v>
      </c>
      <c r="E1510" s="10" t="s">
        <v>2290</v>
      </c>
      <c r="F1510" s="10">
        <f>'gl list'!$D$120</f>
        <v>0</v>
      </c>
      <c r="G1510" s="10" t="s">
        <v>2132</v>
      </c>
      <c r="H1510" s="10" t="b">
        <v>0</v>
      </c>
      <c r="I1510" s="10">
        <f t="shared" si="42"/>
        <v>93</v>
      </c>
      <c r="K1510" s="10"/>
      <c r="L1510" s="10">
        <f>IF(OR(ISNUMBER(#REF!),ISBLANK(#REF!)),0,1)</f>
        <v>1</v>
      </c>
      <c r="M1510" s="10"/>
      <c r="N1510" s="10"/>
      <c r="O1510" s="10">
        <f>IF(NOT(ISBLANK(#REF!)),1,0)</f>
        <v>1</v>
      </c>
      <c r="P1510" s="10"/>
      <c r="Q1510" s="10"/>
    </row>
    <row r="1511" spans="1:17" hidden="1" x14ac:dyDescent="0.2">
      <c r="A1511" s="10">
        <f t="shared" si="43"/>
        <v>1365</v>
      </c>
      <c r="B1511" s="10" t="s">
        <v>94</v>
      </c>
      <c r="C1511" s="10" t="s">
        <v>2287</v>
      </c>
      <c r="D1511" s="10" t="s">
        <v>1919</v>
      </c>
      <c r="E1511" s="10" t="s">
        <v>2287</v>
      </c>
      <c r="F1511" s="10">
        <f>'gl list'!$D$120</f>
        <v>0</v>
      </c>
      <c r="G1511" s="10" t="s">
        <v>2132</v>
      </c>
      <c r="H1511" s="10" t="b">
        <v>0</v>
      </c>
      <c r="I1511" s="10">
        <f t="shared" si="42"/>
        <v>93</v>
      </c>
      <c r="K1511" s="10"/>
      <c r="L1511" s="10">
        <f>IF(OR(ISNUMBER(#REF!),ISBLANK(#REF!)),0,1)</f>
        <v>1</v>
      </c>
      <c r="M1511" s="10"/>
      <c r="N1511" s="10"/>
      <c r="O1511" s="10">
        <f>IF(NOT(ISBLANK(#REF!)),1,0)</f>
        <v>1</v>
      </c>
      <c r="P1511" s="10"/>
      <c r="Q1511" s="10"/>
    </row>
    <row r="1512" spans="1:17" hidden="1" x14ac:dyDescent="0.2">
      <c r="A1512" s="10">
        <f t="shared" si="43"/>
        <v>1366</v>
      </c>
      <c r="B1512" s="10">
        <f>A270</f>
        <v>124</v>
      </c>
      <c r="C1512" s="10" t="s">
        <v>2045</v>
      </c>
      <c r="D1512" s="10" t="s">
        <v>1919</v>
      </c>
      <c r="E1512" s="10" t="s">
        <v>2045</v>
      </c>
      <c r="F1512" s="10">
        <f>'gl list'!$D$120</f>
        <v>0</v>
      </c>
      <c r="G1512" s="10" t="s">
        <v>2132</v>
      </c>
      <c r="H1512" s="10" t="b">
        <v>0</v>
      </c>
      <c r="I1512" s="10">
        <f t="shared" si="42"/>
        <v>93</v>
      </c>
      <c r="K1512" s="10"/>
      <c r="L1512" s="10">
        <f>IF(OR(ISNUMBER(#REF!),ISBLANK(#REF!)),0,1)</f>
        <v>1</v>
      </c>
      <c r="M1512" s="10"/>
      <c r="N1512" s="10"/>
      <c r="O1512" s="10">
        <f>IF(NOT(ISBLANK(#REF!)),1,0)</f>
        <v>1</v>
      </c>
      <c r="P1512" s="10"/>
      <c r="Q1512" s="10"/>
    </row>
    <row r="1513" spans="1:17" hidden="1" x14ac:dyDescent="0.2">
      <c r="A1513" s="10">
        <f t="shared" si="43"/>
        <v>1367</v>
      </c>
      <c r="B1513" s="10" t="s">
        <v>2285</v>
      </c>
      <c r="C1513" s="10" t="s">
        <v>2289</v>
      </c>
      <c r="D1513" s="10" t="s">
        <v>1919</v>
      </c>
      <c r="E1513" s="10" t="s">
        <v>2289</v>
      </c>
      <c r="F1513" s="10">
        <f>'gl list'!$D$120</f>
        <v>0</v>
      </c>
      <c r="G1513" s="10" t="s">
        <v>2132</v>
      </c>
      <c r="H1513" s="10" t="b">
        <v>0</v>
      </c>
      <c r="I1513" s="10">
        <f t="shared" si="42"/>
        <v>93</v>
      </c>
      <c r="K1513" s="10"/>
      <c r="L1513" s="10">
        <f>IF(OR(ISNUMBER(#REF!),ISBLANK(#REF!)),0,1)</f>
        <v>1</v>
      </c>
      <c r="M1513" s="10"/>
      <c r="N1513" s="10"/>
      <c r="O1513" s="10">
        <f>IF(NOT(ISBLANK(#REF!)),1,0)</f>
        <v>1</v>
      </c>
      <c r="P1513" s="10"/>
      <c r="Q1513" s="10"/>
    </row>
    <row r="1514" spans="1:17" hidden="1" x14ac:dyDescent="0.2">
      <c r="A1514" s="10">
        <f t="shared" si="43"/>
        <v>1368</v>
      </c>
      <c r="B1514" s="10">
        <f>A230</f>
        <v>84</v>
      </c>
      <c r="C1514" s="10" t="s">
        <v>2046</v>
      </c>
      <c r="D1514" s="10" t="s">
        <v>1919</v>
      </c>
      <c r="E1514" s="10" t="s">
        <v>2046</v>
      </c>
      <c r="F1514" s="10">
        <f>'gl list'!$D$120</f>
        <v>0</v>
      </c>
      <c r="G1514" s="10" t="s">
        <v>2132</v>
      </c>
      <c r="H1514" s="10" t="b">
        <v>0</v>
      </c>
      <c r="I1514" s="10">
        <f t="shared" si="42"/>
        <v>93</v>
      </c>
      <c r="K1514" s="10"/>
      <c r="L1514" s="10">
        <f>IF(OR(ISNUMBER(#REF!),ISBLANK(#REF!)),0,1)</f>
        <v>1</v>
      </c>
      <c r="M1514" s="10"/>
      <c r="N1514" s="10"/>
      <c r="O1514" s="10">
        <f>IF(NOT(ISBLANK(#REF!)),1,0)</f>
        <v>1</v>
      </c>
      <c r="P1514" s="10"/>
      <c r="Q1514" s="10"/>
    </row>
    <row r="1515" spans="1:17" hidden="1" x14ac:dyDescent="0.2">
      <c r="A1515" s="10">
        <f t="shared" si="43"/>
        <v>1369</v>
      </c>
      <c r="B1515" s="10">
        <f>B1462</f>
        <v>45</v>
      </c>
      <c r="C1515" s="10" t="s">
        <v>2047</v>
      </c>
      <c r="D1515" s="10" t="s">
        <v>1919</v>
      </c>
      <c r="E1515" s="10" t="s">
        <v>2047</v>
      </c>
      <c r="F1515" s="10">
        <f>'gl list'!$D$120</f>
        <v>0</v>
      </c>
      <c r="G1515" s="10" t="s">
        <v>2132</v>
      </c>
      <c r="H1515" s="10" t="b">
        <v>0</v>
      </c>
      <c r="I1515" s="10">
        <f t="shared" si="42"/>
        <v>93</v>
      </c>
      <c r="K1515" s="10"/>
      <c r="L1515" s="10">
        <f>IF(OR(ISNUMBER(#REF!),ISBLANK(#REF!)),0,1)</f>
        <v>1</v>
      </c>
      <c r="M1515" s="10"/>
      <c r="N1515" s="10"/>
      <c r="O1515" s="10">
        <f>IF(NOT(ISBLANK(#REF!)),1,0)</f>
        <v>1</v>
      </c>
      <c r="P1515" s="10"/>
      <c r="Q1515" s="10"/>
    </row>
    <row r="1516" spans="1:17" hidden="1" x14ac:dyDescent="0.2">
      <c r="A1516" s="10">
        <f t="shared" si="43"/>
        <v>1370</v>
      </c>
      <c r="B1516" s="10" t="s">
        <v>2285</v>
      </c>
      <c r="C1516" s="10" t="s">
        <v>2288</v>
      </c>
      <c r="D1516" s="10" t="s">
        <v>1919</v>
      </c>
      <c r="E1516" s="10" t="s">
        <v>2288</v>
      </c>
      <c r="F1516" s="10">
        <f>'gl list'!$D$120</f>
        <v>0</v>
      </c>
      <c r="G1516" s="10" t="s">
        <v>2132</v>
      </c>
      <c r="H1516" s="10" t="b">
        <v>0</v>
      </c>
      <c r="I1516" s="10">
        <f t="shared" si="42"/>
        <v>93</v>
      </c>
      <c r="K1516" s="10"/>
      <c r="L1516" s="10">
        <f>IF(OR(ISNUMBER(#REF!),ISBLANK(#REF!)),0,1)</f>
        <v>1</v>
      </c>
      <c r="M1516" s="10"/>
      <c r="N1516" s="10"/>
      <c r="O1516" s="10">
        <f>IF(NOT(ISBLANK(#REF!)),1,0)</f>
        <v>1</v>
      </c>
      <c r="P1516" s="10"/>
      <c r="Q1516" s="10"/>
    </row>
    <row r="1517" spans="1:17" x14ac:dyDescent="0.2">
      <c r="A1517" s="10">
        <f t="shared" si="43"/>
        <v>1371</v>
      </c>
      <c r="B1517" s="10" t="s">
        <v>2285</v>
      </c>
      <c r="C1517" s="10" t="s">
        <v>2282</v>
      </c>
      <c r="D1517" s="10" t="s">
        <v>1919</v>
      </c>
      <c r="E1517" s="10" t="s">
        <v>2048</v>
      </c>
      <c r="F1517" s="10">
        <f>'gl list'!$D$120</f>
        <v>0</v>
      </c>
      <c r="G1517" s="10" t="s">
        <v>2132</v>
      </c>
      <c r="H1517" s="10" t="b">
        <v>1</v>
      </c>
      <c r="I1517" s="10">
        <f t="shared" si="42"/>
        <v>94</v>
      </c>
      <c r="K1517" s="10"/>
      <c r="L1517" s="10">
        <f>IF(OR(ISNUMBER(#REF!),ISBLANK(#REF!)),0,1)</f>
        <v>1</v>
      </c>
      <c r="M1517" s="10"/>
      <c r="N1517" s="10"/>
      <c r="O1517" s="10">
        <f>IF(NOT(ISBLANK(#REF!)),1,0)</f>
        <v>1</v>
      </c>
      <c r="P1517" s="10"/>
      <c r="Q1517" s="10"/>
    </row>
    <row r="1518" spans="1:17" hidden="1" x14ac:dyDescent="0.2">
      <c r="A1518" s="10">
        <f t="shared" si="43"/>
        <v>1372</v>
      </c>
      <c r="B1518" s="10" t="s">
        <v>2285</v>
      </c>
      <c r="C1518" s="10" t="s">
        <v>2283</v>
      </c>
      <c r="D1518" s="10" t="s">
        <v>1919</v>
      </c>
      <c r="E1518" s="10" t="s">
        <v>2283</v>
      </c>
      <c r="F1518" s="10">
        <f>'gl list'!$D$120</f>
        <v>0</v>
      </c>
      <c r="G1518" s="10" t="s">
        <v>2132</v>
      </c>
      <c r="H1518" s="10" t="b">
        <v>0</v>
      </c>
      <c r="I1518" s="10">
        <f t="shared" si="42"/>
        <v>94</v>
      </c>
      <c r="K1518" s="10"/>
      <c r="L1518" s="10">
        <f>IF(OR(ISNUMBER(#REF!),ISBLANK(#REF!)),0,1)</f>
        <v>1</v>
      </c>
      <c r="M1518" s="10"/>
      <c r="N1518" s="10"/>
      <c r="O1518" s="10">
        <f>IF(NOT(ISBLANK(#REF!)),1,0)</f>
        <v>1</v>
      </c>
      <c r="P1518" s="10"/>
      <c r="Q1518" s="10"/>
    </row>
    <row r="1519" spans="1:17" hidden="1" x14ac:dyDescent="0.2">
      <c r="A1519" s="10">
        <f t="shared" si="43"/>
        <v>1373</v>
      </c>
      <c r="B1519" s="10" t="s">
        <v>70</v>
      </c>
      <c r="C1519" s="10" t="s">
        <v>2286</v>
      </c>
      <c r="D1519" s="10" t="s">
        <v>1919</v>
      </c>
      <c r="E1519" s="10" t="s">
        <v>2286</v>
      </c>
      <c r="F1519" s="10">
        <f>'gl list'!$D$120</f>
        <v>0</v>
      </c>
      <c r="G1519" s="10" t="s">
        <v>2132</v>
      </c>
      <c r="H1519" s="10" t="b">
        <v>0</v>
      </c>
      <c r="I1519" s="10">
        <f t="shared" si="42"/>
        <v>94</v>
      </c>
      <c r="K1519" s="10"/>
      <c r="L1519" s="10">
        <f>IF(OR(ISNUMBER(#REF!),ISBLANK(#REF!)),0,1)</f>
        <v>1</v>
      </c>
      <c r="M1519" s="10"/>
      <c r="N1519" s="10"/>
      <c r="O1519" s="10">
        <f>IF(NOT(ISBLANK(#REF!)),1,0)</f>
        <v>1</v>
      </c>
      <c r="P1519" s="10"/>
      <c r="Q1519" s="10"/>
    </row>
    <row r="1520" spans="1:17" hidden="1" x14ac:dyDescent="0.2">
      <c r="A1520" s="10">
        <f t="shared" si="43"/>
        <v>1374</v>
      </c>
      <c r="B1520" s="10">
        <f>A219</f>
        <v>73</v>
      </c>
      <c r="C1520" s="10" t="s">
        <v>2021</v>
      </c>
      <c r="D1520" s="10" t="s">
        <v>1919</v>
      </c>
      <c r="E1520" s="10" t="s">
        <v>2021</v>
      </c>
      <c r="F1520" s="10">
        <f>'gl list'!$D$120</f>
        <v>0</v>
      </c>
      <c r="G1520" s="10" t="s">
        <v>2132</v>
      </c>
      <c r="H1520" s="10" t="b">
        <v>0</v>
      </c>
      <c r="I1520" s="10">
        <f t="shared" si="42"/>
        <v>94</v>
      </c>
      <c r="K1520" s="10"/>
      <c r="L1520" s="10">
        <f>IF(OR(ISNUMBER(#REF!),ISBLANK(#REF!)),0,1)</f>
        <v>1</v>
      </c>
      <c r="M1520" s="10"/>
      <c r="N1520" s="10"/>
      <c r="O1520" s="10">
        <f>IF(NOT(ISBLANK(#REF!)),1,0)</f>
        <v>1</v>
      </c>
      <c r="P1520" s="10"/>
      <c r="Q1520" s="10"/>
    </row>
    <row r="1521" spans="1:17" hidden="1" x14ac:dyDescent="0.2">
      <c r="A1521" s="10">
        <f t="shared" si="43"/>
        <v>1375</v>
      </c>
      <c r="B1521" s="10">
        <f>A161</f>
        <v>16</v>
      </c>
      <c r="C1521" s="10" t="s">
        <v>2049</v>
      </c>
      <c r="D1521" s="10" t="s">
        <v>1919</v>
      </c>
      <c r="E1521" s="10" t="s">
        <v>2049</v>
      </c>
      <c r="F1521" s="10">
        <f>'gl list'!$D$120</f>
        <v>0</v>
      </c>
      <c r="G1521" s="10" t="s">
        <v>2132</v>
      </c>
      <c r="H1521" s="10" t="b">
        <v>0</v>
      </c>
      <c r="I1521" s="10">
        <f t="shared" si="42"/>
        <v>94</v>
      </c>
      <c r="K1521" s="10"/>
      <c r="L1521" s="10">
        <f>IF(OR(ISNUMBER(#REF!),ISBLANK(#REF!)),0,1)</f>
        <v>1</v>
      </c>
      <c r="M1521" s="10"/>
      <c r="N1521" s="10"/>
      <c r="O1521" s="10">
        <f>IF(NOT(ISBLANK(#REF!)),1,0)</f>
        <v>1</v>
      </c>
      <c r="P1521" s="10"/>
      <c r="Q1521" s="10"/>
    </row>
    <row r="1522" spans="1:17" hidden="1" x14ac:dyDescent="0.2">
      <c r="A1522" s="10">
        <f t="shared" si="43"/>
        <v>1376</v>
      </c>
      <c r="B1522" s="10">
        <f>A309</f>
        <v>163</v>
      </c>
      <c r="C1522" s="10" t="s">
        <v>2050</v>
      </c>
      <c r="D1522" s="10" t="s">
        <v>1919</v>
      </c>
      <c r="E1522" s="10" t="s">
        <v>2050</v>
      </c>
      <c r="F1522" s="10">
        <f>'gl list'!$D$120</f>
        <v>0</v>
      </c>
      <c r="G1522" s="10" t="s">
        <v>2133</v>
      </c>
      <c r="H1522" s="10" t="b">
        <v>0</v>
      </c>
      <c r="I1522" s="10">
        <f t="shared" si="42"/>
        <v>94</v>
      </c>
      <c r="K1522" s="10"/>
      <c r="L1522" s="10">
        <f>IF(OR(ISNUMBER(#REF!),ISBLANK(#REF!)),0,1)</f>
        <v>1</v>
      </c>
      <c r="M1522" s="10"/>
      <c r="N1522" s="10"/>
      <c r="O1522" s="10">
        <f>IF(NOT(ISBLANK(#REF!)),1,0)</f>
        <v>1</v>
      </c>
      <c r="P1522" s="10"/>
      <c r="Q1522" s="10"/>
    </row>
    <row r="1523" spans="1:17" hidden="1" x14ac:dyDescent="0.2">
      <c r="A1523" s="10">
        <f t="shared" si="43"/>
        <v>1377</v>
      </c>
      <c r="B1523" s="10" t="s">
        <v>116</v>
      </c>
      <c r="C1523" s="10" t="s">
        <v>2104</v>
      </c>
      <c r="D1523" s="10" t="s">
        <v>1919</v>
      </c>
      <c r="E1523" s="10" t="s">
        <v>2081</v>
      </c>
      <c r="F1523" s="10">
        <f>'gl list'!$D$120</f>
        <v>0</v>
      </c>
      <c r="G1523" s="10" t="s">
        <v>2133</v>
      </c>
      <c r="H1523" s="10" t="b">
        <v>0</v>
      </c>
      <c r="I1523" s="10">
        <f t="shared" si="42"/>
        <v>94</v>
      </c>
      <c r="K1523" s="10"/>
      <c r="L1523" s="10">
        <f>IF(OR(ISNUMBER(#REF!),ISBLANK(#REF!)),0,1)</f>
        <v>1</v>
      </c>
      <c r="M1523" s="10"/>
      <c r="N1523" s="10"/>
      <c r="O1523" s="10">
        <f>IF(NOT(ISBLANK(#REF!)),1,0)</f>
        <v>1</v>
      </c>
      <c r="P1523" s="10"/>
      <c r="Q1523" s="10"/>
    </row>
    <row r="1524" spans="1:17" hidden="1" x14ac:dyDescent="0.2">
      <c r="A1524" s="10">
        <f t="shared" si="43"/>
        <v>1378</v>
      </c>
      <c r="B1524" s="10" t="s">
        <v>69</v>
      </c>
      <c r="C1524" s="10" t="s">
        <v>2106</v>
      </c>
      <c r="D1524" s="10" t="s">
        <v>1919</v>
      </c>
      <c r="E1524" s="10" t="s">
        <v>2051</v>
      </c>
      <c r="F1524" s="10">
        <f>'gl list'!$D$120</f>
        <v>0</v>
      </c>
      <c r="G1524" s="10" t="s">
        <v>2133</v>
      </c>
      <c r="H1524" s="10" t="b">
        <v>0</v>
      </c>
      <c r="I1524" s="10">
        <f t="shared" si="42"/>
        <v>94</v>
      </c>
      <c r="K1524" s="10"/>
      <c r="L1524" s="10">
        <f>IF(OR(ISNUMBER(#REF!),ISBLANK(#REF!)),0,1)</f>
        <v>1</v>
      </c>
      <c r="M1524" s="10"/>
      <c r="N1524" s="10"/>
      <c r="O1524" s="10">
        <f>IF(NOT(ISBLANK(#REF!)),1,0)</f>
        <v>1</v>
      </c>
      <c r="P1524" s="10"/>
      <c r="Q1524" s="10"/>
    </row>
    <row r="1525" spans="1:17" hidden="1" x14ac:dyDescent="0.2">
      <c r="A1525" s="10">
        <f t="shared" si="43"/>
        <v>1379</v>
      </c>
      <c r="B1525" s="10" t="s">
        <v>69</v>
      </c>
      <c r="C1525" s="10" t="s">
        <v>2105</v>
      </c>
      <c r="D1525" s="10" t="s">
        <v>1919</v>
      </c>
      <c r="E1525" s="10" t="s">
        <v>2052</v>
      </c>
      <c r="F1525" s="10">
        <f>'gl list'!$D$120</f>
        <v>0</v>
      </c>
      <c r="G1525" s="10" t="s">
        <v>2133</v>
      </c>
      <c r="H1525" s="10" t="b">
        <v>0</v>
      </c>
      <c r="I1525" s="10">
        <f t="shared" si="42"/>
        <v>94</v>
      </c>
      <c r="K1525" s="10"/>
      <c r="L1525" s="10">
        <f>IF(OR(ISNUMBER(#REF!),ISBLANK(#REF!)),0,1)</f>
        <v>1</v>
      </c>
      <c r="M1525" s="10"/>
      <c r="N1525" s="10"/>
      <c r="O1525" s="10">
        <f>IF(NOT(ISBLANK(#REF!)),1,0)</f>
        <v>1</v>
      </c>
      <c r="P1525" s="10"/>
      <c r="Q1525" s="10"/>
    </row>
    <row r="1526" spans="1:17" hidden="1" x14ac:dyDescent="0.2">
      <c r="A1526" s="10">
        <f t="shared" si="43"/>
        <v>1380</v>
      </c>
      <c r="B1526" s="10" t="s">
        <v>69</v>
      </c>
      <c r="C1526" s="10" t="s">
        <v>2110</v>
      </c>
      <c r="D1526" s="10" t="s">
        <v>1919</v>
      </c>
      <c r="E1526" s="10" t="s">
        <v>2053</v>
      </c>
      <c r="F1526" s="10">
        <f>'gl list'!$D$120</f>
        <v>0</v>
      </c>
      <c r="G1526" s="10" t="s">
        <v>2133</v>
      </c>
      <c r="H1526" s="10" t="b">
        <v>0</v>
      </c>
      <c r="I1526" s="10">
        <f t="shared" si="42"/>
        <v>94</v>
      </c>
      <c r="K1526" s="10"/>
      <c r="L1526" s="10">
        <f>IF(OR(ISNUMBER(#REF!),ISBLANK(#REF!)),0,1)</f>
        <v>1</v>
      </c>
      <c r="M1526" s="10"/>
      <c r="N1526" s="10"/>
      <c r="O1526" s="10">
        <f>IF(NOT(ISBLANK(#REF!)),1,0)</f>
        <v>1</v>
      </c>
      <c r="P1526" s="10"/>
      <c r="Q1526" s="10"/>
    </row>
    <row r="1527" spans="1:17" hidden="1" x14ac:dyDescent="0.2">
      <c r="A1527" s="10">
        <f t="shared" si="43"/>
        <v>1381</v>
      </c>
      <c r="B1527" s="10" t="s">
        <v>69</v>
      </c>
      <c r="C1527" s="10" t="s">
        <v>2108</v>
      </c>
      <c r="D1527" s="10" t="s">
        <v>1919</v>
      </c>
      <c r="E1527" s="10" t="s">
        <v>2054</v>
      </c>
      <c r="F1527" s="10">
        <f>'gl list'!$D$120</f>
        <v>0</v>
      </c>
      <c r="G1527" s="10" t="s">
        <v>2133</v>
      </c>
      <c r="H1527" s="10" t="b">
        <v>0</v>
      </c>
      <c r="I1527" s="10">
        <f t="shared" si="42"/>
        <v>94</v>
      </c>
      <c r="K1527" s="10"/>
      <c r="L1527" s="10">
        <f>IF(OR(ISNUMBER(#REF!),ISBLANK(#REF!)),0,1)</f>
        <v>1</v>
      </c>
      <c r="M1527" s="10"/>
      <c r="N1527" s="10"/>
      <c r="O1527" s="10">
        <f>IF(NOT(ISBLANK(#REF!)),1,0)</f>
        <v>1</v>
      </c>
      <c r="P1527" s="10"/>
      <c r="Q1527" s="10"/>
    </row>
    <row r="1528" spans="1:17" hidden="1" x14ac:dyDescent="0.2">
      <c r="A1528" s="10">
        <f t="shared" si="43"/>
        <v>1382</v>
      </c>
      <c r="B1528" s="10" t="s">
        <v>63</v>
      </c>
      <c r="C1528" s="10" t="s">
        <v>2114</v>
      </c>
      <c r="D1528" s="10" t="s">
        <v>1919</v>
      </c>
      <c r="E1528" s="10" t="s">
        <v>2055</v>
      </c>
      <c r="F1528" s="10">
        <f>'gl list'!$D$120</f>
        <v>0</v>
      </c>
      <c r="G1528" s="10" t="s">
        <v>2133</v>
      </c>
      <c r="H1528" s="10" t="b">
        <v>0</v>
      </c>
      <c r="I1528" s="10">
        <f t="shared" si="42"/>
        <v>94</v>
      </c>
      <c r="K1528" s="10"/>
      <c r="L1528" s="10">
        <f>IF(OR(ISNUMBER(#REF!),ISBLANK(#REF!)),0,1)</f>
        <v>1</v>
      </c>
      <c r="M1528" s="10"/>
      <c r="N1528" s="10"/>
      <c r="O1528" s="10">
        <f>IF(NOT(ISBLANK(#REF!)),1,0)</f>
        <v>1</v>
      </c>
      <c r="P1528" s="10"/>
      <c r="Q1528" s="10"/>
    </row>
    <row r="1529" spans="1:17" x14ac:dyDescent="0.2">
      <c r="A1529" s="10">
        <f t="shared" si="43"/>
        <v>1383</v>
      </c>
      <c r="B1529" s="10" t="s">
        <v>46</v>
      </c>
      <c r="C1529" s="10" t="s">
        <v>2136</v>
      </c>
      <c r="D1529" s="10" t="s">
        <v>1919</v>
      </c>
      <c r="E1529" s="10" t="s">
        <v>2056</v>
      </c>
      <c r="F1529" s="10">
        <f>'gl list'!$D$120</f>
        <v>0</v>
      </c>
      <c r="G1529" s="10" t="s">
        <v>2133</v>
      </c>
      <c r="H1529" s="10" t="b">
        <v>1</v>
      </c>
      <c r="I1529" s="10">
        <f t="shared" si="42"/>
        <v>95</v>
      </c>
      <c r="K1529" s="10"/>
      <c r="L1529" s="10">
        <f>IF(OR(ISNUMBER(#REF!),ISBLANK(#REF!)),0,1)</f>
        <v>1</v>
      </c>
      <c r="M1529" s="10"/>
      <c r="N1529" s="10"/>
      <c r="O1529" s="10">
        <f>IF(NOT(ISBLANK(#REF!)),1,0)</f>
        <v>1</v>
      </c>
      <c r="P1529" s="10"/>
      <c r="Q1529" s="10"/>
    </row>
    <row r="1530" spans="1:17" hidden="1" x14ac:dyDescent="0.2">
      <c r="A1530" s="10">
        <f t="shared" si="43"/>
        <v>1384</v>
      </c>
      <c r="B1530" s="10" t="s">
        <v>93</v>
      </c>
      <c r="C1530" s="10" t="s">
        <v>2117</v>
      </c>
      <c r="D1530" s="10" t="s">
        <v>1919</v>
      </c>
      <c r="E1530" s="10" t="s">
        <v>2057</v>
      </c>
      <c r="F1530" s="10">
        <f>'gl list'!$D$120</f>
        <v>0</v>
      </c>
      <c r="G1530" s="10" t="s">
        <v>2133</v>
      </c>
      <c r="H1530" s="10" t="b">
        <v>0</v>
      </c>
      <c r="I1530" s="10">
        <f t="shared" si="42"/>
        <v>95</v>
      </c>
      <c r="K1530" s="10"/>
      <c r="L1530" s="10">
        <f>IF(OR(ISNUMBER(#REF!),ISBLANK(#REF!)),0,1)</f>
        <v>1</v>
      </c>
      <c r="M1530" s="10"/>
      <c r="N1530" s="10"/>
      <c r="O1530" s="10">
        <f>IF(NOT(ISBLANK(#REF!)),1,0)</f>
        <v>1</v>
      </c>
      <c r="P1530" s="10"/>
      <c r="Q1530" s="10"/>
    </row>
    <row r="1531" spans="1:17" x14ac:dyDescent="0.2">
      <c r="A1531" s="10">
        <f t="shared" si="43"/>
        <v>1385</v>
      </c>
      <c r="B1531" s="10">
        <f>A1225</f>
        <v>1079</v>
      </c>
      <c r="C1531" s="10" t="s">
        <v>2115</v>
      </c>
      <c r="D1531" s="10" t="s">
        <v>1919</v>
      </c>
      <c r="E1531" s="10" t="s">
        <v>2057</v>
      </c>
      <c r="F1531" s="10">
        <f>'gl list'!$D$120</f>
        <v>0</v>
      </c>
      <c r="G1531" s="10" t="s">
        <v>2133</v>
      </c>
      <c r="H1531" s="10" t="b">
        <v>1</v>
      </c>
      <c r="I1531" s="10">
        <f t="shared" si="42"/>
        <v>96</v>
      </c>
      <c r="K1531" s="10"/>
      <c r="L1531" s="10">
        <f>IF(OR(ISNUMBER(#REF!),ISBLANK(#REF!)),0,1)</f>
        <v>1</v>
      </c>
      <c r="M1531" s="10"/>
      <c r="N1531" s="10"/>
      <c r="O1531" s="10">
        <f>IF(NOT(ISBLANK(#REF!)),1,0)</f>
        <v>1</v>
      </c>
      <c r="P1531" s="10"/>
      <c r="Q1531" s="10"/>
    </row>
    <row r="1532" spans="1:17" hidden="1" x14ac:dyDescent="0.2">
      <c r="A1532" s="10">
        <f t="shared" si="43"/>
        <v>1386</v>
      </c>
      <c r="B1532" s="10" t="s">
        <v>113</v>
      </c>
      <c r="C1532" s="10" t="s">
        <v>2120</v>
      </c>
      <c r="D1532" s="10" t="s">
        <v>1919</v>
      </c>
      <c r="E1532" s="10" t="s">
        <v>2058</v>
      </c>
      <c r="F1532" s="10">
        <f>'gl list'!$D$120</f>
        <v>0</v>
      </c>
      <c r="G1532" s="10" t="s">
        <v>2133</v>
      </c>
      <c r="H1532" s="10" t="b">
        <v>0</v>
      </c>
      <c r="I1532" s="10">
        <f t="shared" si="42"/>
        <v>96</v>
      </c>
      <c r="K1532" s="10"/>
      <c r="L1532" s="10">
        <f>IF(OR(ISNUMBER(#REF!),ISBLANK(#REF!)),0,1)</f>
        <v>1</v>
      </c>
      <c r="M1532" s="10"/>
      <c r="N1532" s="10"/>
      <c r="O1532" s="10">
        <f>IF(NOT(ISBLANK(#REF!)),1,0)</f>
        <v>1</v>
      </c>
      <c r="P1532" s="10"/>
      <c r="Q1532" s="10"/>
    </row>
    <row r="1533" spans="1:17" hidden="1" x14ac:dyDescent="0.2">
      <c r="A1533" s="10">
        <f t="shared" si="43"/>
        <v>1387</v>
      </c>
      <c r="B1533" s="10" t="s">
        <v>113</v>
      </c>
      <c r="C1533" s="10" t="s">
        <v>2119</v>
      </c>
      <c r="D1533" s="10" t="s">
        <v>1919</v>
      </c>
      <c r="E1533" s="10" t="s">
        <v>2059</v>
      </c>
      <c r="F1533" s="10">
        <f>'gl list'!$D$120</f>
        <v>0</v>
      </c>
      <c r="G1533" s="10" t="s">
        <v>2133</v>
      </c>
      <c r="H1533" s="10" t="b">
        <v>0</v>
      </c>
      <c r="I1533" s="10">
        <f t="shared" si="42"/>
        <v>96</v>
      </c>
      <c r="K1533" s="10"/>
      <c r="L1533" s="10">
        <f>IF(OR(ISNUMBER(#REF!),ISBLANK(#REF!)),0,1)</f>
        <v>1</v>
      </c>
      <c r="M1533" s="10"/>
      <c r="N1533" s="10"/>
      <c r="O1533" s="10">
        <f>IF(NOT(ISBLANK(#REF!)),1,0)</f>
        <v>1</v>
      </c>
      <c r="P1533" s="10"/>
      <c r="Q1533" s="10"/>
    </row>
    <row r="1534" spans="1:17" hidden="1" x14ac:dyDescent="0.2">
      <c r="A1534" s="10">
        <f t="shared" si="43"/>
        <v>1388</v>
      </c>
      <c r="B1534" s="10" t="s">
        <v>63</v>
      </c>
      <c r="C1534" s="10" t="s">
        <v>2118</v>
      </c>
      <c r="D1534" s="10" t="s">
        <v>1919</v>
      </c>
      <c r="E1534" s="10" t="s">
        <v>2060</v>
      </c>
      <c r="F1534" s="10">
        <f>'gl list'!$D$120</f>
        <v>0</v>
      </c>
      <c r="G1534" s="10" t="s">
        <v>2133</v>
      </c>
      <c r="H1534" s="10" t="b">
        <v>0</v>
      </c>
      <c r="I1534" s="10">
        <f t="shared" si="42"/>
        <v>96</v>
      </c>
      <c r="K1534" s="10"/>
      <c r="L1534" s="10">
        <f>IF(OR(ISNUMBER(#REF!),ISBLANK(#REF!)),0,1)</f>
        <v>1</v>
      </c>
      <c r="M1534" s="10"/>
      <c r="N1534" s="10"/>
      <c r="O1534" s="10">
        <f>IF(NOT(ISBLANK(#REF!)),1,0)</f>
        <v>1</v>
      </c>
      <c r="P1534" s="10"/>
      <c r="Q1534" s="10"/>
    </row>
    <row r="1535" spans="1:17" hidden="1" x14ac:dyDescent="0.2">
      <c r="A1535" s="10">
        <f t="shared" si="43"/>
        <v>1389</v>
      </c>
      <c r="B1535" s="10" t="s">
        <v>2607</v>
      </c>
      <c r="C1535" s="10" t="s">
        <v>2143</v>
      </c>
      <c r="D1535" s="10" t="s">
        <v>1919</v>
      </c>
      <c r="E1535" s="10" t="s">
        <v>2061</v>
      </c>
      <c r="F1535" s="10">
        <f>'gl list'!$D$120</f>
        <v>0</v>
      </c>
      <c r="G1535" s="10" t="s">
        <v>2133</v>
      </c>
      <c r="H1535" s="10" t="b">
        <v>0</v>
      </c>
      <c r="I1535" s="10">
        <f t="shared" si="42"/>
        <v>96</v>
      </c>
      <c r="K1535" s="10"/>
      <c r="L1535" s="10">
        <f>IF(OR(ISNUMBER(#REF!),ISBLANK(#REF!)),0,1)</f>
        <v>1</v>
      </c>
      <c r="M1535" s="10"/>
      <c r="N1535" s="10"/>
      <c r="O1535" s="10">
        <f>IF(NOT(ISBLANK(#REF!)),1,0)</f>
        <v>1</v>
      </c>
      <c r="P1535" s="10"/>
      <c r="Q1535" s="10"/>
    </row>
    <row r="1536" spans="1:17" hidden="1" x14ac:dyDescent="0.2">
      <c r="A1536" s="10">
        <f t="shared" si="43"/>
        <v>1390</v>
      </c>
      <c r="B1536" s="10" t="s">
        <v>69</v>
      </c>
      <c r="C1536" s="10" t="s">
        <v>2121</v>
      </c>
      <c r="D1536" s="10" t="s">
        <v>1919</v>
      </c>
      <c r="E1536" s="10" t="s">
        <v>2062</v>
      </c>
      <c r="F1536" s="10">
        <f>'gl list'!$D$120</f>
        <v>0</v>
      </c>
      <c r="G1536" s="10" t="s">
        <v>2133</v>
      </c>
      <c r="H1536" s="10" t="b">
        <v>0</v>
      </c>
      <c r="I1536" s="10">
        <f t="shared" si="42"/>
        <v>96</v>
      </c>
      <c r="K1536" s="10"/>
      <c r="L1536" s="10">
        <f>IF(OR(ISNUMBER(#REF!),ISBLANK(#REF!)),0,1)</f>
        <v>1</v>
      </c>
      <c r="M1536" s="10"/>
      <c r="N1536" s="10"/>
      <c r="O1536" s="10">
        <f>IF(NOT(ISBLANK(#REF!)),1,0)</f>
        <v>1</v>
      </c>
      <c r="P1536" s="10"/>
      <c r="Q1536" s="10"/>
    </row>
    <row r="1537" spans="1:17" hidden="1" x14ac:dyDescent="0.2">
      <c r="A1537" s="10">
        <f t="shared" si="43"/>
        <v>1391</v>
      </c>
      <c r="B1537" s="10" t="s">
        <v>69</v>
      </c>
      <c r="C1537" s="10" t="s">
        <v>2116</v>
      </c>
      <c r="D1537" s="10" t="s">
        <v>1919</v>
      </c>
      <c r="E1537" s="10" t="s">
        <v>2063</v>
      </c>
      <c r="F1537" s="10">
        <f>'gl list'!$D$120</f>
        <v>0</v>
      </c>
      <c r="G1537" s="10" t="s">
        <v>2133</v>
      </c>
      <c r="H1537" s="10" t="b">
        <v>0</v>
      </c>
      <c r="I1537" s="10">
        <f t="shared" si="42"/>
        <v>96</v>
      </c>
      <c r="K1537" s="10"/>
      <c r="L1537" s="10">
        <f>IF(OR(ISNUMBER(#REF!),ISBLANK(#REF!)),0,1)</f>
        <v>1</v>
      </c>
      <c r="M1537" s="10"/>
      <c r="N1537" s="10"/>
      <c r="O1537" s="10">
        <f>IF(NOT(ISBLANK(#REF!)),1,0)</f>
        <v>1</v>
      </c>
      <c r="P1537" s="10"/>
      <c r="Q1537" s="10"/>
    </row>
    <row r="1538" spans="1:17" hidden="1" x14ac:dyDescent="0.2">
      <c r="A1538" s="10">
        <f t="shared" si="43"/>
        <v>1392</v>
      </c>
      <c r="B1538" s="10" t="s">
        <v>69</v>
      </c>
      <c r="C1538" s="10" t="s">
        <v>2138</v>
      </c>
      <c r="D1538" s="10" t="s">
        <v>1919</v>
      </c>
      <c r="E1538" s="10" t="s">
        <v>2064</v>
      </c>
      <c r="F1538" s="10">
        <f>'gl list'!$D$120</f>
        <v>0</v>
      </c>
      <c r="G1538" s="10" t="s">
        <v>2133</v>
      </c>
      <c r="H1538" s="10" t="b">
        <v>0</v>
      </c>
      <c r="I1538" s="10">
        <f t="shared" si="42"/>
        <v>96</v>
      </c>
      <c r="K1538" s="10"/>
      <c r="L1538" s="10">
        <f>IF(OR(ISNUMBER(#REF!),ISBLANK(#REF!)),0,1)</f>
        <v>1</v>
      </c>
      <c r="M1538" s="10"/>
      <c r="N1538" s="10"/>
      <c r="O1538" s="10">
        <f>IF(NOT(ISBLANK(#REF!)),1,0)</f>
        <v>1</v>
      </c>
      <c r="P1538" s="10"/>
      <c r="Q1538" s="10"/>
    </row>
    <row r="1539" spans="1:17" hidden="1" x14ac:dyDescent="0.2">
      <c r="A1539" s="10">
        <f t="shared" si="43"/>
        <v>1393</v>
      </c>
      <c r="B1539" s="10" t="s">
        <v>63</v>
      </c>
      <c r="C1539" s="10" t="s">
        <v>2137</v>
      </c>
      <c r="D1539" s="10" t="s">
        <v>1919</v>
      </c>
      <c r="E1539" s="10" t="s">
        <v>2065</v>
      </c>
      <c r="F1539" s="10">
        <f>'gl list'!$D$120</f>
        <v>0</v>
      </c>
      <c r="G1539" s="10" t="s">
        <v>2133</v>
      </c>
      <c r="H1539" s="10" t="b">
        <v>0</v>
      </c>
      <c r="I1539" s="10">
        <f t="shared" si="42"/>
        <v>96</v>
      </c>
      <c r="K1539" s="10"/>
      <c r="L1539" s="10">
        <f>IF(OR(ISNUMBER(#REF!),ISBLANK(#REF!)),0,1)</f>
        <v>1</v>
      </c>
      <c r="M1539" s="10"/>
      <c r="N1539" s="10"/>
      <c r="O1539" s="10">
        <f>IF(NOT(ISBLANK(#REF!)),1,0)</f>
        <v>1</v>
      </c>
      <c r="P1539" s="10"/>
      <c r="Q1539" s="10"/>
    </row>
    <row r="1540" spans="1:17" hidden="1" x14ac:dyDescent="0.2">
      <c r="A1540" s="10">
        <f t="shared" si="43"/>
        <v>1394</v>
      </c>
      <c r="B1540" s="10" t="s">
        <v>63</v>
      </c>
      <c r="C1540" s="10" t="s">
        <v>2142</v>
      </c>
      <c r="D1540" s="10" t="s">
        <v>1919</v>
      </c>
      <c r="E1540" s="10" t="s">
        <v>2066</v>
      </c>
      <c r="F1540" s="10">
        <f>'gl list'!$D$120</f>
        <v>0</v>
      </c>
      <c r="G1540" s="10" t="s">
        <v>2133</v>
      </c>
      <c r="H1540" s="10" t="b">
        <v>0</v>
      </c>
      <c r="I1540" s="10">
        <f t="shared" si="42"/>
        <v>96</v>
      </c>
      <c r="K1540" s="10"/>
      <c r="L1540" s="10">
        <f>IF(OR(ISNUMBER(#REF!),ISBLANK(#REF!)),0,1)</f>
        <v>1</v>
      </c>
      <c r="M1540" s="10"/>
      <c r="N1540" s="10"/>
      <c r="O1540" s="10">
        <f>IF(NOT(ISBLANK(#REF!)),1,0)</f>
        <v>1</v>
      </c>
      <c r="P1540" s="10"/>
      <c r="Q1540" s="10"/>
    </row>
    <row r="1541" spans="1:17" hidden="1" x14ac:dyDescent="0.2">
      <c r="A1541" s="10">
        <f t="shared" si="43"/>
        <v>1395</v>
      </c>
      <c r="B1541" s="10">
        <f>A270</f>
        <v>124</v>
      </c>
      <c r="C1541" s="10" t="s">
        <v>2067</v>
      </c>
      <c r="D1541" s="10" t="s">
        <v>1919</v>
      </c>
      <c r="E1541" s="10" t="s">
        <v>2067</v>
      </c>
      <c r="F1541" s="10">
        <f>'gl list'!$D$120</f>
        <v>0</v>
      </c>
      <c r="G1541" s="10" t="s">
        <v>2133</v>
      </c>
      <c r="H1541" s="10" t="b">
        <v>0</v>
      </c>
      <c r="I1541" s="10">
        <f t="shared" si="42"/>
        <v>96</v>
      </c>
      <c r="K1541" s="10"/>
      <c r="L1541" s="10">
        <f>IF(OR(ISNUMBER(#REF!),ISBLANK(#REF!)),0,1)</f>
        <v>1</v>
      </c>
      <c r="M1541" s="10"/>
      <c r="N1541" s="10"/>
      <c r="O1541" s="10">
        <f>IF(NOT(ISBLANK(#REF!)),1,0)</f>
        <v>1</v>
      </c>
      <c r="P1541" s="10"/>
      <c r="Q1541" s="10"/>
    </row>
    <row r="1542" spans="1:17" hidden="1" x14ac:dyDescent="0.2">
      <c r="A1542" s="10">
        <f t="shared" si="43"/>
        <v>1396</v>
      </c>
      <c r="B1542" s="10" t="s">
        <v>69</v>
      </c>
      <c r="C1542" s="10" t="s">
        <v>2139</v>
      </c>
      <c r="D1542" s="10" t="s">
        <v>1919</v>
      </c>
      <c r="E1542" s="10" t="s">
        <v>2068</v>
      </c>
      <c r="F1542" s="10">
        <f>'gl list'!$D$120</f>
        <v>0</v>
      </c>
      <c r="G1542" s="10" t="s">
        <v>2133</v>
      </c>
      <c r="H1542" s="10" t="b">
        <v>0</v>
      </c>
      <c r="I1542" s="10">
        <f t="shared" si="42"/>
        <v>96</v>
      </c>
      <c r="K1542" s="10"/>
      <c r="L1542" s="10">
        <f>IF(OR(ISNUMBER(#REF!),ISBLANK(#REF!)),0,1)</f>
        <v>1</v>
      </c>
      <c r="M1542" s="10"/>
      <c r="N1542" s="10"/>
      <c r="O1542" s="10">
        <f>IF(NOT(ISBLANK(#REF!)),1,0)</f>
        <v>1</v>
      </c>
      <c r="P1542" s="10"/>
      <c r="Q1542" s="10"/>
    </row>
    <row r="1543" spans="1:17" hidden="1" x14ac:dyDescent="0.2">
      <c r="A1543" s="10">
        <f t="shared" si="43"/>
        <v>1397</v>
      </c>
      <c r="B1543" s="10">
        <f>A153</f>
        <v>8</v>
      </c>
      <c r="C1543" s="10" t="s">
        <v>2141</v>
      </c>
      <c r="D1543" s="10" t="s">
        <v>1919</v>
      </c>
      <c r="E1543" s="10" t="s">
        <v>2069</v>
      </c>
      <c r="F1543" s="10">
        <f>'gl list'!$D$120</f>
        <v>0</v>
      </c>
      <c r="G1543" s="10" t="s">
        <v>2133</v>
      </c>
      <c r="H1543" s="10" t="b">
        <v>0</v>
      </c>
      <c r="I1543" s="10">
        <f t="shared" si="42"/>
        <v>96</v>
      </c>
      <c r="K1543" s="10"/>
      <c r="L1543" s="10">
        <f>IF(OR(ISNUMBER(#REF!),ISBLANK(#REF!)),0,1)</f>
        <v>1</v>
      </c>
      <c r="M1543" s="10"/>
      <c r="N1543" s="10"/>
      <c r="O1543" s="10">
        <f>IF(NOT(ISBLANK(#REF!)),1,0)</f>
        <v>1</v>
      </c>
      <c r="P1543" s="10"/>
      <c r="Q1543" s="10"/>
    </row>
    <row r="1544" spans="1:17" hidden="1" x14ac:dyDescent="0.2">
      <c r="A1544" s="10">
        <f t="shared" si="43"/>
        <v>1398</v>
      </c>
      <c r="B1544" s="10">
        <f>A277</f>
        <v>131</v>
      </c>
      <c r="C1544" s="10" t="s">
        <v>2140</v>
      </c>
      <c r="D1544" s="10" t="s">
        <v>1919</v>
      </c>
      <c r="E1544" s="10" t="s">
        <v>2069</v>
      </c>
      <c r="F1544" s="10">
        <f>'gl list'!$D$120</f>
        <v>0</v>
      </c>
      <c r="G1544" s="10" t="s">
        <v>2133</v>
      </c>
      <c r="H1544" s="10" t="b">
        <v>0</v>
      </c>
      <c r="I1544" s="10">
        <f t="shared" si="42"/>
        <v>96</v>
      </c>
      <c r="K1544" s="10"/>
      <c r="L1544" s="10">
        <f>IF(OR(ISNUMBER(#REF!),ISBLANK(#REF!)),0,1)</f>
        <v>1</v>
      </c>
      <c r="M1544" s="10"/>
      <c r="N1544" s="10"/>
      <c r="O1544" s="10">
        <f>IF(NOT(ISBLANK(#REF!)),1,0)</f>
        <v>1</v>
      </c>
      <c r="P1544" s="10"/>
      <c r="Q1544" s="10"/>
    </row>
    <row r="1545" spans="1:17" hidden="1" x14ac:dyDescent="0.2">
      <c r="A1545" s="10">
        <f t="shared" si="43"/>
        <v>1399</v>
      </c>
      <c r="B1545" s="10" t="s">
        <v>69</v>
      </c>
      <c r="C1545" s="10" t="s">
        <v>2103</v>
      </c>
      <c r="D1545" s="10" t="s">
        <v>1919</v>
      </c>
      <c r="E1545" s="10" t="s">
        <v>2070</v>
      </c>
      <c r="F1545" s="10">
        <f>'gl list'!$D$120</f>
        <v>0</v>
      </c>
      <c r="G1545" s="10" t="s">
        <v>2133</v>
      </c>
      <c r="H1545" s="10" t="b">
        <v>0</v>
      </c>
      <c r="I1545" s="10">
        <f t="shared" si="42"/>
        <v>96</v>
      </c>
      <c r="K1545" s="10"/>
      <c r="L1545" s="10">
        <f>IF(OR(ISNUMBER(#REF!),ISBLANK(#REF!)),0,1)</f>
        <v>1</v>
      </c>
      <c r="M1545" s="10"/>
      <c r="N1545" s="10"/>
      <c r="O1545" s="10">
        <f>IF(NOT(ISBLANK(#REF!)),1,0)</f>
        <v>1</v>
      </c>
      <c r="P1545" s="10"/>
      <c r="Q1545" s="10"/>
    </row>
    <row r="1546" spans="1:17" hidden="1" x14ac:dyDescent="0.2">
      <c r="A1546" s="10">
        <f t="shared" si="43"/>
        <v>1400</v>
      </c>
      <c r="B1546" s="10">
        <f>A308</f>
        <v>162</v>
      </c>
      <c r="C1546" s="10" t="s">
        <v>2071</v>
      </c>
      <c r="D1546" s="10" t="s">
        <v>1919</v>
      </c>
      <c r="E1546" s="10" t="s">
        <v>2071</v>
      </c>
      <c r="F1546" s="10">
        <f>'gl list'!$D$120</f>
        <v>0</v>
      </c>
      <c r="G1546" s="10" t="s">
        <v>2133</v>
      </c>
      <c r="H1546" s="10" t="b">
        <v>0</v>
      </c>
      <c r="I1546" s="10">
        <f t="shared" si="42"/>
        <v>96</v>
      </c>
      <c r="K1546" s="10"/>
      <c r="L1546" s="10">
        <f>IF(OR(ISNUMBER(#REF!),ISBLANK(#REF!)),0,1)</f>
        <v>1</v>
      </c>
      <c r="M1546" s="10"/>
      <c r="N1546" s="10"/>
      <c r="O1546" s="10">
        <f>IF(NOT(ISBLANK(#REF!)),1,0)</f>
        <v>1</v>
      </c>
      <c r="P1546" s="10"/>
      <c r="Q1546" s="10"/>
    </row>
    <row r="1547" spans="1:17" hidden="1" x14ac:dyDescent="0.2">
      <c r="A1547" s="10">
        <f t="shared" si="43"/>
        <v>1401</v>
      </c>
      <c r="B1547" s="10">
        <f>A396</f>
        <v>250</v>
      </c>
      <c r="C1547" s="10" t="s">
        <v>2072</v>
      </c>
      <c r="D1547" s="10" t="s">
        <v>1919</v>
      </c>
      <c r="E1547" s="10" t="s">
        <v>2072</v>
      </c>
      <c r="F1547" s="10">
        <f>'gl list'!$D$120</f>
        <v>0</v>
      </c>
      <c r="G1547" s="10" t="s">
        <v>2133</v>
      </c>
      <c r="H1547" s="10" t="b">
        <v>0</v>
      </c>
      <c r="I1547" s="10">
        <f t="shared" si="42"/>
        <v>96</v>
      </c>
      <c r="K1547" s="10"/>
      <c r="L1547" s="10">
        <f>IF(OR(ISNUMBER(#REF!),ISBLANK(#REF!)),0,1)</f>
        <v>1</v>
      </c>
      <c r="M1547" s="10"/>
      <c r="N1547" s="10"/>
      <c r="O1547" s="10">
        <f>IF(NOT(ISBLANK(#REF!)),1,0)</f>
        <v>1</v>
      </c>
      <c r="P1547" s="10"/>
      <c r="Q1547" s="10"/>
    </row>
    <row r="1548" spans="1:17" hidden="1" x14ac:dyDescent="0.2">
      <c r="A1548" s="10">
        <f t="shared" si="43"/>
        <v>1402</v>
      </c>
      <c r="B1548" s="10" t="s">
        <v>1123</v>
      </c>
      <c r="C1548" s="10" t="s">
        <v>2109</v>
      </c>
      <c r="D1548" s="10" t="s">
        <v>1919</v>
      </c>
      <c r="E1548" s="10" t="s">
        <v>2109</v>
      </c>
      <c r="F1548" s="10">
        <f>'gl list'!$D$120</f>
        <v>0</v>
      </c>
      <c r="G1548" s="10" t="s">
        <v>2133</v>
      </c>
      <c r="H1548" s="10" t="b">
        <v>0</v>
      </c>
      <c r="I1548" s="10">
        <f t="shared" si="42"/>
        <v>96</v>
      </c>
      <c r="K1548" s="10"/>
      <c r="L1548" s="10">
        <f>IF(OR(ISNUMBER(#REF!),ISBLANK(#REF!)),0,1)</f>
        <v>1</v>
      </c>
      <c r="M1548" s="10"/>
      <c r="N1548" s="10"/>
      <c r="O1548" s="10">
        <f>IF(NOT(ISBLANK(#REF!)),1,0)</f>
        <v>1</v>
      </c>
      <c r="P1548" s="10"/>
      <c r="Q1548" s="10"/>
    </row>
    <row r="1549" spans="1:17" hidden="1" x14ac:dyDescent="0.2">
      <c r="A1549" s="10">
        <f t="shared" si="43"/>
        <v>1403</v>
      </c>
      <c r="B1549" s="10">
        <f>A243</f>
        <v>97</v>
      </c>
      <c r="C1549" s="10" t="s">
        <v>2073</v>
      </c>
      <c r="D1549" s="10" t="s">
        <v>1919</v>
      </c>
      <c r="E1549" s="10" t="s">
        <v>2073</v>
      </c>
      <c r="F1549" s="10">
        <f>'gl list'!$D$120</f>
        <v>0</v>
      </c>
      <c r="G1549" s="10" t="s">
        <v>2134</v>
      </c>
      <c r="H1549" s="10" t="b">
        <v>0</v>
      </c>
      <c r="I1549" s="10">
        <f t="shared" si="42"/>
        <v>96</v>
      </c>
      <c r="K1549" s="10"/>
      <c r="L1549" s="10">
        <f>IF(OR(ISNUMBER(#REF!),ISBLANK(#REF!)),0,1)</f>
        <v>1</v>
      </c>
      <c r="M1549" s="10"/>
      <c r="N1549" s="10"/>
      <c r="O1549" s="10">
        <f>IF(NOT(ISBLANK(#REF!)),1,0)</f>
        <v>1</v>
      </c>
      <c r="P1549" s="10"/>
      <c r="Q1549" s="10"/>
    </row>
    <row r="1550" spans="1:17" hidden="1" x14ac:dyDescent="0.2">
      <c r="A1550" s="10">
        <f t="shared" si="43"/>
        <v>1404</v>
      </c>
      <c r="B1550" s="10" t="s">
        <v>26</v>
      </c>
      <c r="C1550" s="10" t="s">
        <v>2083</v>
      </c>
      <c r="D1550" s="10" t="s">
        <v>1919</v>
      </c>
      <c r="E1550" s="10" t="s">
        <v>2083</v>
      </c>
      <c r="F1550" s="10">
        <f>'gl list'!$D$120</f>
        <v>0</v>
      </c>
      <c r="G1550" s="10" t="s">
        <v>2134</v>
      </c>
      <c r="H1550" s="10" t="b">
        <v>0</v>
      </c>
      <c r="I1550" s="10">
        <f t="shared" si="42"/>
        <v>96</v>
      </c>
      <c r="K1550" s="10"/>
      <c r="L1550" s="10">
        <f>IF(OR(ISNUMBER(#REF!),ISBLANK(#REF!)),0,1)</f>
        <v>1</v>
      </c>
      <c r="M1550" s="10"/>
      <c r="N1550" s="10"/>
      <c r="O1550" s="10">
        <f>IF(NOT(ISBLANK(#REF!)),1,0)</f>
        <v>1</v>
      </c>
      <c r="P1550" s="10"/>
      <c r="Q1550" s="10"/>
    </row>
    <row r="1551" spans="1:17" hidden="1" x14ac:dyDescent="0.2">
      <c r="A1551" s="10">
        <f t="shared" si="43"/>
        <v>1405</v>
      </c>
      <c r="B1551" s="10">
        <f>A213</f>
        <v>67</v>
      </c>
      <c r="C1551" s="10" t="s">
        <v>2074</v>
      </c>
      <c r="D1551" s="10" t="s">
        <v>1919</v>
      </c>
      <c r="E1551" s="10" t="s">
        <v>2074</v>
      </c>
      <c r="F1551" s="10">
        <f>'gl list'!$D$120</f>
        <v>0</v>
      </c>
      <c r="G1551" s="10" t="s">
        <v>2134</v>
      </c>
      <c r="H1551" s="10" t="b">
        <v>0</v>
      </c>
      <c r="I1551" s="10">
        <f t="shared" si="42"/>
        <v>96</v>
      </c>
      <c r="K1551" s="10"/>
      <c r="L1551" s="10">
        <f>IF(OR(ISNUMBER(#REF!),ISBLANK(#REF!)),0,1)</f>
        <v>1</v>
      </c>
      <c r="M1551" s="10"/>
      <c r="N1551" s="10"/>
      <c r="O1551" s="10">
        <f>IF(NOT(ISBLANK(#REF!)),1,0)</f>
        <v>1</v>
      </c>
      <c r="P1551" s="10"/>
      <c r="Q1551" s="10"/>
    </row>
    <row r="1552" spans="1:17" hidden="1" x14ac:dyDescent="0.2">
      <c r="A1552" s="10">
        <f t="shared" si="43"/>
        <v>1406</v>
      </c>
      <c r="B1552" s="10">
        <f>A308</f>
        <v>162</v>
      </c>
      <c r="C1552" s="10" t="s">
        <v>2075</v>
      </c>
      <c r="D1552" s="10" t="s">
        <v>1919</v>
      </c>
      <c r="E1552" s="10" t="s">
        <v>2075</v>
      </c>
      <c r="F1552" s="10">
        <f>'gl list'!$D$120</f>
        <v>0</v>
      </c>
      <c r="G1552" s="10" t="s">
        <v>2135</v>
      </c>
      <c r="H1552" s="10" t="b">
        <v>0</v>
      </c>
      <c r="I1552" s="10">
        <f t="shared" si="42"/>
        <v>96</v>
      </c>
      <c r="K1552" s="10"/>
      <c r="L1552" s="10">
        <f>IF(OR(ISNUMBER(#REF!),ISBLANK(#REF!)),0,1)</f>
        <v>1</v>
      </c>
      <c r="M1552" s="10"/>
      <c r="N1552" s="10"/>
      <c r="O1552" s="10">
        <f>IF(NOT(ISBLANK(#REF!)),1,0)</f>
        <v>1</v>
      </c>
      <c r="P1552" s="10"/>
      <c r="Q1552" s="10"/>
    </row>
    <row r="1553" spans="1:17" hidden="1" x14ac:dyDescent="0.2">
      <c r="A1553" s="10">
        <f t="shared" si="43"/>
        <v>1407</v>
      </c>
      <c r="B1553" s="10" t="s">
        <v>113</v>
      </c>
      <c r="C1553" s="10" t="s">
        <v>2086</v>
      </c>
      <c r="D1553" s="10" t="s">
        <v>1919</v>
      </c>
      <c r="E1553" s="10" t="s">
        <v>2076</v>
      </c>
      <c r="F1553" s="10">
        <f>'gl list'!$D$120</f>
        <v>0</v>
      </c>
      <c r="G1553" s="10" t="s">
        <v>2135</v>
      </c>
      <c r="H1553" s="10" t="b">
        <v>0</v>
      </c>
      <c r="I1553" s="10">
        <f t="shared" si="42"/>
        <v>96</v>
      </c>
      <c r="K1553" s="10"/>
      <c r="L1553" s="10">
        <f>IF(OR(ISNUMBER(#REF!),ISBLANK(#REF!)),0,1)</f>
        <v>1</v>
      </c>
      <c r="M1553" s="10"/>
      <c r="N1553" s="10"/>
      <c r="O1553" s="10">
        <f>IF(NOT(ISBLANK(#REF!)),1,0)</f>
        <v>1</v>
      </c>
      <c r="P1553" s="10"/>
      <c r="Q1553" s="10"/>
    </row>
    <row r="1554" spans="1:17" hidden="1" x14ac:dyDescent="0.2">
      <c r="A1554" s="10">
        <f t="shared" si="43"/>
        <v>1408</v>
      </c>
      <c r="B1554" s="10">
        <f>A858</f>
        <v>712</v>
      </c>
      <c r="C1554" s="10" t="s">
        <v>2077</v>
      </c>
      <c r="D1554" s="10" t="s">
        <v>1919</v>
      </c>
      <c r="E1554" s="10" t="s">
        <v>2077</v>
      </c>
      <c r="F1554" s="10">
        <f>'gl list'!$D$120</f>
        <v>0</v>
      </c>
      <c r="G1554" s="10" t="s">
        <v>2135</v>
      </c>
      <c r="H1554" s="10" t="b">
        <v>0</v>
      </c>
      <c r="I1554" s="10">
        <f t="shared" si="42"/>
        <v>96</v>
      </c>
      <c r="K1554" s="10"/>
      <c r="L1554" s="10">
        <f>IF(OR(ISNUMBER(#REF!),ISBLANK(#REF!)),0,1)</f>
        <v>1</v>
      </c>
      <c r="M1554" s="10"/>
      <c r="N1554" s="10"/>
      <c r="O1554" s="10">
        <f>IF(NOT(ISBLANK(#REF!)),1,0)</f>
        <v>1</v>
      </c>
      <c r="P1554" s="10"/>
      <c r="Q1554" s="10"/>
    </row>
    <row r="1555" spans="1:17" hidden="1" x14ac:dyDescent="0.2">
      <c r="A1555" s="10">
        <f t="shared" si="43"/>
        <v>1409</v>
      </c>
      <c r="B1555" s="10">
        <f>A156</f>
        <v>11</v>
      </c>
      <c r="C1555" s="10" t="s">
        <v>2087</v>
      </c>
      <c r="D1555" s="10" t="s">
        <v>1919</v>
      </c>
      <c r="E1555" s="10" t="s">
        <v>2078</v>
      </c>
      <c r="F1555" s="10">
        <f>'gl list'!$D$120</f>
        <v>0</v>
      </c>
      <c r="G1555" s="10" t="s">
        <v>2135</v>
      </c>
      <c r="H1555" s="10" t="b">
        <v>0</v>
      </c>
      <c r="I1555" s="10">
        <f t="shared" si="42"/>
        <v>96</v>
      </c>
      <c r="K1555" s="10"/>
      <c r="L1555" s="10">
        <f>IF(OR(ISNUMBER(#REF!),ISBLANK(#REF!)),0,1)</f>
        <v>1</v>
      </c>
      <c r="M1555" s="10"/>
      <c r="N1555" s="10"/>
      <c r="O1555" s="10">
        <f>IF(NOT(ISBLANK(#REF!)),1,0)</f>
        <v>1</v>
      </c>
      <c r="P1555" s="10"/>
      <c r="Q1555" s="10"/>
    </row>
    <row r="1556" spans="1:17" hidden="1" x14ac:dyDescent="0.2">
      <c r="A1556" s="10">
        <f t="shared" si="43"/>
        <v>1410</v>
      </c>
      <c r="B1556" s="10">
        <f>A1553</f>
        <v>1407</v>
      </c>
      <c r="C1556" s="10" t="s">
        <v>2088</v>
      </c>
      <c r="D1556" s="10" t="s">
        <v>1919</v>
      </c>
      <c r="E1556" s="10" t="s">
        <v>2079</v>
      </c>
      <c r="F1556" s="10">
        <f>'gl list'!$D$120</f>
        <v>0</v>
      </c>
      <c r="G1556" s="10" t="s">
        <v>2135</v>
      </c>
      <c r="H1556" s="10" t="b">
        <v>0</v>
      </c>
      <c r="I1556" s="10">
        <f t="shared" ref="I1556:I1619" si="44">IF(H1556,I1555+1,I1555)</f>
        <v>96</v>
      </c>
      <c r="K1556" s="10"/>
      <c r="L1556" s="10">
        <f>IF(OR(ISNUMBER(#REF!),ISBLANK(#REF!)),0,1)</f>
        <v>1</v>
      </c>
      <c r="M1556" s="10"/>
      <c r="N1556" s="10"/>
      <c r="O1556" s="10">
        <f>IF(NOT(ISBLANK(#REF!)),1,0)</f>
        <v>1</v>
      </c>
      <c r="P1556" s="10"/>
      <c r="Q1556" s="10"/>
    </row>
    <row r="1557" spans="1:17" hidden="1" x14ac:dyDescent="0.2">
      <c r="A1557" s="10">
        <f t="shared" ref="A1557:A1620" si="45">A1556+1</f>
        <v>1411</v>
      </c>
      <c r="B1557" s="10">
        <f>A1233</f>
        <v>1087</v>
      </c>
      <c r="C1557" s="10" t="s">
        <v>2080</v>
      </c>
      <c r="D1557" s="10" t="s">
        <v>1919</v>
      </c>
      <c r="E1557" s="10" t="s">
        <v>2080</v>
      </c>
      <c r="F1557" s="10">
        <f>'gl list'!$D$120</f>
        <v>0</v>
      </c>
      <c r="G1557" s="10" t="s">
        <v>2135</v>
      </c>
      <c r="H1557" s="10" t="b">
        <v>0</v>
      </c>
      <c r="I1557" s="10">
        <f t="shared" si="44"/>
        <v>96</v>
      </c>
      <c r="K1557" s="10"/>
      <c r="L1557" s="10">
        <f>IF(OR(ISNUMBER(#REF!),ISBLANK(#REF!)),0,1)</f>
        <v>1</v>
      </c>
      <c r="M1557" s="10">
        <f>SUM(L1277:L1557)</f>
        <v>281</v>
      </c>
      <c r="N1557" s="10">
        <f>SUM(M$2:M1557)</f>
        <v>1412</v>
      </c>
      <c r="O1557" s="10">
        <f>IF(NOT(ISBLANK(#REF!)),1,0)</f>
        <v>1</v>
      </c>
      <c r="P1557" s="10">
        <f>SUM(O1277:O1557)</f>
        <v>281</v>
      </c>
      <c r="Q1557" s="10">
        <f>SUM(P$2:P1557)</f>
        <v>1413</v>
      </c>
    </row>
    <row r="1558" spans="1:17" hidden="1" x14ac:dyDescent="0.2">
      <c r="A1558" s="10">
        <f t="shared" si="45"/>
        <v>1412</v>
      </c>
      <c r="B1558" s="10">
        <f>A400</f>
        <v>254</v>
      </c>
      <c r="C1558" s="10" t="s">
        <v>2332</v>
      </c>
      <c r="D1558" s="10" t="s">
        <v>2371</v>
      </c>
      <c r="E1558" s="10" t="s">
        <v>2332</v>
      </c>
      <c r="F1558" s="10">
        <f>'gl list'!$D$42</f>
        <v>0</v>
      </c>
      <c r="G1558" s="10" t="s">
        <v>2364</v>
      </c>
      <c r="H1558" s="10" t="b">
        <v>0</v>
      </c>
      <c r="I1558" s="10">
        <f t="shared" si="44"/>
        <v>96</v>
      </c>
      <c r="K1558" s="10"/>
      <c r="L1558" s="10">
        <f>IF(OR(ISNUMBER(#REF!),ISBLANK(#REF!)),0,1)</f>
        <v>1</v>
      </c>
      <c r="M1558" s="10"/>
      <c r="N1558" s="10"/>
      <c r="O1558" s="10">
        <f>IF(NOT(ISBLANK(#REF!)),1,0)</f>
        <v>1</v>
      </c>
      <c r="P1558" s="10"/>
      <c r="Q1558" s="10"/>
    </row>
    <row r="1559" spans="1:17" hidden="1" x14ac:dyDescent="0.2">
      <c r="A1559" s="10">
        <f t="shared" si="45"/>
        <v>1413</v>
      </c>
      <c r="B1559" s="10">
        <f>A1437</f>
        <v>1291</v>
      </c>
      <c r="C1559" s="10" t="s">
        <v>2333</v>
      </c>
      <c r="D1559" s="10" t="s">
        <v>2371</v>
      </c>
      <c r="E1559" s="10" t="s">
        <v>2333</v>
      </c>
      <c r="F1559" s="10">
        <f>'gl list'!$D$42</f>
        <v>0</v>
      </c>
      <c r="G1559" s="10" t="s">
        <v>2364</v>
      </c>
      <c r="H1559" s="10" t="b">
        <v>0</v>
      </c>
      <c r="I1559" s="10">
        <f t="shared" si="44"/>
        <v>96</v>
      </c>
      <c r="K1559" s="10"/>
      <c r="L1559" s="10">
        <f>IF(OR(ISNUMBER(#REF!),ISBLANK(#REF!)),0,1)</f>
        <v>1</v>
      </c>
      <c r="M1559" s="10"/>
      <c r="N1559" s="10"/>
      <c r="O1559" s="10">
        <f>IF(NOT(ISBLANK(#REF!)),1,0)</f>
        <v>1</v>
      </c>
      <c r="P1559" s="10"/>
      <c r="Q1559" s="10"/>
    </row>
    <row r="1560" spans="1:17" hidden="1" x14ac:dyDescent="0.2">
      <c r="A1560" s="10">
        <f t="shared" si="45"/>
        <v>1414</v>
      </c>
      <c r="B1560" s="10">
        <f>A1005</f>
        <v>859</v>
      </c>
      <c r="C1560" s="10" t="s">
        <v>2334</v>
      </c>
      <c r="D1560" s="10" t="s">
        <v>2371</v>
      </c>
      <c r="E1560" s="10" t="s">
        <v>2334</v>
      </c>
      <c r="F1560" s="10">
        <f>'gl list'!$D$42</f>
        <v>0</v>
      </c>
      <c r="G1560" s="10" t="s">
        <v>2364</v>
      </c>
      <c r="H1560" s="10" t="b">
        <v>0</v>
      </c>
      <c r="I1560" s="10">
        <f t="shared" si="44"/>
        <v>96</v>
      </c>
      <c r="K1560" s="10"/>
      <c r="L1560" s="10">
        <f>IF(OR(ISNUMBER(#REF!),ISBLANK(#REF!)),0,1)</f>
        <v>1</v>
      </c>
      <c r="M1560" s="10"/>
      <c r="N1560" s="10"/>
      <c r="O1560" s="10">
        <f>IF(NOT(ISBLANK(#REF!)),1,0)</f>
        <v>1</v>
      </c>
      <c r="P1560" s="10"/>
      <c r="Q1560" s="10"/>
    </row>
    <row r="1561" spans="1:17" hidden="1" x14ac:dyDescent="0.2">
      <c r="A1561" s="10">
        <f t="shared" si="45"/>
        <v>1415</v>
      </c>
      <c r="B1561" s="10" t="s">
        <v>94</v>
      </c>
      <c r="C1561" s="10" t="s">
        <v>2335</v>
      </c>
      <c r="D1561" s="10" t="s">
        <v>2371</v>
      </c>
      <c r="E1561" s="10" t="s">
        <v>2335</v>
      </c>
      <c r="F1561" s="10">
        <f>'gl list'!$D$42</f>
        <v>0</v>
      </c>
      <c r="G1561" s="10" t="s">
        <v>2364</v>
      </c>
      <c r="H1561" s="10" t="b">
        <v>0</v>
      </c>
      <c r="I1561" s="10">
        <f t="shared" si="44"/>
        <v>96</v>
      </c>
      <c r="K1561" s="10"/>
      <c r="L1561" s="10">
        <f>IF(OR(ISNUMBER(#REF!),ISBLANK(#REF!)),0,1)</f>
        <v>1</v>
      </c>
      <c r="M1561" s="10"/>
      <c r="N1561" s="10"/>
      <c r="O1561" s="10">
        <f>IF(NOT(ISBLANK(#REF!)),1,0)</f>
        <v>1</v>
      </c>
      <c r="P1561" s="10"/>
      <c r="Q1561" s="10"/>
    </row>
    <row r="1562" spans="1:17" x14ac:dyDescent="0.2">
      <c r="A1562" s="10">
        <f t="shared" si="45"/>
        <v>1416</v>
      </c>
      <c r="B1562" s="10">
        <f>A1235</f>
        <v>1089</v>
      </c>
      <c r="C1562" s="10" t="s">
        <v>2336</v>
      </c>
      <c r="D1562" s="10" t="s">
        <v>2371</v>
      </c>
      <c r="E1562" s="10" t="s">
        <v>2336</v>
      </c>
      <c r="F1562" s="10">
        <f>'gl list'!$D$42</f>
        <v>0</v>
      </c>
      <c r="G1562" s="10" t="s">
        <v>2364</v>
      </c>
      <c r="H1562" s="10" t="b">
        <v>1</v>
      </c>
      <c r="I1562" s="10">
        <f t="shared" si="44"/>
        <v>97</v>
      </c>
      <c r="K1562" s="10"/>
      <c r="L1562" s="10">
        <f>IF(OR(ISNUMBER(#REF!),ISBLANK(#REF!)),0,1)</f>
        <v>1</v>
      </c>
      <c r="M1562" s="10"/>
      <c r="N1562" s="10"/>
      <c r="O1562" s="10">
        <f>IF(NOT(ISBLANK(#REF!)),1,0)</f>
        <v>1</v>
      </c>
      <c r="P1562" s="10"/>
      <c r="Q1562" s="10"/>
    </row>
    <row r="1563" spans="1:17" hidden="1" x14ac:dyDescent="0.2">
      <c r="A1563" s="10">
        <f t="shared" si="45"/>
        <v>1417</v>
      </c>
      <c r="B1563" s="10">
        <f>A1383</f>
        <v>1237</v>
      </c>
      <c r="C1563" s="10" t="s">
        <v>2337</v>
      </c>
      <c r="D1563" s="10" t="s">
        <v>2371</v>
      </c>
      <c r="E1563" s="10" t="s">
        <v>2337</v>
      </c>
      <c r="F1563" s="10">
        <f>'gl list'!$D$42</f>
        <v>0</v>
      </c>
      <c r="G1563" s="10" t="s">
        <v>2364</v>
      </c>
      <c r="H1563" s="10" t="b">
        <v>0</v>
      </c>
      <c r="I1563" s="10">
        <f t="shared" si="44"/>
        <v>97</v>
      </c>
      <c r="K1563" s="10"/>
      <c r="L1563" s="10">
        <f>IF(OR(ISNUMBER(#REF!),ISBLANK(#REF!)),0,1)</f>
        <v>1</v>
      </c>
      <c r="M1563" s="10"/>
      <c r="N1563" s="10"/>
      <c r="O1563" s="10">
        <f>IF(NOT(ISBLANK(#REF!)),1,0)</f>
        <v>1</v>
      </c>
      <c r="P1563" s="10"/>
      <c r="Q1563" s="10"/>
    </row>
    <row r="1564" spans="1:17" hidden="1" x14ac:dyDescent="0.2">
      <c r="A1564" s="10">
        <f t="shared" si="45"/>
        <v>1418</v>
      </c>
      <c r="B1564" s="10">
        <f>A871</f>
        <v>725</v>
      </c>
      <c r="C1564" s="10" t="s">
        <v>2338</v>
      </c>
      <c r="D1564" s="10" t="s">
        <v>2371</v>
      </c>
      <c r="E1564" s="10" t="s">
        <v>2338</v>
      </c>
      <c r="F1564" s="10">
        <f>'gl list'!$D$42</f>
        <v>0</v>
      </c>
      <c r="G1564" s="10" t="s">
        <v>2364</v>
      </c>
      <c r="H1564" s="10" t="b">
        <v>0</v>
      </c>
      <c r="I1564" s="10">
        <f t="shared" si="44"/>
        <v>97</v>
      </c>
      <c r="K1564" s="10"/>
      <c r="L1564" s="10">
        <f>IF(OR(ISNUMBER(#REF!),ISBLANK(#REF!)),0,1)</f>
        <v>1</v>
      </c>
      <c r="M1564" s="10"/>
      <c r="N1564" s="10"/>
      <c r="O1564" s="10">
        <f>IF(NOT(ISBLANK(#REF!)),1,0)</f>
        <v>1</v>
      </c>
      <c r="P1564" s="10"/>
      <c r="Q1564" s="10"/>
    </row>
    <row r="1565" spans="1:17" hidden="1" x14ac:dyDescent="0.2">
      <c r="A1565" s="10">
        <f t="shared" si="45"/>
        <v>1419</v>
      </c>
      <c r="B1565" s="10">
        <f>A156</f>
        <v>11</v>
      </c>
      <c r="C1565" s="10" t="s">
        <v>2372</v>
      </c>
      <c r="D1565" s="10" t="s">
        <v>2371</v>
      </c>
      <c r="E1565" s="10" t="s">
        <v>2372</v>
      </c>
      <c r="F1565" s="10">
        <f>'gl list'!$D$42</f>
        <v>0</v>
      </c>
      <c r="G1565" s="10" t="s">
        <v>2364</v>
      </c>
      <c r="H1565" s="10" t="b">
        <v>0</v>
      </c>
      <c r="I1565" s="10">
        <f t="shared" si="44"/>
        <v>97</v>
      </c>
      <c r="K1565" s="10"/>
      <c r="L1565" s="10">
        <f>IF(OR(ISNUMBER(#REF!),ISBLANK(#REF!)),0,1)</f>
        <v>1</v>
      </c>
      <c r="M1565" s="10"/>
      <c r="N1565" s="10"/>
      <c r="O1565" s="10">
        <f>IF(NOT(ISBLANK(#REF!)),1,0)</f>
        <v>1</v>
      </c>
      <c r="P1565" s="10"/>
      <c r="Q1565" s="10"/>
    </row>
    <row r="1566" spans="1:17" hidden="1" x14ac:dyDescent="0.2">
      <c r="A1566" s="10">
        <f t="shared" si="45"/>
        <v>1420</v>
      </c>
      <c r="B1566" s="10" t="s">
        <v>116</v>
      </c>
      <c r="C1566" s="10" t="s">
        <v>2339</v>
      </c>
      <c r="D1566" s="10" t="s">
        <v>2371</v>
      </c>
      <c r="E1566" s="10" t="s">
        <v>2339</v>
      </c>
      <c r="F1566" s="10">
        <f>'gl list'!$D$42</f>
        <v>0</v>
      </c>
      <c r="G1566" s="10" t="s">
        <v>2363</v>
      </c>
      <c r="H1566" s="10" t="b">
        <v>0</v>
      </c>
      <c r="I1566" s="10">
        <f t="shared" si="44"/>
        <v>97</v>
      </c>
      <c r="K1566" s="10"/>
      <c r="L1566" s="10">
        <f>IF(OR(ISNUMBER(#REF!),ISBLANK(#REF!)),0,1)</f>
        <v>1</v>
      </c>
      <c r="M1566" s="10"/>
      <c r="N1566" s="10"/>
      <c r="O1566" s="10">
        <f>IF(NOT(ISBLANK(#REF!)),1,0)</f>
        <v>1</v>
      </c>
      <c r="P1566" s="10"/>
      <c r="Q1566" s="10"/>
    </row>
    <row r="1567" spans="1:17" hidden="1" x14ac:dyDescent="0.2">
      <c r="A1567" s="10">
        <f t="shared" si="45"/>
        <v>1421</v>
      </c>
      <c r="B1567" s="10">
        <f>A1192</f>
        <v>1046</v>
      </c>
      <c r="C1567" s="10" t="s">
        <v>2340</v>
      </c>
      <c r="D1567" s="10" t="s">
        <v>2371</v>
      </c>
      <c r="E1567" s="10" t="s">
        <v>2340</v>
      </c>
      <c r="F1567" s="10">
        <f>'gl list'!$D$42</f>
        <v>0</v>
      </c>
      <c r="G1567" s="10" t="s">
        <v>2363</v>
      </c>
      <c r="H1567" s="10" t="b">
        <v>0</v>
      </c>
      <c r="I1567" s="10">
        <f t="shared" si="44"/>
        <v>97</v>
      </c>
      <c r="K1567" s="10"/>
      <c r="L1567" s="10">
        <f>IF(OR(ISNUMBER(#REF!),ISBLANK(#REF!)),0,1)</f>
        <v>1</v>
      </c>
      <c r="M1567" s="10"/>
      <c r="N1567" s="10"/>
      <c r="O1567" s="10">
        <f>IF(NOT(ISBLANK(#REF!)),1,0)</f>
        <v>1</v>
      </c>
      <c r="P1567" s="10"/>
      <c r="Q1567" s="10"/>
    </row>
    <row r="1568" spans="1:17" hidden="1" x14ac:dyDescent="0.2">
      <c r="A1568" s="10">
        <f t="shared" si="45"/>
        <v>1422</v>
      </c>
      <c r="B1568" s="10">
        <f>B1570</f>
        <v>1252</v>
      </c>
      <c r="C1568" s="10" t="s">
        <v>2341</v>
      </c>
      <c r="D1568" s="10" t="s">
        <v>2371</v>
      </c>
      <c r="E1568" s="10" t="s">
        <v>2341</v>
      </c>
      <c r="F1568" s="10">
        <f>'gl list'!$D$42</f>
        <v>0</v>
      </c>
      <c r="G1568" s="10" t="s">
        <v>2363</v>
      </c>
      <c r="H1568" s="10" t="b">
        <v>0</v>
      </c>
      <c r="I1568" s="10">
        <f t="shared" si="44"/>
        <v>97</v>
      </c>
      <c r="K1568" s="10"/>
      <c r="L1568" s="10">
        <f>IF(OR(ISNUMBER(#REF!),ISBLANK(#REF!)),0,1)</f>
        <v>1</v>
      </c>
      <c r="M1568" s="10"/>
      <c r="N1568" s="10"/>
      <c r="O1568" s="10">
        <f>IF(NOT(ISBLANK(#REF!)),1,0)</f>
        <v>1</v>
      </c>
      <c r="P1568" s="10"/>
      <c r="Q1568" s="10"/>
    </row>
    <row r="1569" spans="1:17" hidden="1" x14ac:dyDescent="0.2">
      <c r="A1569" s="10">
        <f t="shared" si="45"/>
        <v>1423</v>
      </c>
      <c r="B1569" s="10">
        <f>A1399</f>
        <v>1253</v>
      </c>
      <c r="C1569" s="10" t="s">
        <v>2342</v>
      </c>
      <c r="D1569" s="10" t="s">
        <v>2371</v>
      </c>
      <c r="E1569" s="10" t="s">
        <v>2342</v>
      </c>
      <c r="F1569" s="10">
        <f>'gl list'!$D$42</f>
        <v>0</v>
      </c>
      <c r="G1569" s="10" t="s">
        <v>2363</v>
      </c>
      <c r="H1569" s="10" t="b">
        <v>0</v>
      </c>
      <c r="I1569" s="10">
        <f t="shared" si="44"/>
        <v>97</v>
      </c>
      <c r="K1569" s="10"/>
      <c r="L1569" s="10">
        <f>IF(OR(ISNUMBER(#REF!),ISBLANK(#REF!)),0,1)</f>
        <v>1</v>
      </c>
      <c r="M1569" s="10"/>
      <c r="N1569" s="10"/>
      <c r="O1569" s="10">
        <f>IF(NOT(ISBLANK(#REF!)),1,0)</f>
        <v>1</v>
      </c>
      <c r="P1569" s="10"/>
      <c r="Q1569" s="10"/>
    </row>
    <row r="1570" spans="1:17" hidden="1" x14ac:dyDescent="0.2">
      <c r="A1570" s="10">
        <f t="shared" si="45"/>
        <v>1424</v>
      </c>
      <c r="B1570" s="10">
        <f>A1398</f>
        <v>1252</v>
      </c>
      <c r="C1570" s="10" t="s">
        <v>2343</v>
      </c>
      <c r="D1570" s="10" t="s">
        <v>2371</v>
      </c>
      <c r="E1570" s="10" t="s">
        <v>2343</v>
      </c>
      <c r="F1570" s="10">
        <f>'gl list'!$D$42</f>
        <v>0</v>
      </c>
      <c r="G1570" s="10" t="s">
        <v>2363</v>
      </c>
      <c r="H1570" s="10" t="b">
        <v>0</v>
      </c>
      <c r="I1570" s="10">
        <f t="shared" si="44"/>
        <v>97</v>
      </c>
      <c r="K1570" s="10"/>
      <c r="L1570" s="10">
        <f>IF(OR(ISNUMBER(#REF!),ISBLANK(#REF!)),0,1)</f>
        <v>1</v>
      </c>
      <c r="M1570" s="10"/>
      <c r="N1570" s="10"/>
      <c r="O1570" s="10">
        <f>IF(NOT(ISBLANK(#REF!)),1,0)</f>
        <v>1</v>
      </c>
      <c r="P1570" s="10"/>
      <c r="Q1570" s="10"/>
    </row>
    <row r="1571" spans="1:17" hidden="1" x14ac:dyDescent="0.2">
      <c r="A1571" s="10">
        <f t="shared" si="45"/>
        <v>1425</v>
      </c>
      <c r="B1571" s="10" t="s">
        <v>101</v>
      </c>
      <c r="C1571" s="10" t="s">
        <v>2344</v>
      </c>
      <c r="D1571" s="10" t="s">
        <v>2371</v>
      </c>
      <c r="E1571" s="10" t="s">
        <v>2344</v>
      </c>
      <c r="F1571" s="10">
        <f>'gl list'!$D$42</f>
        <v>0</v>
      </c>
      <c r="G1571" s="10" t="s">
        <v>2363</v>
      </c>
      <c r="H1571" s="10" t="b">
        <v>0</v>
      </c>
      <c r="I1571" s="10">
        <f t="shared" si="44"/>
        <v>97</v>
      </c>
      <c r="K1571" s="10"/>
      <c r="L1571" s="10">
        <f>IF(OR(ISNUMBER(#REF!),ISBLANK(#REF!)),0,1)</f>
        <v>1</v>
      </c>
      <c r="M1571" s="10"/>
      <c r="N1571" s="10"/>
      <c r="O1571" s="10">
        <f>IF(NOT(ISBLANK(#REF!)),1,0)</f>
        <v>1</v>
      </c>
      <c r="P1571" s="10"/>
      <c r="Q1571" s="10"/>
    </row>
    <row r="1572" spans="1:17" hidden="1" x14ac:dyDescent="0.2">
      <c r="A1572" s="10">
        <f t="shared" si="45"/>
        <v>1426</v>
      </c>
      <c r="B1572" s="10">
        <f>A334</f>
        <v>188</v>
      </c>
      <c r="C1572" s="10" t="s">
        <v>2345</v>
      </c>
      <c r="D1572" s="10" t="s">
        <v>2371</v>
      </c>
      <c r="E1572" s="10" t="s">
        <v>2345</v>
      </c>
      <c r="F1572" s="10">
        <f>'gl list'!$D$42</f>
        <v>0</v>
      </c>
      <c r="G1572" s="10" t="s">
        <v>2362</v>
      </c>
      <c r="H1572" s="10" t="b">
        <v>0</v>
      </c>
      <c r="I1572" s="10">
        <f t="shared" si="44"/>
        <v>97</v>
      </c>
      <c r="K1572" s="10"/>
      <c r="L1572" s="10">
        <f>IF(OR(ISNUMBER(#REF!),ISBLANK(#REF!)),0,1)</f>
        <v>1</v>
      </c>
      <c r="M1572" s="10"/>
      <c r="N1572" s="10"/>
      <c r="O1572" s="10">
        <f>IF(NOT(ISBLANK(#REF!)),1,0)</f>
        <v>1</v>
      </c>
      <c r="P1572" s="10"/>
      <c r="Q1572" s="10"/>
    </row>
    <row r="1573" spans="1:17" hidden="1" x14ac:dyDescent="0.2">
      <c r="A1573" s="10">
        <f t="shared" si="45"/>
        <v>1427</v>
      </c>
      <c r="B1573" s="10">
        <f>A272</f>
        <v>126</v>
      </c>
      <c r="C1573" s="10" t="s">
        <v>2346</v>
      </c>
      <c r="D1573" s="10" t="s">
        <v>2371</v>
      </c>
      <c r="E1573" s="10" t="s">
        <v>2346</v>
      </c>
      <c r="F1573" s="10">
        <f>'gl list'!$D$42</f>
        <v>0</v>
      </c>
      <c r="G1573" s="10" t="s">
        <v>2362</v>
      </c>
      <c r="H1573" s="10" t="b">
        <v>0</v>
      </c>
      <c r="I1573" s="10">
        <f t="shared" si="44"/>
        <v>97</v>
      </c>
      <c r="K1573" s="10"/>
      <c r="L1573" s="10">
        <f>IF(OR(ISNUMBER(#REF!),ISBLANK(#REF!)),0,1)</f>
        <v>1</v>
      </c>
      <c r="M1573" s="10"/>
      <c r="N1573" s="10"/>
      <c r="O1573" s="10">
        <f>IF(NOT(ISBLANK(#REF!)),1,0)</f>
        <v>1</v>
      </c>
      <c r="P1573" s="10"/>
      <c r="Q1573" s="10"/>
    </row>
    <row r="1574" spans="1:17" hidden="1" x14ac:dyDescent="0.2">
      <c r="A1574" s="10">
        <f t="shared" si="45"/>
        <v>1428</v>
      </c>
      <c r="B1574" s="10">
        <f>A314</f>
        <v>168</v>
      </c>
      <c r="C1574" s="10" t="s">
        <v>2347</v>
      </c>
      <c r="D1574" s="10" t="s">
        <v>2371</v>
      </c>
      <c r="E1574" s="10" t="s">
        <v>2347</v>
      </c>
      <c r="F1574" s="10">
        <f>'gl list'!$D$42</f>
        <v>0</v>
      </c>
      <c r="G1574" s="10" t="s">
        <v>2362</v>
      </c>
      <c r="H1574" s="10" t="b">
        <v>0</v>
      </c>
      <c r="I1574" s="10">
        <f t="shared" si="44"/>
        <v>97</v>
      </c>
      <c r="K1574" s="10"/>
      <c r="L1574" s="10">
        <f>IF(OR(ISNUMBER(#REF!),ISBLANK(#REF!)),0,1)</f>
        <v>1</v>
      </c>
      <c r="M1574" s="10"/>
      <c r="N1574" s="10"/>
      <c r="O1574" s="10">
        <f>IF(NOT(ISBLANK(#REF!)),1,0)</f>
        <v>1</v>
      </c>
      <c r="P1574" s="10"/>
      <c r="Q1574" s="10"/>
    </row>
    <row r="1575" spans="1:17" hidden="1" x14ac:dyDescent="0.2">
      <c r="A1575" s="10">
        <f t="shared" si="45"/>
        <v>1429</v>
      </c>
      <c r="B1575" s="10">
        <f>A217</f>
        <v>71</v>
      </c>
      <c r="C1575" s="10" t="s">
        <v>2348</v>
      </c>
      <c r="D1575" s="10" t="s">
        <v>2371</v>
      </c>
      <c r="E1575" s="10" t="s">
        <v>2348</v>
      </c>
      <c r="F1575" s="10">
        <f>'gl list'!$D$42</f>
        <v>0</v>
      </c>
      <c r="G1575" s="10" t="s">
        <v>2362</v>
      </c>
      <c r="H1575" s="10" t="b">
        <v>0</v>
      </c>
      <c r="I1575" s="10">
        <f t="shared" si="44"/>
        <v>97</v>
      </c>
      <c r="K1575" s="10"/>
      <c r="L1575" s="10">
        <f>IF(OR(ISNUMBER(#REF!),ISBLANK(#REF!)),0,1)</f>
        <v>1</v>
      </c>
      <c r="M1575" s="10"/>
      <c r="N1575" s="10"/>
      <c r="O1575" s="10">
        <f>IF(NOT(ISBLANK(#REF!)),1,0)</f>
        <v>1</v>
      </c>
      <c r="P1575" s="10"/>
      <c r="Q1575" s="10"/>
    </row>
    <row r="1576" spans="1:17" hidden="1" x14ac:dyDescent="0.2">
      <c r="A1576" s="10">
        <f t="shared" si="45"/>
        <v>1430</v>
      </c>
      <c r="B1576" s="10">
        <f>B1643</f>
        <v>131</v>
      </c>
      <c r="C1576" s="10" t="s">
        <v>2374</v>
      </c>
      <c r="D1576" s="10" t="s">
        <v>2371</v>
      </c>
      <c r="E1576" s="10" t="s">
        <v>2349</v>
      </c>
      <c r="F1576" s="10">
        <f>'gl list'!$D$42</f>
        <v>0</v>
      </c>
      <c r="G1576" s="10" t="s">
        <v>2362</v>
      </c>
      <c r="H1576" s="10" t="b">
        <v>0</v>
      </c>
      <c r="I1576" s="10">
        <f t="shared" si="44"/>
        <v>97</v>
      </c>
      <c r="K1576" s="10"/>
      <c r="L1576" s="10">
        <f>IF(OR(ISNUMBER(#REF!),ISBLANK(#REF!)),0,1)</f>
        <v>1</v>
      </c>
      <c r="M1576" s="10"/>
      <c r="N1576" s="10"/>
      <c r="O1576" s="10">
        <f>IF(NOT(ISBLANK(#REF!)),1,0)</f>
        <v>1</v>
      </c>
      <c r="P1576" s="10"/>
      <c r="Q1576" s="10"/>
    </row>
    <row r="1577" spans="1:17" hidden="1" x14ac:dyDescent="0.2">
      <c r="A1577" s="10">
        <f t="shared" si="45"/>
        <v>1431</v>
      </c>
      <c r="B1577" s="10" t="s">
        <v>59</v>
      </c>
      <c r="C1577" s="10" t="s">
        <v>2375</v>
      </c>
      <c r="D1577" s="10" t="s">
        <v>2371</v>
      </c>
      <c r="E1577" s="10" t="s">
        <v>2349</v>
      </c>
      <c r="F1577" s="10">
        <f>'gl list'!$D$42</f>
        <v>0</v>
      </c>
      <c r="G1577" s="10" t="s">
        <v>2362</v>
      </c>
      <c r="H1577" s="10" t="b">
        <v>0</v>
      </c>
      <c r="I1577" s="10">
        <f t="shared" si="44"/>
        <v>97</v>
      </c>
      <c r="K1577" s="10"/>
      <c r="L1577" s="10">
        <f>IF(OR(ISNUMBER(#REF!),ISBLANK(#REF!)),0,1)</f>
        <v>1</v>
      </c>
      <c r="M1577" s="10"/>
      <c r="N1577" s="10"/>
      <c r="O1577" s="10">
        <f>IF(NOT(ISBLANK(#REF!)),1,0)</f>
        <v>1</v>
      </c>
      <c r="P1577" s="10"/>
      <c r="Q1577" s="10"/>
    </row>
    <row r="1578" spans="1:17" hidden="1" x14ac:dyDescent="0.2">
      <c r="A1578" s="10">
        <f t="shared" si="45"/>
        <v>1432</v>
      </c>
      <c r="B1578" s="10" t="s">
        <v>2600</v>
      </c>
      <c r="C1578" s="10" t="s">
        <v>2350</v>
      </c>
      <c r="D1578" s="10" t="s">
        <v>2371</v>
      </c>
      <c r="E1578" s="10" t="s">
        <v>2350</v>
      </c>
      <c r="F1578" s="10">
        <f>'gl list'!$D$42</f>
        <v>0</v>
      </c>
      <c r="G1578" s="10" t="s">
        <v>2373</v>
      </c>
      <c r="H1578" s="10" t="b">
        <v>0</v>
      </c>
      <c r="I1578" s="10">
        <f t="shared" si="44"/>
        <v>97</v>
      </c>
      <c r="K1578" s="10"/>
      <c r="L1578" s="10">
        <f>IF(OR(ISNUMBER(#REF!),ISBLANK(#REF!)),0,1)</f>
        <v>1</v>
      </c>
      <c r="M1578" s="10"/>
      <c r="N1578" s="10"/>
      <c r="O1578" s="10">
        <f>IF(NOT(ISBLANK(#REF!)),1,0)</f>
        <v>1</v>
      </c>
      <c r="P1578" s="10"/>
      <c r="Q1578" s="10"/>
    </row>
    <row r="1579" spans="1:17" hidden="1" x14ac:dyDescent="0.2">
      <c r="A1579" s="10">
        <f t="shared" si="45"/>
        <v>1433</v>
      </c>
      <c r="B1579" s="10" t="s">
        <v>2600</v>
      </c>
      <c r="C1579" s="10" t="s">
        <v>2351</v>
      </c>
      <c r="D1579" s="10" t="s">
        <v>2371</v>
      </c>
      <c r="E1579" s="10" t="s">
        <v>2351</v>
      </c>
      <c r="F1579" s="10">
        <f>'gl list'!$D$42</f>
        <v>0</v>
      </c>
      <c r="G1579" s="10" t="s">
        <v>2373</v>
      </c>
      <c r="H1579" s="10" t="b">
        <v>0</v>
      </c>
      <c r="I1579" s="10">
        <f t="shared" si="44"/>
        <v>97</v>
      </c>
      <c r="K1579" s="10"/>
      <c r="L1579" s="10">
        <f>IF(OR(ISNUMBER(#REF!),ISBLANK(#REF!)),0,1)</f>
        <v>1</v>
      </c>
      <c r="M1579" s="10"/>
      <c r="N1579" s="10"/>
      <c r="O1579" s="10">
        <f>IF(NOT(ISBLANK(#REF!)),1,0)</f>
        <v>1</v>
      </c>
      <c r="P1579" s="10"/>
      <c r="Q1579" s="10"/>
    </row>
    <row r="1580" spans="1:17" hidden="1" x14ac:dyDescent="0.2">
      <c r="A1580" s="10">
        <f t="shared" si="45"/>
        <v>1434</v>
      </c>
      <c r="B1580" s="10" t="s">
        <v>2600</v>
      </c>
      <c r="C1580" s="10" t="s">
        <v>2352</v>
      </c>
      <c r="D1580" s="10" t="s">
        <v>2371</v>
      </c>
      <c r="E1580" s="10" t="s">
        <v>2352</v>
      </c>
      <c r="F1580" s="10">
        <f>'gl list'!$D$42</f>
        <v>0</v>
      </c>
      <c r="G1580" s="10" t="s">
        <v>2373</v>
      </c>
      <c r="H1580" s="10" t="b">
        <v>0</v>
      </c>
      <c r="I1580" s="10">
        <f t="shared" si="44"/>
        <v>97</v>
      </c>
      <c r="K1580" s="10"/>
      <c r="L1580" s="10">
        <f>IF(OR(ISNUMBER(#REF!),ISBLANK(#REF!)),0,1)</f>
        <v>1</v>
      </c>
      <c r="M1580" s="10"/>
      <c r="N1580" s="10"/>
      <c r="O1580" s="10">
        <f>IF(NOT(ISBLANK(#REF!)),1,0)</f>
        <v>1</v>
      </c>
      <c r="P1580" s="10"/>
      <c r="Q1580" s="10"/>
    </row>
    <row r="1581" spans="1:17" hidden="1" x14ac:dyDescent="0.2">
      <c r="A1581" s="10">
        <f t="shared" si="45"/>
        <v>1435</v>
      </c>
      <c r="B1581" s="10" t="s">
        <v>1600</v>
      </c>
      <c r="C1581" s="10" t="s">
        <v>2353</v>
      </c>
      <c r="D1581" s="10" t="s">
        <v>2371</v>
      </c>
      <c r="E1581" s="10" t="s">
        <v>2353</v>
      </c>
      <c r="F1581" s="10">
        <f>'gl list'!$D$42</f>
        <v>0</v>
      </c>
      <c r="G1581" s="10" t="s">
        <v>2373</v>
      </c>
      <c r="H1581" s="10" t="b">
        <v>0</v>
      </c>
      <c r="I1581" s="10">
        <f t="shared" si="44"/>
        <v>97</v>
      </c>
      <c r="K1581" s="10"/>
      <c r="L1581" s="10">
        <f>IF(OR(ISNUMBER(#REF!),ISBLANK(#REF!)),0,1)</f>
        <v>1</v>
      </c>
      <c r="M1581" s="10"/>
      <c r="N1581" s="10"/>
      <c r="O1581" s="10">
        <f>IF(NOT(ISBLANK(#REF!)),1,0)</f>
        <v>1</v>
      </c>
      <c r="P1581" s="10"/>
      <c r="Q1581" s="10"/>
    </row>
    <row r="1582" spans="1:17" hidden="1" x14ac:dyDescent="0.2">
      <c r="A1582" s="10">
        <f t="shared" si="45"/>
        <v>1436</v>
      </c>
      <c r="B1582" s="10" t="s">
        <v>70</v>
      </c>
      <c r="C1582" s="10" t="s">
        <v>2354</v>
      </c>
      <c r="D1582" s="10" t="s">
        <v>2371</v>
      </c>
      <c r="E1582" s="10" t="s">
        <v>2354</v>
      </c>
      <c r="F1582" s="10">
        <f>'gl list'!$D$42</f>
        <v>0</v>
      </c>
      <c r="G1582" s="10" t="s">
        <v>2373</v>
      </c>
      <c r="H1582" s="10" t="b">
        <v>0</v>
      </c>
      <c r="I1582" s="10">
        <f t="shared" si="44"/>
        <v>97</v>
      </c>
      <c r="K1582" s="10"/>
      <c r="L1582" s="10">
        <f>IF(OR(ISNUMBER(#REF!),ISBLANK(#REF!)),0,1)</f>
        <v>1</v>
      </c>
      <c r="M1582" s="10"/>
      <c r="N1582" s="10"/>
      <c r="O1582" s="10">
        <f>IF(NOT(ISBLANK(#REF!)),1,0)</f>
        <v>1</v>
      </c>
      <c r="P1582" s="10"/>
      <c r="Q1582" s="10"/>
    </row>
    <row r="1583" spans="1:17" hidden="1" x14ac:dyDescent="0.2">
      <c r="A1583" s="10">
        <f t="shared" si="45"/>
        <v>1437</v>
      </c>
      <c r="B1583" s="10" t="s">
        <v>2600</v>
      </c>
      <c r="C1583" s="10" t="s">
        <v>2355</v>
      </c>
      <c r="D1583" s="10" t="s">
        <v>2371</v>
      </c>
      <c r="E1583" s="10" t="s">
        <v>2355</v>
      </c>
      <c r="F1583" s="10">
        <f>'gl list'!$D$42</f>
        <v>0</v>
      </c>
      <c r="G1583" s="10" t="s">
        <v>2373</v>
      </c>
      <c r="H1583" s="10" t="b">
        <v>0</v>
      </c>
      <c r="I1583" s="10">
        <f t="shared" si="44"/>
        <v>97</v>
      </c>
      <c r="K1583" s="10"/>
      <c r="L1583" s="10">
        <f>IF(OR(ISNUMBER(#REF!),ISBLANK(#REF!)),0,1)</f>
        <v>1</v>
      </c>
      <c r="M1583" s="10"/>
      <c r="N1583" s="10"/>
      <c r="O1583" s="10">
        <f>IF(NOT(ISBLANK(#REF!)),1,0)</f>
        <v>1</v>
      </c>
      <c r="P1583" s="10"/>
      <c r="Q1583" s="10"/>
    </row>
    <row r="1584" spans="1:17" hidden="1" x14ac:dyDescent="0.2">
      <c r="A1584" s="10">
        <f t="shared" si="45"/>
        <v>1438</v>
      </c>
      <c r="B1584" s="10">
        <f>A311</f>
        <v>165</v>
      </c>
      <c r="C1584" s="10" t="s">
        <v>2376</v>
      </c>
      <c r="D1584" s="10" t="s">
        <v>2371</v>
      </c>
      <c r="E1584" s="10" t="s">
        <v>2356</v>
      </c>
      <c r="F1584" s="10">
        <f>'gl list'!$D$42</f>
        <v>0</v>
      </c>
      <c r="G1584" s="10" t="s">
        <v>2364</v>
      </c>
      <c r="H1584" s="10" t="b">
        <v>0</v>
      </c>
      <c r="I1584" s="10">
        <f t="shared" si="44"/>
        <v>97</v>
      </c>
      <c r="K1584" s="10"/>
      <c r="L1584" s="10">
        <f>IF(OR(ISNUMBER(#REF!),ISBLANK(#REF!)),0,1)</f>
        <v>1</v>
      </c>
      <c r="M1584" s="10"/>
      <c r="N1584" s="10"/>
      <c r="O1584" s="10">
        <f>IF(NOT(ISBLANK(#REF!)),1,0)</f>
        <v>1</v>
      </c>
      <c r="P1584" s="10"/>
      <c r="Q1584" s="10"/>
    </row>
    <row r="1585" spans="1:17" x14ac:dyDescent="0.2">
      <c r="A1585" s="10">
        <f t="shared" si="45"/>
        <v>1439</v>
      </c>
      <c r="B1585" s="10">
        <f>B1573</f>
        <v>126</v>
      </c>
      <c r="C1585" s="10" t="s">
        <v>2377</v>
      </c>
      <c r="D1585" s="10" t="s">
        <v>2371</v>
      </c>
      <c r="E1585" s="10" t="s">
        <v>2356</v>
      </c>
      <c r="F1585" s="10">
        <f>'gl list'!$D$42</f>
        <v>0</v>
      </c>
      <c r="G1585" s="10" t="s">
        <v>2364</v>
      </c>
      <c r="H1585" s="10" t="b">
        <v>1</v>
      </c>
      <c r="I1585" s="10">
        <f t="shared" si="44"/>
        <v>98</v>
      </c>
      <c r="K1585" s="10"/>
      <c r="L1585" s="10">
        <f>IF(OR(ISNUMBER(#REF!),ISBLANK(#REF!)),0,1)</f>
        <v>1</v>
      </c>
      <c r="M1585" s="10"/>
      <c r="N1585" s="10"/>
      <c r="O1585" s="10">
        <f>IF(NOT(ISBLANK(#REF!)),1,0)</f>
        <v>1</v>
      </c>
      <c r="P1585" s="10"/>
      <c r="Q1585" s="10"/>
    </row>
    <row r="1586" spans="1:17" hidden="1" x14ac:dyDescent="0.2">
      <c r="A1586" s="10">
        <f>A1585+1</f>
        <v>1440</v>
      </c>
      <c r="B1586" s="10">
        <f>A1416</f>
        <v>1270</v>
      </c>
      <c r="C1586" s="10" t="s">
        <v>2357</v>
      </c>
      <c r="D1586" s="10" t="s">
        <v>2371</v>
      </c>
      <c r="E1586" s="10" t="s">
        <v>2357</v>
      </c>
      <c r="F1586" s="10">
        <f>'gl list'!$D$42</f>
        <v>0</v>
      </c>
      <c r="G1586" s="10" t="s">
        <v>2364</v>
      </c>
      <c r="H1586" s="10" t="b">
        <v>0</v>
      </c>
      <c r="I1586" s="10">
        <f t="shared" si="44"/>
        <v>98</v>
      </c>
      <c r="K1586" s="10"/>
      <c r="L1586" s="10">
        <f>IF(OR(ISNUMBER(#REF!),ISBLANK(#REF!)),0,1)</f>
        <v>1</v>
      </c>
      <c r="M1586" s="10"/>
      <c r="N1586" s="10"/>
      <c r="O1586" s="10">
        <f>IF(NOT(ISBLANK(#REF!)),1,0)</f>
        <v>1</v>
      </c>
      <c r="P1586" s="10"/>
      <c r="Q1586" s="10"/>
    </row>
    <row r="1587" spans="1:17" hidden="1" x14ac:dyDescent="0.2">
      <c r="A1587" s="10">
        <f t="shared" si="45"/>
        <v>1441</v>
      </c>
      <c r="B1587" s="10">
        <f>B1574</f>
        <v>168</v>
      </c>
      <c r="C1587" s="10" t="s">
        <v>2358</v>
      </c>
      <c r="D1587" s="10" t="s">
        <v>2371</v>
      </c>
      <c r="E1587" s="10" t="s">
        <v>2358</v>
      </c>
      <c r="F1587" s="10">
        <f>'gl list'!$D$42</f>
        <v>0</v>
      </c>
      <c r="G1587" s="10" t="s">
        <v>2364</v>
      </c>
      <c r="H1587" s="10" t="b">
        <v>0</v>
      </c>
      <c r="I1587" s="10">
        <f t="shared" si="44"/>
        <v>98</v>
      </c>
      <c r="K1587" s="10"/>
      <c r="L1587" s="10">
        <f>IF(OR(ISNUMBER(#REF!),ISBLANK(#REF!)),0,1)</f>
        <v>1</v>
      </c>
      <c r="M1587" s="10"/>
      <c r="N1587" s="10"/>
      <c r="O1587" s="10">
        <f>IF(NOT(ISBLANK(#REF!)),1,0)</f>
        <v>1</v>
      </c>
      <c r="P1587" s="10"/>
      <c r="Q1587" s="10"/>
    </row>
    <row r="1588" spans="1:17" hidden="1" x14ac:dyDescent="0.2">
      <c r="A1588" s="10">
        <f t="shared" si="45"/>
        <v>1442</v>
      </c>
      <c r="B1588" s="10">
        <f>B714</f>
        <v>74</v>
      </c>
      <c r="C1588" s="10" t="s">
        <v>2380</v>
      </c>
      <c r="D1588" s="10" t="s">
        <v>2371</v>
      </c>
      <c r="E1588" s="10" t="s">
        <v>2359</v>
      </c>
      <c r="F1588" s="10">
        <f>'gl list'!$D$42</f>
        <v>0</v>
      </c>
      <c r="G1588" s="10" t="s">
        <v>2363</v>
      </c>
      <c r="H1588" s="10" t="b">
        <v>0</v>
      </c>
      <c r="I1588" s="10">
        <f t="shared" si="44"/>
        <v>98</v>
      </c>
      <c r="K1588" s="10"/>
      <c r="L1588" s="10">
        <f>IF(OR(ISNUMBER(#REF!),ISBLANK(#REF!)),0,1)</f>
        <v>1</v>
      </c>
      <c r="M1588" s="10"/>
      <c r="N1588" s="10"/>
      <c r="O1588" s="10">
        <f>IF(NOT(ISBLANK(#REF!)),1,0)</f>
        <v>1</v>
      </c>
      <c r="P1588" s="10"/>
      <c r="Q1588" s="10"/>
    </row>
    <row r="1589" spans="1:17" hidden="1" x14ac:dyDescent="0.2">
      <c r="A1589" s="10">
        <f t="shared" si="45"/>
        <v>1443</v>
      </c>
      <c r="B1589" s="10">
        <f>A949</f>
        <v>803</v>
      </c>
      <c r="C1589" s="10" t="s">
        <v>2360</v>
      </c>
      <c r="D1589" s="10" t="s">
        <v>2371</v>
      </c>
      <c r="E1589" s="10" t="s">
        <v>2360</v>
      </c>
      <c r="F1589" s="10">
        <f>'gl list'!$D$42</f>
        <v>0</v>
      </c>
      <c r="G1589" s="10" t="s">
        <v>2363</v>
      </c>
      <c r="H1589" s="10" t="b">
        <v>0</v>
      </c>
      <c r="I1589" s="10">
        <f t="shared" si="44"/>
        <v>98</v>
      </c>
      <c r="K1589" s="10"/>
      <c r="L1589" s="10">
        <f>IF(OR(ISNUMBER(#REF!),ISBLANK(#REF!)),0,1)</f>
        <v>1</v>
      </c>
      <c r="M1589" s="10"/>
      <c r="N1589" s="10"/>
      <c r="O1589" s="10">
        <f>IF(NOT(ISBLANK(#REF!)),1,0)</f>
        <v>1</v>
      </c>
      <c r="P1589" s="10"/>
      <c r="Q1589" s="10"/>
    </row>
    <row r="1590" spans="1:17" x14ac:dyDescent="0.2">
      <c r="A1590" s="10">
        <f t="shared" si="45"/>
        <v>1444</v>
      </c>
      <c r="B1590" s="10">
        <f>A153</f>
        <v>8</v>
      </c>
      <c r="C1590" s="10" t="s">
        <v>2361</v>
      </c>
      <c r="D1590" s="10" t="s">
        <v>2371</v>
      </c>
      <c r="E1590" s="10" t="s">
        <v>2361</v>
      </c>
      <c r="F1590" s="10">
        <f>'gl list'!$D$42</f>
        <v>0</v>
      </c>
      <c r="G1590" s="10" t="s">
        <v>2362</v>
      </c>
      <c r="H1590" s="10" t="b">
        <v>1</v>
      </c>
      <c r="I1590" s="10">
        <f t="shared" si="44"/>
        <v>99</v>
      </c>
      <c r="K1590" s="10"/>
      <c r="L1590" s="10">
        <f>IF(OR(ISNUMBER(#REF!),ISBLANK(#REF!)),0,1)</f>
        <v>1</v>
      </c>
      <c r="M1590" s="10"/>
      <c r="N1590" s="10"/>
      <c r="O1590" s="10">
        <f>IF(NOT(ISBLANK(#REF!)),1,0)</f>
        <v>1</v>
      </c>
      <c r="P1590" s="10"/>
      <c r="Q1590" s="10"/>
    </row>
    <row r="1591" spans="1:17" hidden="1" x14ac:dyDescent="0.2">
      <c r="A1591" s="10">
        <f t="shared" si="45"/>
        <v>1445</v>
      </c>
      <c r="B1591" s="10" t="s">
        <v>442</v>
      </c>
      <c r="C1591" s="10" t="s">
        <v>2448</v>
      </c>
      <c r="D1591" s="10" t="s">
        <v>2371</v>
      </c>
      <c r="E1591" s="10" t="s">
        <v>2365</v>
      </c>
      <c r="F1591" s="10">
        <f>'gl list'!$D$42</f>
        <v>0</v>
      </c>
      <c r="G1591" s="10" t="s">
        <v>2362</v>
      </c>
      <c r="H1591" s="10" t="b">
        <v>0</v>
      </c>
      <c r="I1591" s="10">
        <f t="shared" si="44"/>
        <v>99</v>
      </c>
      <c r="K1591" s="10"/>
      <c r="L1591" s="10">
        <f>IF(OR(ISNUMBER(#REF!),ISBLANK(#REF!)),0,1)</f>
        <v>1</v>
      </c>
      <c r="M1591" s="10"/>
      <c r="N1591" s="10"/>
      <c r="O1591" s="10">
        <f>IF(NOT(ISBLANK(#REF!)),1,0)</f>
        <v>1</v>
      </c>
      <c r="P1591" s="10"/>
      <c r="Q1591" s="10"/>
    </row>
    <row r="1592" spans="1:17" hidden="1" x14ac:dyDescent="0.2">
      <c r="A1592" s="10">
        <f t="shared" si="45"/>
        <v>1446</v>
      </c>
      <c r="B1592" s="10">
        <f>B1575</f>
        <v>71</v>
      </c>
      <c r="C1592" s="10" t="s">
        <v>2366</v>
      </c>
      <c r="D1592" s="10" t="s">
        <v>2371</v>
      </c>
      <c r="E1592" s="10" t="s">
        <v>2366</v>
      </c>
      <c r="F1592" s="10">
        <f>'gl list'!$D$42</f>
        <v>0</v>
      </c>
      <c r="G1592" s="10" t="s">
        <v>2362</v>
      </c>
      <c r="H1592" s="10" t="b">
        <v>0</v>
      </c>
      <c r="I1592" s="10">
        <f t="shared" si="44"/>
        <v>99</v>
      </c>
      <c r="K1592" s="10"/>
      <c r="L1592" s="10">
        <f>IF(OR(ISNUMBER(#REF!),ISBLANK(#REF!)),0,1)</f>
        <v>1</v>
      </c>
      <c r="M1592" s="10"/>
      <c r="N1592" s="10"/>
      <c r="O1592" s="10">
        <f>IF(NOT(ISBLANK(#REF!)),1,0)</f>
        <v>1</v>
      </c>
      <c r="P1592" s="10"/>
      <c r="Q1592" s="10"/>
    </row>
    <row r="1593" spans="1:17" x14ac:dyDescent="0.2">
      <c r="A1593" s="10">
        <f t="shared" si="45"/>
        <v>1447</v>
      </c>
      <c r="B1593" s="10" t="s">
        <v>48</v>
      </c>
      <c r="C1593" s="10" t="s">
        <v>2381</v>
      </c>
      <c r="D1593" s="10" t="s">
        <v>2371</v>
      </c>
      <c r="E1593" s="10" t="s">
        <v>2368</v>
      </c>
      <c r="F1593" s="10">
        <f>'gl list'!$D$42</f>
        <v>0</v>
      </c>
      <c r="G1593" s="10" t="s">
        <v>2367</v>
      </c>
      <c r="H1593" s="10" t="b">
        <v>1</v>
      </c>
      <c r="I1593" s="10">
        <f t="shared" si="44"/>
        <v>100</v>
      </c>
      <c r="K1593" s="10"/>
      <c r="L1593" s="10">
        <f>IF(OR(ISNUMBER(#REF!),ISBLANK(#REF!)),0,1)</f>
        <v>1</v>
      </c>
      <c r="M1593" s="10"/>
      <c r="N1593" s="10"/>
      <c r="O1593" s="10">
        <f>IF(NOT(ISBLANK(#REF!)),1,0)</f>
        <v>1</v>
      </c>
      <c r="P1593" s="10"/>
      <c r="Q1593" s="10"/>
    </row>
    <row r="1594" spans="1:17" hidden="1" x14ac:dyDescent="0.2">
      <c r="A1594" s="10">
        <f t="shared" si="45"/>
        <v>1448</v>
      </c>
      <c r="B1594" s="10" t="s">
        <v>1147</v>
      </c>
      <c r="C1594" s="10" t="s">
        <v>2382</v>
      </c>
      <c r="D1594" s="10" t="s">
        <v>2371</v>
      </c>
      <c r="E1594" s="10" t="s">
        <v>2368</v>
      </c>
      <c r="F1594" s="10">
        <f>'gl list'!$D$42</f>
        <v>0</v>
      </c>
      <c r="G1594" s="10" t="s">
        <v>2367</v>
      </c>
      <c r="H1594" s="10" t="b">
        <v>0</v>
      </c>
      <c r="I1594" s="10">
        <f t="shared" si="44"/>
        <v>100</v>
      </c>
      <c r="K1594" s="10"/>
      <c r="L1594" s="10">
        <f>IF(OR(ISNUMBER(#REF!),ISBLANK(#REF!)),0,1)</f>
        <v>1</v>
      </c>
      <c r="M1594" s="10"/>
      <c r="N1594" s="10"/>
      <c r="O1594" s="10">
        <f>IF(NOT(ISBLANK(#REF!)),1,0)</f>
        <v>1</v>
      </c>
      <c r="P1594" s="10"/>
      <c r="Q1594" s="10"/>
    </row>
    <row r="1595" spans="1:17" hidden="1" x14ac:dyDescent="0.2">
      <c r="A1595" s="10">
        <f t="shared" si="45"/>
        <v>1449</v>
      </c>
      <c r="B1595" s="10">
        <f>A261</f>
        <v>115</v>
      </c>
      <c r="C1595" s="10" t="s">
        <v>2369</v>
      </c>
      <c r="D1595" s="10" t="s">
        <v>2371</v>
      </c>
      <c r="E1595" s="10" t="s">
        <v>2369</v>
      </c>
      <c r="F1595" s="10">
        <f>'gl list'!$D$42</f>
        <v>0</v>
      </c>
      <c r="G1595" s="10" t="s">
        <v>2367</v>
      </c>
      <c r="H1595" s="10" t="b">
        <v>0</v>
      </c>
      <c r="I1595" s="10">
        <f t="shared" si="44"/>
        <v>100</v>
      </c>
      <c r="K1595" s="10"/>
      <c r="L1595" s="10">
        <f>IF(OR(ISNUMBER(#REF!),ISBLANK(#REF!)),0,1)</f>
        <v>1</v>
      </c>
      <c r="M1595" s="10"/>
      <c r="N1595" s="10"/>
      <c r="O1595" s="10">
        <f>IF(NOT(ISBLANK(#REF!)),1,0)</f>
        <v>1</v>
      </c>
      <c r="P1595" s="10"/>
      <c r="Q1595" s="10"/>
    </row>
    <row r="1596" spans="1:17" hidden="1" x14ac:dyDescent="0.2">
      <c r="A1596" s="10">
        <f t="shared" si="45"/>
        <v>1450</v>
      </c>
      <c r="B1596" s="10">
        <f>A563</f>
        <v>417</v>
      </c>
      <c r="C1596" s="10" t="s">
        <v>2370</v>
      </c>
      <c r="D1596" s="10" t="s">
        <v>2371</v>
      </c>
      <c r="E1596" s="10" t="s">
        <v>2370</v>
      </c>
      <c r="F1596" s="10">
        <f>'gl list'!$D$42</f>
        <v>0</v>
      </c>
      <c r="G1596" s="10" t="s">
        <v>2367</v>
      </c>
      <c r="H1596" s="10" t="b">
        <v>0</v>
      </c>
      <c r="I1596" s="10">
        <f t="shared" si="44"/>
        <v>100</v>
      </c>
      <c r="K1596" s="10"/>
      <c r="L1596" s="10">
        <f>IF(OR(ISNUMBER(#REF!),ISBLANK(#REF!)),0,1)</f>
        <v>1</v>
      </c>
      <c r="M1596" s="10">
        <f>SUM(L1558:L1596)</f>
        <v>39</v>
      </c>
      <c r="N1596" s="10">
        <f>SUM(M$2:M1596)</f>
        <v>1451</v>
      </c>
      <c r="O1596" s="10">
        <f>IF(NOT(ISBLANK(#REF!)),1,0)</f>
        <v>1</v>
      </c>
      <c r="P1596" s="10">
        <f>SUM(O1558:O1596)</f>
        <v>39</v>
      </c>
      <c r="Q1596" s="10">
        <f>SUM(P$2:P1596)</f>
        <v>1452</v>
      </c>
    </row>
    <row r="1597" spans="1:17" hidden="1" x14ac:dyDescent="0.2">
      <c r="A1597" s="10">
        <f t="shared" si="45"/>
        <v>1451</v>
      </c>
      <c r="B1597" s="10" t="s">
        <v>63</v>
      </c>
      <c r="C1597" s="10" t="s">
        <v>2481</v>
      </c>
      <c r="D1597" s="10" t="s">
        <v>2383</v>
      </c>
      <c r="E1597" s="10" t="s">
        <v>2385</v>
      </c>
      <c r="F1597" s="10">
        <f>'gl list'!$D$76</f>
        <v>0</v>
      </c>
      <c r="G1597" s="10" t="s">
        <v>2384</v>
      </c>
      <c r="H1597" s="10" t="b">
        <v>0</v>
      </c>
      <c r="I1597" s="10">
        <f t="shared" si="44"/>
        <v>100</v>
      </c>
      <c r="K1597" s="10"/>
      <c r="L1597" s="10">
        <f>IF(OR(ISNUMBER(#REF!),ISBLANK(#REF!)),0,1)</f>
        <v>1</v>
      </c>
      <c r="M1597" s="10"/>
      <c r="N1597" s="10"/>
      <c r="O1597" s="10">
        <f>IF(NOT(ISBLANK(#REF!)),1,0)</f>
        <v>1</v>
      </c>
      <c r="P1597" s="10"/>
      <c r="Q1597" s="10"/>
    </row>
    <row r="1598" spans="1:17" hidden="1" x14ac:dyDescent="0.2">
      <c r="A1598" s="10">
        <f t="shared" si="45"/>
        <v>1452</v>
      </c>
      <c r="B1598" s="10" t="s">
        <v>398</v>
      </c>
      <c r="C1598" s="10" t="s">
        <v>2482</v>
      </c>
      <c r="D1598" s="10" t="s">
        <v>2383</v>
      </c>
      <c r="E1598" s="10" t="s">
        <v>2385</v>
      </c>
      <c r="F1598" s="10">
        <f>'gl list'!$D$76</f>
        <v>0</v>
      </c>
      <c r="G1598" s="10" t="s">
        <v>2384</v>
      </c>
      <c r="H1598" s="10" t="b">
        <v>0</v>
      </c>
      <c r="I1598" s="10">
        <f t="shared" si="44"/>
        <v>100</v>
      </c>
      <c r="K1598" s="10"/>
      <c r="L1598" s="10">
        <f>IF(OR(ISNUMBER(#REF!),ISBLANK(#REF!)),0,1)</f>
        <v>1</v>
      </c>
      <c r="M1598" s="10"/>
      <c r="N1598" s="10"/>
      <c r="O1598" s="10">
        <f>IF(NOT(ISBLANK(#REF!)),1,0)</f>
        <v>1</v>
      </c>
      <c r="P1598" s="10"/>
      <c r="Q1598" s="10"/>
    </row>
    <row r="1599" spans="1:17" x14ac:dyDescent="0.2">
      <c r="A1599" s="10">
        <f t="shared" si="45"/>
        <v>1453</v>
      </c>
      <c r="B1599" s="10">
        <f>A190</f>
        <v>45</v>
      </c>
      <c r="C1599" s="10" t="s">
        <v>2479</v>
      </c>
      <c r="D1599" s="10" t="s">
        <v>2383</v>
      </c>
      <c r="E1599" s="10" t="s">
        <v>2387</v>
      </c>
      <c r="F1599" s="10">
        <f>'gl list'!$D$76</f>
        <v>0</v>
      </c>
      <c r="G1599" s="10" t="s">
        <v>2384</v>
      </c>
      <c r="H1599" s="10" t="b">
        <v>1</v>
      </c>
      <c r="I1599" s="10">
        <f t="shared" si="44"/>
        <v>101</v>
      </c>
      <c r="K1599" s="10"/>
      <c r="L1599" s="10">
        <f>IF(OR(ISNUMBER(#REF!),ISBLANK(#REF!)),0,1)</f>
        <v>1</v>
      </c>
      <c r="M1599" s="10"/>
      <c r="N1599" s="10"/>
      <c r="O1599" s="10">
        <f>IF(NOT(ISBLANK(#REF!)),1,0)</f>
        <v>1</v>
      </c>
      <c r="P1599" s="10"/>
      <c r="Q1599" s="10"/>
    </row>
    <row r="1600" spans="1:17" x14ac:dyDescent="0.2">
      <c r="A1600" s="10">
        <f t="shared" si="45"/>
        <v>1454</v>
      </c>
      <c r="B1600" s="10">
        <f>A1036</f>
        <v>890</v>
      </c>
      <c r="C1600" s="10" t="s">
        <v>2493</v>
      </c>
      <c r="D1600" s="10" t="s">
        <v>2383</v>
      </c>
      <c r="E1600" s="10" t="s">
        <v>2387</v>
      </c>
      <c r="F1600" s="10">
        <f>'gl list'!$D$76</f>
        <v>0</v>
      </c>
      <c r="G1600" s="10" t="s">
        <v>2384</v>
      </c>
      <c r="H1600" s="10" t="b">
        <v>1</v>
      </c>
      <c r="I1600" s="10">
        <f t="shared" si="44"/>
        <v>102</v>
      </c>
      <c r="K1600" s="10"/>
      <c r="L1600" s="10">
        <f>IF(OR(ISNUMBER(#REF!),ISBLANK(#REF!)),0,1)</f>
        <v>1</v>
      </c>
      <c r="M1600" s="10"/>
      <c r="N1600" s="10"/>
      <c r="O1600" s="10">
        <f>IF(NOT(ISBLANK(#REF!)),1,0)</f>
        <v>1</v>
      </c>
      <c r="P1600" s="10"/>
      <c r="Q1600" s="10"/>
    </row>
    <row r="1601" spans="1:17" hidden="1" x14ac:dyDescent="0.2">
      <c r="A1601" s="10">
        <f t="shared" si="45"/>
        <v>1455</v>
      </c>
      <c r="B1601" s="10" t="s">
        <v>1140</v>
      </c>
      <c r="C1601" s="10" t="s">
        <v>2480</v>
      </c>
      <c r="D1601" s="10" t="s">
        <v>2383</v>
      </c>
      <c r="E1601" s="10" t="s">
        <v>2387</v>
      </c>
      <c r="F1601" s="10">
        <f>'gl list'!$D$76</f>
        <v>0</v>
      </c>
      <c r="G1601" s="10" t="s">
        <v>2384</v>
      </c>
      <c r="H1601" s="10" t="b">
        <v>0</v>
      </c>
      <c r="I1601" s="10">
        <f t="shared" si="44"/>
        <v>102</v>
      </c>
      <c r="K1601" s="10"/>
      <c r="L1601" s="10">
        <f>IF(OR(ISNUMBER(#REF!),ISBLANK(#REF!)),0,1)</f>
        <v>1</v>
      </c>
      <c r="M1601" s="10"/>
      <c r="N1601" s="10"/>
      <c r="O1601" s="10">
        <f>IF(NOT(ISBLANK(#REF!)),1,0)</f>
        <v>1</v>
      </c>
      <c r="P1601" s="10"/>
      <c r="Q1601" s="10"/>
    </row>
    <row r="1602" spans="1:17" x14ac:dyDescent="0.2">
      <c r="A1602" s="10">
        <f t="shared" si="45"/>
        <v>1456</v>
      </c>
      <c r="B1602" s="10">
        <f>A277</f>
        <v>131</v>
      </c>
      <c r="C1602" s="10" t="s">
        <v>2483</v>
      </c>
      <c r="D1602" s="10" t="s">
        <v>2383</v>
      </c>
      <c r="E1602" s="10" t="s">
        <v>2386</v>
      </c>
      <c r="F1602" s="10">
        <f>'gl list'!$D$76</f>
        <v>0</v>
      </c>
      <c r="G1602" s="10" t="s">
        <v>2384</v>
      </c>
      <c r="H1602" s="10" t="b">
        <v>1</v>
      </c>
      <c r="I1602" s="10">
        <f t="shared" si="44"/>
        <v>103</v>
      </c>
      <c r="K1602" s="10"/>
      <c r="L1602" s="10">
        <f>IF(OR(ISNUMBER(#REF!),ISBLANK(#REF!)),0,1)</f>
        <v>1</v>
      </c>
      <c r="M1602" s="10"/>
      <c r="N1602" s="10"/>
      <c r="O1602" s="10">
        <f>IF(NOT(ISBLANK(#REF!)),1,0)</f>
        <v>1</v>
      </c>
      <c r="P1602" s="10"/>
      <c r="Q1602" s="10"/>
    </row>
    <row r="1603" spans="1:17" hidden="1" x14ac:dyDescent="0.2">
      <c r="A1603" s="10">
        <f t="shared" si="45"/>
        <v>1457</v>
      </c>
      <c r="B1603" s="10">
        <f>A1087</f>
        <v>941</v>
      </c>
      <c r="C1603" s="10" t="s">
        <v>2484</v>
      </c>
      <c r="D1603" s="10" t="s">
        <v>2383</v>
      </c>
      <c r="E1603" s="10" t="s">
        <v>2386</v>
      </c>
      <c r="F1603" s="10">
        <f>'gl list'!$D$76</f>
        <v>0</v>
      </c>
      <c r="G1603" s="10" t="s">
        <v>2384</v>
      </c>
      <c r="H1603" s="10" t="b">
        <v>0</v>
      </c>
      <c r="I1603" s="10">
        <f t="shared" si="44"/>
        <v>103</v>
      </c>
      <c r="K1603" s="10"/>
      <c r="L1603" s="10">
        <f>IF(OR(ISNUMBER(#REF!),ISBLANK(#REF!)),0,1)</f>
        <v>1</v>
      </c>
      <c r="M1603" s="10"/>
      <c r="N1603" s="10"/>
      <c r="O1603" s="10">
        <f>IF(NOT(ISBLANK(#REF!)),1,0)</f>
        <v>1</v>
      </c>
      <c r="P1603" s="10"/>
      <c r="Q1603" s="10"/>
    </row>
    <row r="1604" spans="1:17" x14ac:dyDescent="0.2">
      <c r="A1604" s="10">
        <f t="shared" si="45"/>
        <v>1458</v>
      </c>
      <c r="B1604" s="10">
        <f>A1516</f>
        <v>1370</v>
      </c>
      <c r="C1604" s="10" t="s">
        <v>2485</v>
      </c>
      <c r="D1604" s="10" t="s">
        <v>2383</v>
      </c>
      <c r="E1604" s="10" t="s">
        <v>2388</v>
      </c>
      <c r="F1604" s="10">
        <f>'gl list'!$D$76</f>
        <v>0</v>
      </c>
      <c r="G1604" s="10" t="s">
        <v>2384</v>
      </c>
      <c r="H1604" s="10" t="b">
        <v>1</v>
      </c>
      <c r="I1604" s="10">
        <f t="shared" si="44"/>
        <v>104</v>
      </c>
      <c r="K1604" s="10"/>
      <c r="L1604" s="10">
        <f>IF(OR(ISNUMBER(#REF!),ISBLANK(#REF!)),0,1)</f>
        <v>1</v>
      </c>
      <c r="M1604" s="10"/>
      <c r="N1604" s="10"/>
      <c r="O1604" s="10">
        <f>IF(NOT(ISBLANK(#REF!)),1,0)</f>
        <v>1</v>
      </c>
      <c r="P1604" s="10"/>
      <c r="Q1604" s="10"/>
    </row>
    <row r="1605" spans="1:17" hidden="1" x14ac:dyDescent="0.2">
      <c r="A1605" s="10">
        <f t="shared" si="45"/>
        <v>1459</v>
      </c>
      <c r="B1605" s="10">
        <f>A148</f>
        <v>3</v>
      </c>
      <c r="C1605" s="10" t="s">
        <v>2486</v>
      </c>
      <c r="D1605" s="10" t="s">
        <v>2383</v>
      </c>
      <c r="E1605" s="10" t="s">
        <v>2389</v>
      </c>
      <c r="F1605" s="10">
        <f>'gl list'!$D$76</f>
        <v>0</v>
      </c>
      <c r="G1605" s="10" t="s">
        <v>2384</v>
      </c>
      <c r="H1605" s="10" t="b">
        <v>0</v>
      </c>
      <c r="I1605" s="10">
        <f t="shared" si="44"/>
        <v>104</v>
      </c>
      <c r="K1605" s="10"/>
      <c r="L1605" s="10">
        <f>IF(OR(ISNUMBER(#REF!),ISBLANK(#REF!)),0,1)</f>
        <v>1</v>
      </c>
      <c r="M1605" s="10"/>
      <c r="N1605" s="10"/>
      <c r="O1605" s="10">
        <f>IF(NOT(ISBLANK(#REF!)),1,0)</f>
        <v>1</v>
      </c>
      <c r="P1605" s="10"/>
      <c r="Q1605" s="10"/>
    </row>
    <row r="1606" spans="1:17" hidden="1" x14ac:dyDescent="0.2">
      <c r="A1606" s="10">
        <f t="shared" si="45"/>
        <v>1460</v>
      </c>
      <c r="B1606" s="10">
        <f>A1381</f>
        <v>1235</v>
      </c>
      <c r="C1606" s="10" t="s">
        <v>2487</v>
      </c>
      <c r="D1606" s="10" t="s">
        <v>2383</v>
      </c>
      <c r="E1606" s="10" t="s">
        <v>2389</v>
      </c>
      <c r="F1606" s="10">
        <f>'gl list'!$D$76</f>
        <v>0</v>
      </c>
      <c r="G1606" s="10" t="s">
        <v>2384</v>
      </c>
      <c r="H1606" s="10" t="b">
        <v>0</v>
      </c>
      <c r="I1606" s="10">
        <f t="shared" si="44"/>
        <v>104</v>
      </c>
      <c r="K1606" s="10"/>
      <c r="L1606" s="10">
        <f>IF(OR(ISNUMBER(#REF!),ISBLANK(#REF!)),0,1)</f>
        <v>1</v>
      </c>
      <c r="M1606" s="10"/>
      <c r="N1606" s="10"/>
      <c r="O1606" s="10">
        <f>IF(NOT(ISBLANK(#REF!)),1,0)</f>
        <v>1</v>
      </c>
      <c r="P1606" s="10"/>
      <c r="Q1606" s="10"/>
    </row>
    <row r="1607" spans="1:17" hidden="1" x14ac:dyDescent="0.2">
      <c r="A1607" s="10">
        <f t="shared" si="45"/>
        <v>1461</v>
      </c>
      <c r="B1607" s="10">
        <f>A219</f>
        <v>73</v>
      </c>
      <c r="C1607" s="10" t="s">
        <v>2488</v>
      </c>
      <c r="D1607" s="10" t="s">
        <v>2383</v>
      </c>
      <c r="E1607" s="10" t="s">
        <v>2390</v>
      </c>
      <c r="F1607" s="10">
        <f>'gl list'!$D$76</f>
        <v>0</v>
      </c>
      <c r="G1607" s="10" t="s">
        <v>2384</v>
      </c>
      <c r="H1607" s="10" t="b">
        <v>0</v>
      </c>
      <c r="I1607" s="10">
        <f t="shared" si="44"/>
        <v>104</v>
      </c>
      <c r="K1607" s="10"/>
      <c r="L1607" s="10">
        <f>IF(OR(ISNUMBER(#REF!),ISBLANK(#REF!)),0,1)</f>
        <v>1</v>
      </c>
      <c r="M1607" s="10"/>
      <c r="N1607" s="10"/>
      <c r="O1607" s="10">
        <f>IF(NOT(ISBLANK(#REF!)),1,0)</f>
        <v>1</v>
      </c>
      <c r="P1607" s="10"/>
      <c r="Q1607" s="10"/>
    </row>
    <row r="1608" spans="1:17" hidden="1" x14ac:dyDescent="0.2">
      <c r="A1608" s="10">
        <f t="shared" si="45"/>
        <v>1462</v>
      </c>
      <c r="B1608" s="10">
        <f>A230</f>
        <v>84</v>
      </c>
      <c r="C1608" s="10" t="s">
        <v>2489</v>
      </c>
      <c r="D1608" s="10" t="s">
        <v>2383</v>
      </c>
      <c r="E1608" s="10" t="s">
        <v>2390</v>
      </c>
      <c r="F1608" s="10">
        <f>'gl list'!$D$76</f>
        <v>0</v>
      </c>
      <c r="G1608" s="10" t="s">
        <v>2384</v>
      </c>
      <c r="H1608" s="10" t="b">
        <v>0</v>
      </c>
      <c r="I1608" s="10">
        <f t="shared" si="44"/>
        <v>104</v>
      </c>
      <c r="K1608" s="10"/>
      <c r="L1608" s="10">
        <f>IF(OR(ISNUMBER(#REF!),ISBLANK(#REF!)),0,1)</f>
        <v>1</v>
      </c>
      <c r="M1608" s="10"/>
      <c r="N1608" s="10"/>
      <c r="O1608" s="10">
        <f>IF(NOT(ISBLANK(#REF!)),1,0)</f>
        <v>1</v>
      </c>
      <c r="P1608" s="10"/>
      <c r="Q1608" s="10"/>
    </row>
    <row r="1609" spans="1:17" hidden="1" x14ac:dyDescent="0.2">
      <c r="A1609" s="10">
        <f t="shared" si="45"/>
        <v>1463</v>
      </c>
      <c r="B1609" s="10" t="s">
        <v>11</v>
      </c>
      <c r="C1609" s="10" t="s">
        <v>2490</v>
      </c>
      <c r="D1609" s="10" t="s">
        <v>2383</v>
      </c>
      <c r="E1609" s="10" t="s">
        <v>2391</v>
      </c>
      <c r="F1609" s="10">
        <f>'gl list'!$D$76</f>
        <v>0</v>
      </c>
      <c r="G1609" s="10" t="s">
        <v>2384</v>
      </c>
      <c r="H1609" s="10" t="b">
        <v>0</v>
      </c>
      <c r="I1609" s="10">
        <f t="shared" si="44"/>
        <v>104</v>
      </c>
      <c r="K1609" s="10"/>
      <c r="L1609" s="10">
        <f>IF(OR(ISNUMBER(#REF!),ISBLANK(#REF!)),0,1)</f>
        <v>1</v>
      </c>
      <c r="M1609" s="10"/>
      <c r="N1609" s="10"/>
      <c r="O1609" s="10">
        <f>IF(NOT(ISBLANK(#REF!)),1,0)</f>
        <v>1</v>
      </c>
      <c r="P1609" s="10"/>
      <c r="Q1609" s="10"/>
    </row>
    <row r="1610" spans="1:17" hidden="1" x14ac:dyDescent="0.2">
      <c r="A1610" s="10">
        <f t="shared" si="45"/>
        <v>1464</v>
      </c>
      <c r="B1610" s="10">
        <f>A288</f>
        <v>142</v>
      </c>
      <c r="C1610" s="10" t="s">
        <v>2491</v>
      </c>
      <c r="D1610" s="10" t="s">
        <v>2383</v>
      </c>
      <c r="E1610" s="10" t="s">
        <v>2392</v>
      </c>
      <c r="F1610" s="10">
        <f>'gl list'!$D$76</f>
        <v>0</v>
      </c>
      <c r="G1610" s="10" t="s">
        <v>2384</v>
      </c>
      <c r="H1610" s="10" t="b">
        <v>0</v>
      </c>
      <c r="I1610" s="10">
        <f t="shared" si="44"/>
        <v>104</v>
      </c>
      <c r="K1610" s="10"/>
      <c r="L1610" s="10">
        <f>IF(OR(ISNUMBER(#REF!),ISBLANK(#REF!)),0,1)</f>
        <v>1</v>
      </c>
      <c r="M1610" s="10"/>
      <c r="N1610" s="10"/>
      <c r="O1610" s="10">
        <f>IF(NOT(ISBLANK(#REF!)),1,0)</f>
        <v>1</v>
      </c>
      <c r="P1610" s="10"/>
      <c r="Q1610" s="10"/>
    </row>
    <row r="1611" spans="1:17" hidden="1" x14ac:dyDescent="0.2">
      <c r="A1611" s="10">
        <f t="shared" si="45"/>
        <v>1465</v>
      </c>
      <c r="B1611" s="10" t="s">
        <v>478</v>
      </c>
      <c r="C1611" s="10" t="s">
        <v>2492</v>
      </c>
      <c r="D1611" s="10" t="s">
        <v>2383</v>
      </c>
      <c r="E1611" s="10" t="s">
        <v>2392</v>
      </c>
      <c r="F1611" s="10">
        <f>'gl list'!$D$76</f>
        <v>0</v>
      </c>
      <c r="G1611" s="10" t="s">
        <v>2384</v>
      </c>
      <c r="H1611" s="10" t="b">
        <v>0</v>
      </c>
      <c r="I1611" s="10">
        <f t="shared" si="44"/>
        <v>104</v>
      </c>
      <c r="K1611" s="10"/>
      <c r="L1611" s="10">
        <f>IF(OR(ISNUMBER(#REF!),ISBLANK(#REF!)),0,1)</f>
        <v>1</v>
      </c>
      <c r="M1611" s="10"/>
      <c r="N1611" s="10"/>
      <c r="O1611" s="10">
        <f>IF(NOT(ISBLANK(#REF!)),1,0)</f>
        <v>1</v>
      </c>
      <c r="P1611" s="10"/>
      <c r="Q1611" s="10"/>
    </row>
    <row r="1612" spans="1:17" hidden="1" x14ac:dyDescent="0.2">
      <c r="A1612" s="10">
        <f t="shared" si="45"/>
        <v>1466</v>
      </c>
      <c r="B1612" s="10">
        <f>A666</f>
        <v>520</v>
      </c>
      <c r="C1612" s="10" t="s">
        <v>2472</v>
      </c>
      <c r="D1612" s="10" t="s">
        <v>2383</v>
      </c>
      <c r="E1612" s="10" t="s">
        <v>2472</v>
      </c>
      <c r="F1612" s="10">
        <f>'gl list'!$D$76</f>
        <v>0</v>
      </c>
      <c r="G1612" s="10" t="s">
        <v>2393</v>
      </c>
      <c r="H1612" s="10" t="b">
        <v>0</v>
      </c>
      <c r="I1612" s="10">
        <f t="shared" si="44"/>
        <v>104</v>
      </c>
      <c r="K1612" s="10"/>
      <c r="L1612" s="10">
        <f>IF(OR(ISNUMBER(#REF!),ISBLANK(#REF!)),0,1)</f>
        <v>1</v>
      </c>
      <c r="M1612" s="10"/>
      <c r="N1612" s="10"/>
      <c r="O1612" s="10">
        <f>IF(NOT(ISBLANK(#REF!)),1,0)</f>
        <v>1</v>
      </c>
      <c r="P1612" s="10"/>
      <c r="Q1612" s="10"/>
    </row>
    <row r="1613" spans="1:17" hidden="1" x14ac:dyDescent="0.2">
      <c r="A1613" s="10">
        <f t="shared" si="45"/>
        <v>1467</v>
      </c>
      <c r="B1613" s="10" t="s">
        <v>113</v>
      </c>
      <c r="C1613" s="10" t="s">
        <v>2473</v>
      </c>
      <c r="D1613" s="10" t="s">
        <v>2383</v>
      </c>
      <c r="E1613" s="10" t="s">
        <v>2473</v>
      </c>
      <c r="F1613" s="10">
        <f>'gl list'!$D$76</f>
        <v>0</v>
      </c>
      <c r="G1613" s="10" t="s">
        <v>2393</v>
      </c>
      <c r="H1613" s="10" t="b">
        <v>0</v>
      </c>
      <c r="I1613" s="10">
        <f t="shared" si="44"/>
        <v>104</v>
      </c>
      <c r="K1613" s="10"/>
      <c r="L1613" s="10">
        <f>IF(OR(ISNUMBER(#REF!),ISBLANK(#REF!)),0,1)</f>
        <v>1</v>
      </c>
      <c r="M1613" s="10"/>
      <c r="N1613" s="10"/>
      <c r="O1613" s="10">
        <f>IF(NOT(ISBLANK(#REF!)),1,0)</f>
        <v>1</v>
      </c>
      <c r="P1613" s="10"/>
      <c r="Q1613" s="10"/>
    </row>
    <row r="1614" spans="1:17" hidden="1" x14ac:dyDescent="0.2">
      <c r="A1614" s="10">
        <f t="shared" si="45"/>
        <v>1468</v>
      </c>
      <c r="B1614" s="10" t="s">
        <v>1140</v>
      </c>
      <c r="C1614" s="10" t="s">
        <v>2474</v>
      </c>
      <c r="D1614" s="10" t="s">
        <v>2383</v>
      </c>
      <c r="E1614" s="10" t="s">
        <v>2474</v>
      </c>
      <c r="F1614" s="10">
        <f>'gl list'!$D$76</f>
        <v>0</v>
      </c>
      <c r="G1614" s="10" t="s">
        <v>2393</v>
      </c>
      <c r="H1614" s="10" t="b">
        <v>0</v>
      </c>
      <c r="I1614" s="10">
        <f t="shared" si="44"/>
        <v>104</v>
      </c>
      <c r="K1614" s="10"/>
      <c r="L1614" s="10">
        <f>IF(OR(ISNUMBER(#REF!),ISBLANK(#REF!)),0,1)</f>
        <v>1</v>
      </c>
      <c r="M1614" s="10"/>
      <c r="N1614" s="10"/>
      <c r="O1614" s="10">
        <f>IF(NOT(ISBLANK(#REF!)),1,0)</f>
        <v>1</v>
      </c>
      <c r="P1614" s="10"/>
      <c r="Q1614" s="10"/>
    </row>
    <row r="1615" spans="1:17" hidden="1" x14ac:dyDescent="0.2">
      <c r="A1615" s="10">
        <f t="shared" si="45"/>
        <v>1469</v>
      </c>
      <c r="B1615" s="10">
        <f>A1192</f>
        <v>1046</v>
      </c>
      <c r="C1615" s="10" t="s">
        <v>2475</v>
      </c>
      <c r="D1615" s="10" t="s">
        <v>2383</v>
      </c>
      <c r="E1615" s="10" t="s">
        <v>2475</v>
      </c>
      <c r="F1615" s="10">
        <f>'gl list'!$D$76</f>
        <v>0</v>
      </c>
      <c r="G1615" s="10" t="s">
        <v>2393</v>
      </c>
      <c r="H1615" s="10" t="b">
        <v>0</v>
      </c>
      <c r="I1615" s="10">
        <f t="shared" si="44"/>
        <v>104</v>
      </c>
      <c r="K1615" s="10"/>
      <c r="L1615" s="10">
        <f>IF(OR(ISNUMBER(#REF!),ISBLANK(#REF!)),0,1)</f>
        <v>1</v>
      </c>
      <c r="M1615" s="10"/>
      <c r="N1615" s="10"/>
      <c r="O1615" s="10">
        <f>IF(NOT(ISBLANK(#REF!)),1,0)</f>
        <v>1</v>
      </c>
      <c r="P1615" s="10"/>
      <c r="Q1615" s="10"/>
    </row>
    <row r="1616" spans="1:17" x14ac:dyDescent="0.2">
      <c r="A1616" s="10">
        <f t="shared" si="45"/>
        <v>1470</v>
      </c>
      <c r="B1616" s="10">
        <f>A675</f>
        <v>529</v>
      </c>
      <c r="C1616" s="10" t="s">
        <v>2476</v>
      </c>
      <c r="D1616" s="10" t="s">
        <v>2383</v>
      </c>
      <c r="E1616" s="10" t="s">
        <v>2476</v>
      </c>
      <c r="F1616" s="10">
        <f>'gl list'!$D$76</f>
        <v>0</v>
      </c>
      <c r="G1616" s="10" t="s">
        <v>2393</v>
      </c>
      <c r="H1616" s="10" t="b">
        <v>1</v>
      </c>
      <c r="I1616" s="10">
        <f t="shared" si="44"/>
        <v>105</v>
      </c>
      <c r="K1616" s="10"/>
      <c r="L1616" s="10">
        <f>IF(OR(ISNUMBER(#REF!),ISBLANK(#REF!)),0,1)</f>
        <v>1</v>
      </c>
      <c r="M1616" s="10"/>
      <c r="N1616" s="10"/>
      <c r="O1616" s="10">
        <f>IF(NOT(ISBLANK(#REF!)),1,0)</f>
        <v>1</v>
      </c>
      <c r="P1616" s="10"/>
      <c r="Q1616" s="10"/>
    </row>
    <row r="1617" spans="1:17" hidden="1" x14ac:dyDescent="0.2">
      <c r="A1617" s="10">
        <f t="shared" si="45"/>
        <v>1471</v>
      </c>
      <c r="B1617" s="10" t="s">
        <v>1140</v>
      </c>
      <c r="C1617" s="10" t="s">
        <v>2477</v>
      </c>
      <c r="D1617" s="10" t="s">
        <v>2383</v>
      </c>
      <c r="E1617" s="10" t="s">
        <v>2477</v>
      </c>
      <c r="F1617" s="10">
        <f>'gl list'!$D$76</f>
        <v>0</v>
      </c>
      <c r="G1617" s="10" t="s">
        <v>2394</v>
      </c>
      <c r="H1617" s="10" t="b">
        <v>0</v>
      </c>
      <c r="I1617" s="10">
        <f t="shared" si="44"/>
        <v>105</v>
      </c>
      <c r="K1617" s="10"/>
      <c r="L1617" s="10">
        <f>IF(OR(ISNUMBER(#REF!),ISBLANK(#REF!)),0,1)</f>
        <v>1</v>
      </c>
      <c r="M1617" s="10"/>
      <c r="N1617" s="10"/>
      <c r="O1617" s="10">
        <f>IF(NOT(ISBLANK(#REF!)),1,0)</f>
        <v>1</v>
      </c>
      <c r="P1617" s="10"/>
      <c r="Q1617" s="10"/>
    </row>
    <row r="1618" spans="1:17" hidden="1" x14ac:dyDescent="0.2">
      <c r="A1618" s="10">
        <f t="shared" si="45"/>
        <v>1472</v>
      </c>
      <c r="B1618" s="10" t="s">
        <v>79</v>
      </c>
      <c r="C1618" s="10" t="s">
        <v>2478</v>
      </c>
      <c r="D1618" s="10" t="s">
        <v>2383</v>
      </c>
      <c r="E1618" s="10" t="s">
        <v>2478</v>
      </c>
      <c r="F1618" s="10">
        <f>'gl list'!$D$76</f>
        <v>0</v>
      </c>
      <c r="G1618" s="10" t="s">
        <v>2394</v>
      </c>
      <c r="H1618" s="10" t="b">
        <v>0</v>
      </c>
      <c r="I1618" s="10">
        <f t="shared" si="44"/>
        <v>105</v>
      </c>
      <c r="K1618" s="10"/>
      <c r="L1618" s="10">
        <f>IF(OR(ISNUMBER(#REF!),ISBLANK(#REF!)),0,1)</f>
        <v>1</v>
      </c>
      <c r="M1618" s="10"/>
      <c r="N1618" s="10"/>
      <c r="O1618" s="10">
        <f>IF(NOT(ISBLANK(#REF!)),1,0)</f>
        <v>1</v>
      </c>
      <c r="P1618" s="10"/>
      <c r="Q1618" s="10"/>
    </row>
    <row r="1619" spans="1:17" hidden="1" x14ac:dyDescent="0.2">
      <c r="A1619" s="10">
        <f t="shared" si="45"/>
        <v>1473</v>
      </c>
      <c r="B1619" s="10">
        <f>A443</f>
        <v>297</v>
      </c>
      <c r="C1619" s="10" t="s">
        <v>2395</v>
      </c>
      <c r="D1619" s="10" t="s">
        <v>2383</v>
      </c>
      <c r="E1619" s="10" t="s">
        <v>2395</v>
      </c>
      <c r="F1619" s="10">
        <f>'gl list'!$D$76</f>
        <v>0</v>
      </c>
      <c r="G1619" s="10" t="s">
        <v>2394</v>
      </c>
      <c r="H1619" s="10" t="b">
        <v>0</v>
      </c>
      <c r="I1619" s="10">
        <f t="shared" si="44"/>
        <v>105</v>
      </c>
      <c r="K1619" s="10"/>
      <c r="L1619" s="10">
        <f>IF(OR(ISNUMBER(#REF!),ISBLANK(#REF!)),0,1)</f>
        <v>1</v>
      </c>
      <c r="M1619" s="10"/>
      <c r="N1619" s="10"/>
      <c r="O1619" s="10">
        <f>IF(NOT(ISBLANK(#REF!)),1,0)</f>
        <v>1</v>
      </c>
      <c r="P1619" s="10"/>
      <c r="Q1619" s="10"/>
    </row>
    <row r="1620" spans="1:17" hidden="1" x14ac:dyDescent="0.2">
      <c r="A1620" s="10">
        <f t="shared" si="45"/>
        <v>1474</v>
      </c>
      <c r="B1620" s="10">
        <f>A294</f>
        <v>148</v>
      </c>
      <c r="C1620" s="10" t="s">
        <v>2425</v>
      </c>
      <c r="D1620" s="10" t="s">
        <v>2383</v>
      </c>
      <c r="E1620" s="10" t="s">
        <v>2396</v>
      </c>
      <c r="F1620" s="10">
        <f>'gl list'!$D$76</f>
        <v>0</v>
      </c>
      <c r="G1620" s="10" t="s">
        <v>2394</v>
      </c>
      <c r="H1620" s="10" t="b">
        <v>0</v>
      </c>
      <c r="I1620" s="10">
        <f t="shared" ref="I1620:I1683" si="46">IF(H1620,I1619+1,I1619)</f>
        <v>105</v>
      </c>
      <c r="K1620" s="10"/>
      <c r="L1620" s="10">
        <f>IF(OR(ISNUMBER(#REF!),ISBLANK(#REF!)),0,1)</f>
        <v>1</v>
      </c>
      <c r="M1620" s="10"/>
      <c r="N1620" s="10"/>
      <c r="O1620" s="10">
        <f>IF(NOT(ISBLANK(#REF!)),1,0)</f>
        <v>1</v>
      </c>
      <c r="P1620" s="10"/>
      <c r="Q1620" s="10"/>
    </row>
    <row r="1621" spans="1:17" hidden="1" x14ac:dyDescent="0.2">
      <c r="A1621" s="10">
        <f t="shared" ref="A1621:A1684" si="47">A1620+1</f>
        <v>1475</v>
      </c>
      <c r="B1621" s="10">
        <f>A293</f>
        <v>147</v>
      </c>
      <c r="C1621" s="10" t="s">
        <v>2426</v>
      </c>
      <c r="D1621" s="10" t="s">
        <v>2383</v>
      </c>
      <c r="E1621" s="10" t="s">
        <v>2396</v>
      </c>
      <c r="F1621" s="10">
        <f>'gl list'!$D$76</f>
        <v>0</v>
      </c>
      <c r="G1621" s="10" t="s">
        <v>2394</v>
      </c>
      <c r="H1621" s="10" t="b">
        <v>0</v>
      </c>
      <c r="I1621" s="10">
        <f t="shared" si="46"/>
        <v>105</v>
      </c>
      <c r="K1621" s="10"/>
      <c r="L1621" s="10">
        <f>IF(OR(ISNUMBER(#REF!),ISBLANK(#REF!)),0,1)</f>
        <v>1</v>
      </c>
      <c r="M1621" s="10"/>
      <c r="N1621" s="10"/>
      <c r="O1621" s="10">
        <f>IF(NOT(ISBLANK(#REF!)),1,0)</f>
        <v>1</v>
      </c>
      <c r="P1621" s="10"/>
      <c r="Q1621" s="10"/>
    </row>
    <row r="1622" spans="1:17" hidden="1" x14ac:dyDescent="0.2">
      <c r="A1622" s="10">
        <f t="shared" si="47"/>
        <v>1476</v>
      </c>
      <c r="B1622" s="10" t="s">
        <v>90</v>
      </c>
      <c r="C1622" s="10" t="s">
        <v>2397</v>
      </c>
      <c r="D1622" s="10" t="s">
        <v>2383</v>
      </c>
      <c r="E1622" s="10" t="s">
        <v>2397</v>
      </c>
      <c r="F1622" s="10">
        <f>'gl list'!$D$76</f>
        <v>0</v>
      </c>
      <c r="G1622" s="10" t="s">
        <v>2394</v>
      </c>
      <c r="H1622" s="10" t="b">
        <v>0</v>
      </c>
      <c r="I1622" s="10">
        <f t="shared" si="46"/>
        <v>105</v>
      </c>
      <c r="K1622" s="10"/>
      <c r="L1622" s="10">
        <f>IF(OR(ISNUMBER(#REF!),ISBLANK(#REF!)),0,1)</f>
        <v>1</v>
      </c>
      <c r="M1622" s="10"/>
      <c r="N1622" s="10"/>
      <c r="O1622" s="10">
        <f>IF(NOT(ISBLANK(#REF!)),1,0)</f>
        <v>1</v>
      </c>
      <c r="P1622" s="10"/>
      <c r="Q1622" s="10"/>
    </row>
    <row r="1623" spans="1:17" hidden="1" x14ac:dyDescent="0.2">
      <c r="A1623" s="10">
        <f t="shared" si="47"/>
        <v>1477</v>
      </c>
      <c r="B1623" s="10">
        <f>A1581</f>
        <v>1435</v>
      </c>
      <c r="C1623" s="10" t="s">
        <v>2471</v>
      </c>
      <c r="D1623" s="10" t="s">
        <v>2383</v>
      </c>
      <c r="E1623" s="10" t="s">
        <v>2471</v>
      </c>
      <c r="F1623" s="10">
        <f>'gl list'!$D$76</f>
        <v>0</v>
      </c>
      <c r="G1623" s="10" t="s">
        <v>2394</v>
      </c>
      <c r="H1623" s="10" t="b">
        <v>0</v>
      </c>
      <c r="I1623" s="10">
        <f t="shared" si="46"/>
        <v>105</v>
      </c>
      <c r="K1623" s="10"/>
      <c r="L1623" s="10">
        <f>IF(OR(ISNUMBER(#REF!),ISBLANK(#REF!)),0,1)</f>
        <v>1</v>
      </c>
      <c r="M1623" s="10"/>
      <c r="N1623" s="10"/>
      <c r="O1623" s="10">
        <f>IF(NOT(ISBLANK(#REF!)),1,0)</f>
        <v>1</v>
      </c>
      <c r="P1623" s="10"/>
      <c r="Q1623" s="10"/>
    </row>
    <row r="1624" spans="1:17" hidden="1" x14ac:dyDescent="0.2">
      <c r="A1624" s="10">
        <f t="shared" si="47"/>
        <v>1478</v>
      </c>
      <c r="B1624" s="10" t="s">
        <v>46</v>
      </c>
      <c r="C1624" s="10" t="s">
        <v>2427</v>
      </c>
      <c r="D1624" s="10" t="s">
        <v>2383</v>
      </c>
      <c r="E1624" s="10" t="s">
        <v>2427</v>
      </c>
      <c r="F1624" s="10">
        <f>'gl list'!$D$76</f>
        <v>0</v>
      </c>
      <c r="G1624" s="10" t="s">
        <v>2398</v>
      </c>
      <c r="H1624" s="10" t="b">
        <v>0</v>
      </c>
      <c r="I1624" s="10">
        <f t="shared" si="46"/>
        <v>105</v>
      </c>
      <c r="K1624" s="10"/>
      <c r="L1624" s="10">
        <f>IF(OR(ISNUMBER(#REF!),ISBLANK(#REF!)),0,1)</f>
        <v>1</v>
      </c>
      <c r="M1624" s="10"/>
      <c r="N1624" s="10"/>
      <c r="O1624" s="10">
        <f>IF(NOT(ISBLANK(#REF!)),1,0)</f>
        <v>1</v>
      </c>
      <c r="P1624" s="10"/>
      <c r="Q1624" s="10"/>
    </row>
    <row r="1625" spans="1:17" hidden="1" x14ac:dyDescent="0.2">
      <c r="A1625" s="10">
        <f t="shared" si="47"/>
        <v>1479</v>
      </c>
      <c r="B1625" s="10">
        <f>A269</f>
        <v>123</v>
      </c>
      <c r="C1625" s="10" t="s">
        <v>2470</v>
      </c>
      <c r="D1625" s="10" t="s">
        <v>2383</v>
      </c>
      <c r="E1625" s="10" t="s">
        <v>2428</v>
      </c>
      <c r="F1625" s="10">
        <f>'gl list'!$D$76</f>
        <v>0</v>
      </c>
      <c r="G1625" s="10" t="s">
        <v>2398</v>
      </c>
      <c r="H1625" s="10" t="b">
        <v>0</v>
      </c>
      <c r="I1625" s="10">
        <f t="shared" si="46"/>
        <v>105</v>
      </c>
      <c r="K1625" s="10"/>
      <c r="L1625" s="10">
        <f>IF(OR(ISNUMBER(#REF!),ISBLANK(#REF!)),0,1)</f>
        <v>1</v>
      </c>
      <c r="M1625" s="10"/>
      <c r="N1625" s="10"/>
      <c r="O1625" s="10">
        <f>IF(NOT(ISBLANK(#REF!)),1,0)</f>
        <v>1</v>
      </c>
      <c r="P1625" s="10"/>
      <c r="Q1625" s="10"/>
    </row>
    <row r="1626" spans="1:17" hidden="1" x14ac:dyDescent="0.2">
      <c r="A1626" s="10">
        <f t="shared" si="47"/>
        <v>1480</v>
      </c>
      <c r="B1626" s="10">
        <f>A872</f>
        <v>726</v>
      </c>
      <c r="C1626" s="10" t="s">
        <v>2431</v>
      </c>
      <c r="D1626" s="10" t="s">
        <v>2383</v>
      </c>
      <c r="E1626" s="10" t="s">
        <v>2431</v>
      </c>
      <c r="F1626" s="10">
        <f>'gl list'!$D$76</f>
        <v>0</v>
      </c>
      <c r="G1626" s="10" t="s">
        <v>2398</v>
      </c>
      <c r="H1626" s="10" t="b">
        <v>0</v>
      </c>
      <c r="I1626" s="10">
        <f t="shared" si="46"/>
        <v>105</v>
      </c>
      <c r="K1626" s="10"/>
      <c r="L1626" s="10">
        <f>IF(OR(ISNUMBER(#REF!),ISBLANK(#REF!)),0,1)</f>
        <v>1</v>
      </c>
      <c r="M1626" s="10"/>
      <c r="N1626" s="10"/>
      <c r="O1626" s="10">
        <f>IF(NOT(ISBLANK(#REF!)),1,0)</f>
        <v>1</v>
      </c>
      <c r="P1626" s="10"/>
      <c r="Q1626" s="10"/>
    </row>
    <row r="1627" spans="1:17" hidden="1" x14ac:dyDescent="0.2">
      <c r="A1627" s="10">
        <f t="shared" si="47"/>
        <v>1481</v>
      </c>
      <c r="B1627" s="10" t="s">
        <v>18</v>
      </c>
      <c r="C1627" s="10" t="s">
        <v>2432</v>
      </c>
      <c r="D1627" s="10" t="s">
        <v>2383</v>
      </c>
      <c r="E1627" s="10" t="s">
        <v>2432</v>
      </c>
      <c r="F1627" s="10">
        <f>'gl list'!$D$76</f>
        <v>0</v>
      </c>
      <c r="G1627" s="10" t="s">
        <v>2398</v>
      </c>
      <c r="H1627" s="10" t="b">
        <v>0</v>
      </c>
      <c r="I1627" s="10">
        <f t="shared" si="46"/>
        <v>105</v>
      </c>
      <c r="K1627" s="10"/>
      <c r="L1627" s="10">
        <f>IF(OR(ISNUMBER(#REF!),ISBLANK(#REF!)),0,1)</f>
        <v>1</v>
      </c>
      <c r="M1627" s="10"/>
      <c r="N1627" s="10"/>
      <c r="O1627" s="10">
        <f>IF(NOT(ISBLANK(#REF!)),1,0)</f>
        <v>1</v>
      </c>
      <c r="P1627" s="10"/>
      <c r="Q1627" s="10"/>
    </row>
    <row r="1628" spans="1:17" x14ac:dyDescent="0.2">
      <c r="A1628" s="10">
        <f t="shared" si="47"/>
        <v>1482</v>
      </c>
      <c r="B1628" s="10">
        <f>A463</f>
        <v>317</v>
      </c>
      <c r="C1628" s="10" t="s">
        <v>2433</v>
      </c>
      <c r="D1628" s="10" t="s">
        <v>2383</v>
      </c>
      <c r="E1628" s="10" t="s">
        <v>2433</v>
      </c>
      <c r="F1628" s="10">
        <f>'gl list'!$D$76</f>
        <v>0</v>
      </c>
      <c r="G1628" s="10" t="s">
        <v>2398</v>
      </c>
      <c r="H1628" s="10" t="b">
        <v>1</v>
      </c>
      <c r="I1628" s="10">
        <f t="shared" si="46"/>
        <v>106</v>
      </c>
      <c r="K1628" s="10"/>
      <c r="L1628" s="10">
        <f>IF(OR(ISNUMBER(#REF!),ISBLANK(#REF!)),0,1)</f>
        <v>1</v>
      </c>
      <c r="M1628" s="10"/>
      <c r="N1628" s="10"/>
      <c r="O1628" s="10">
        <f>IF(NOT(ISBLANK(#REF!)),1,0)</f>
        <v>1</v>
      </c>
      <c r="P1628" s="10"/>
      <c r="Q1628" s="10"/>
    </row>
    <row r="1629" spans="1:17" hidden="1" x14ac:dyDescent="0.2">
      <c r="A1629" s="10">
        <f t="shared" si="47"/>
        <v>1483</v>
      </c>
      <c r="B1629" s="10" t="s">
        <v>9</v>
      </c>
      <c r="C1629" s="10" t="s">
        <v>2437</v>
      </c>
      <c r="D1629" s="10" t="s">
        <v>2383</v>
      </c>
      <c r="E1629" s="10" t="s">
        <v>2436</v>
      </c>
      <c r="F1629" s="10">
        <f>'gl list'!$D$76</f>
        <v>0</v>
      </c>
      <c r="G1629" s="10" t="s">
        <v>2398</v>
      </c>
      <c r="H1629" s="10" t="b">
        <v>0</v>
      </c>
      <c r="I1629" s="10">
        <f t="shared" si="46"/>
        <v>106</v>
      </c>
      <c r="K1629" s="10"/>
      <c r="L1629" s="10">
        <f>IF(OR(ISNUMBER(#REF!),ISBLANK(#REF!)),0,1)</f>
        <v>1</v>
      </c>
      <c r="M1629" s="10"/>
      <c r="N1629" s="10"/>
      <c r="O1629" s="10">
        <f>IF(NOT(ISBLANK(#REF!)),1,0)</f>
        <v>1</v>
      </c>
      <c r="P1629" s="10"/>
      <c r="Q1629" s="10"/>
    </row>
    <row r="1630" spans="1:17" hidden="1" x14ac:dyDescent="0.2">
      <c r="A1630" s="10">
        <f t="shared" si="47"/>
        <v>1484</v>
      </c>
      <c r="B1630" s="10" t="s">
        <v>348</v>
      </c>
      <c r="C1630" s="10" t="s">
        <v>2434</v>
      </c>
      <c r="D1630" s="10" t="s">
        <v>2383</v>
      </c>
      <c r="E1630" s="10" t="s">
        <v>2434</v>
      </c>
      <c r="F1630" s="10">
        <f>'gl list'!$D$76</f>
        <v>0</v>
      </c>
      <c r="G1630" s="10" t="s">
        <v>2398</v>
      </c>
      <c r="H1630" s="10" t="b">
        <v>0</v>
      </c>
      <c r="I1630" s="10">
        <f t="shared" si="46"/>
        <v>106</v>
      </c>
      <c r="K1630" s="10"/>
      <c r="L1630" s="10">
        <f>IF(OR(ISNUMBER(#REF!),ISBLANK(#REF!)),0,1)</f>
        <v>1</v>
      </c>
      <c r="M1630" s="10"/>
      <c r="N1630" s="10"/>
      <c r="O1630" s="10">
        <f>IF(NOT(ISBLANK(#REF!)),1,0)</f>
        <v>1</v>
      </c>
      <c r="P1630" s="10"/>
      <c r="Q1630" s="10"/>
    </row>
    <row r="1631" spans="1:17" x14ac:dyDescent="0.2">
      <c r="A1631" s="10">
        <f t="shared" si="47"/>
        <v>1485</v>
      </c>
      <c r="B1631" s="10" t="s">
        <v>118</v>
      </c>
      <c r="C1631" s="10" t="s">
        <v>2435</v>
      </c>
      <c r="D1631" s="10" t="s">
        <v>2383</v>
      </c>
      <c r="E1631" s="10" t="s">
        <v>2435</v>
      </c>
      <c r="F1631" s="10">
        <f>'gl list'!$D$76</f>
        <v>0</v>
      </c>
      <c r="G1631" s="10" t="s">
        <v>2398</v>
      </c>
      <c r="H1631" s="10" t="b">
        <v>1</v>
      </c>
      <c r="I1631" s="10">
        <f t="shared" si="46"/>
        <v>107</v>
      </c>
      <c r="K1631" s="10"/>
      <c r="L1631" s="10">
        <f>IF(OR(ISNUMBER(#REF!),ISBLANK(#REF!)),0,1)</f>
        <v>1</v>
      </c>
      <c r="M1631" s="10"/>
      <c r="N1631" s="10"/>
      <c r="O1631" s="10">
        <f>IF(NOT(ISBLANK(#REF!)),1,0)</f>
        <v>1</v>
      </c>
      <c r="P1631" s="10"/>
      <c r="Q1631" s="10"/>
    </row>
    <row r="1632" spans="1:17" hidden="1" x14ac:dyDescent="0.2">
      <c r="A1632" s="10">
        <f t="shared" si="47"/>
        <v>1486</v>
      </c>
      <c r="B1632" s="10">
        <f>A236</f>
        <v>90</v>
      </c>
      <c r="C1632" s="10" t="s">
        <v>2439</v>
      </c>
      <c r="D1632" s="10" t="s">
        <v>2383</v>
      </c>
      <c r="E1632" s="10" t="s">
        <v>2439</v>
      </c>
      <c r="F1632" s="10">
        <f>'gl list'!$D$76</f>
        <v>0</v>
      </c>
      <c r="G1632" s="10" t="s">
        <v>2399</v>
      </c>
      <c r="H1632" s="10" t="b">
        <v>0</v>
      </c>
      <c r="I1632" s="10">
        <f t="shared" si="46"/>
        <v>107</v>
      </c>
      <c r="K1632" s="10"/>
      <c r="L1632" s="10">
        <f>IF(OR(ISNUMBER(#REF!),ISBLANK(#REF!)),0,1)</f>
        <v>1</v>
      </c>
      <c r="M1632" s="10"/>
      <c r="N1632" s="10"/>
      <c r="O1632" s="10">
        <f>IF(NOT(ISBLANK(#REF!)),1,0)</f>
        <v>1</v>
      </c>
      <c r="P1632" s="10"/>
      <c r="Q1632" s="10"/>
    </row>
    <row r="1633" spans="1:17" hidden="1" x14ac:dyDescent="0.2">
      <c r="A1633" s="10">
        <f t="shared" si="47"/>
        <v>1487</v>
      </c>
      <c r="B1633" s="10">
        <f>A299</f>
        <v>153</v>
      </c>
      <c r="C1633" s="10" t="s">
        <v>2400</v>
      </c>
      <c r="D1633" s="10" t="s">
        <v>2383</v>
      </c>
      <c r="E1633" s="10" t="s">
        <v>2400</v>
      </c>
      <c r="F1633" s="10">
        <f>'gl list'!$D$76</f>
        <v>0</v>
      </c>
      <c r="G1633" s="10" t="s">
        <v>2399</v>
      </c>
      <c r="H1633" s="10" t="b">
        <v>0</v>
      </c>
      <c r="I1633" s="10">
        <f t="shared" si="46"/>
        <v>107</v>
      </c>
      <c r="K1633" s="10"/>
      <c r="L1633" s="10">
        <f>IF(OR(ISNUMBER(#REF!),ISBLANK(#REF!)),0,1)</f>
        <v>1</v>
      </c>
      <c r="M1633" s="10"/>
      <c r="N1633" s="10"/>
      <c r="O1633" s="10">
        <f>IF(NOT(ISBLANK(#REF!)),1,0)</f>
        <v>1</v>
      </c>
      <c r="P1633" s="10"/>
      <c r="Q1633" s="10"/>
    </row>
    <row r="1634" spans="1:17" x14ac:dyDescent="0.2">
      <c r="A1634" s="10">
        <f t="shared" si="47"/>
        <v>1488</v>
      </c>
      <c r="B1634" s="10" t="s">
        <v>1121</v>
      </c>
      <c r="C1634" s="10" t="s">
        <v>2440</v>
      </c>
      <c r="D1634" s="10" t="s">
        <v>2383</v>
      </c>
      <c r="E1634" s="10" t="s">
        <v>2440</v>
      </c>
      <c r="F1634" s="10">
        <f>'gl list'!$D$76</f>
        <v>0</v>
      </c>
      <c r="G1634" s="10" t="s">
        <v>2399</v>
      </c>
      <c r="H1634" s="10" t="b">
        <v>1</v>
      </c>
      <c r="I1634" s="10">
        <f t="shared" si="46"/>
        <v>108</v>
      </c>
      <c r="K1634" s="10"/>
      <c r="L1634" s="10">
        <f>IF(OR(ISNUMBER(#REF!),ISBLANK(#REF!)),0,1)</f>
        <v>1</v>
      </c>
      <c r="M1634" s="10"/>
      <c r="N1634" s="10"/>
      <c r="O1634" s="10">
        <f>IF(NOT(ISBLANK(#REF!)),1,0)</f>
        <v>1</v>
      </c>
      <c r="P1634" s="10"/>
      <c r="Q1634" s="10"/>
    </row>
    <row r="1635" spans="1:17" hidden="1" x14ac:dyDescent="0.2">
      <c r="A1635" s="10">
        <f t="shared" si="47"/>
        <v>1489</v>
      </c>
      <c r="B1635" s="10" t="s">
        <v>1121</v>
      </c>
      <c r="C1635" s="10" t="s">
        <v>2441</v>
      </c>
      <c r="D1635" s="10" t="s">
        <v>2383</v>
      </c>
      <c r="E1635" s="10" t="s">
        <v>2441</v>
      </c>
      <c r="F1635" s="10">
        <f>'gl list'!$D$76</f>
        <v>0</v>
      </c>
      <c r="G1635" s="10" t="s">
        <v>2399</v>
      </c>
      <c r="H1635" s="10" t="b">
        <v>0</v>
      </c>
      <c r="I1635" s="10">
        <f t="shared" si="46"/>
        <v>108</v>
      </c>
      <c r="K1635" s="10"/>
      <c r="L1635" s="10">
        <f>IF(OR(ISNUMBER(#REF!),ISBLANK(#REF!)),0,1)</f>
        <v>1</v>
      </c>
      <c r="M1635" s="10"/>
      <c r="N1635" s="10"/>
      <c r="O1635" s="10">
        <f>IF(NOT(ISBLANK(#REF!)),1,0)</f>
        <v>1</v>
      </c>
      <c r="P1635" s="10"/>
      <c r="Q1635" s="10"/>
    </row>
    <row r="1636" spans="1:17" hidden="1" x14ac:dyDescent="0.2">
      <c r="A1636" s="10">
        <f t="shared" si="47"/>
        <v>1490</v>
      </c>
      <c r="B1636" s="10">
        <f>A1591</f>
        <v>1445</v>
      </c>
      <c r="C1636" s="10" t="s">
        <v>2442</v>
      </c>
      <c r="D1636" s="10" t="s">
        <v>2383</v>
      </c>
      <c r="E1636" s="10" t="s">
        <v>2442</v>
      </c>
      <c r="F1636" s="10">
        <f>'gl list'!$D$76</f>
        <v>0</v>
      </c>
      <c r="G1636" s="10" t="s">
        <v>2399</v>
      </c>
      <c r="H1636" s="10" t="b">
        <v>0</v>
      </c>
      <c r="I1636" s="10">
        <f t="shared" si="46"/>
        <v>108</v>
      </c>
      <c r="K1636" s="10"/>
      <c r="L1636" s="10">
        <f>IF(OR(ISNUMBER(#REF!),ISBLANK(#REF!)),0,1)</f>
        <v>1</v>
      </c>
      <c r="M1636" s="10"/>
      <c r="N1636" s="10"/>
      <c r="O1636" s="10">
        <f>IF(NOT(ISBLANK(#REF!)),1,0)</f>
        <v>1</v>
      </c>
      <c r="P1636" s="10"/>
      <c r="Q1636" s="10"/>
    </row>
    <row r="1637" spans="1:17" hidden="1" x14ac:dyDescent="0.2">
      <c r="A1637" s="10">
        <f t="shared" si="47"/>
        <v>1491</v>
      </c>
      <c r="B1637" s="10" t="s">
        <v>1121</v>
      </c>
      <c r="C1637" s="10" t="s">
        <v>2443</v>
      </c>
      <c r="D1637" s="10" t="s">
        <v>2383</v>
      </c>
      <c r="E1637" s="10" t="s">
        <v>2443</v>
      </c>
      <c r="F1637" s="10">
        <f>'gl list'!$D$76</f>
        <v>0</v>
      </c>
      <c r="G1637" s="10" t="s">
        <v>2399</v>
      </c>
      <c r="H1637" s="10" t="b">
        <v>0</v>
      </c>
      <c r="I1637" s="10">
        <f t="shared" si="46"/>
        <v>108</v>
      </c>
      <c r="K1637" s="10"/>
      <c r="L1637" s="10">
        <f>IF(OR(ISNUMBER(#REF!),ISBLANK(#REF!)),0,1)</f>
        <v>1</v>
      </c>
      <c r="M1637" s="10"/>
      <c r="N1637" s="10"/>
      <c r="O1637" s="10">
        <f>IF(NOT(ISBLANK(#REF!)),1,0)</f>
        <v>1</v>
      </c>
      <c r="P1637" s="10"/>
      <c r="Q1637" s="10"/>
    </row>
    <row r="1638" spans="1:17" hidden="1" x14ac:dyDescent="0.2">
      <c r="A1638" s="10">
        <f t="shared" si="47"/>
        <v>1492</v>
      </c>
      <c r="B1638" s="10">
        <f>A532</f>
        <v>386</v>
      </c>
      <c r="C1638" s="10" t="s">
        <v>2444</v>
      </c>
      <c r="D1638" s="10" t="s">
        <v>2383</v>
      </c>
      <c r="E1638" s="10" t="s">
        <v>2444</v>
      </c>
      <c r="F1638" s="10">
        <f>'gl list'!$D$76</f>
        <v>0</v>
      </c>
      <c r="G1638" s="10" t="s">
        <v>2399</v>
      </c>
      <c r="H1638" s="10" t="b">
        <v>0</v>
      </c>
      <c r="I1638" s="10">
        <f t="shared" si="46"/>
        <v>108</v>
      </c>
      <c r="K1638" s="10"/>
      <c r="L1638" s="10">
        <f>IF(OR(ISNUMBER(#REF!),ISBLANK(#REF!)),0,1)</f>
        <v>1</v>
      </c>
      <c r="M1638" s="10"/>
      <c r="N1638" s="10"/>
      <c r="O1638" s="10">
        <f>IF(NOT(ISBLANK(#REF!)),1,0)</f>
        <v>1</v>
      </c>
      <c r="P1638" s="10"/>
      <c r="Q1638" s="10"/>
    </row>
    <row r="1639" spans="1:17" hidden="1" x14ac:dyDescent="0.2">
      <c r="A1639" s="10">
        <f t="shared" si="47"/>
        <v>1493</v>
      </c>
      <c r="B1639" s="10" t="s">
        <v>89</v>
      </c>
      <c r="C1639" s="10" t="s">
        <v>2445</v>
      </c>
      <c r="D1639" s="10" t="s">
        <v>2383</v>
      </c>
      <c r="E1639" s="10" t="s">
        <v>2445</v>
      </c>
      <c r="F1639" s="10">
        <f>'gl list'!$D$76</f>
        <v>0</v>
      </c>
      <c r="G1639" s="10" t="s">
        <v>2399</v>
      </c>
      <c r="H1639" s="10" t="b">
        <v>0</v>
      </c>
      <c r="I1639" s="10">
        <f t="shared" si="46"/>
        <v>108</v>
      </c>
      <c r="K1639" s="10"/>
      <c r="L1639" s="10">
        <f>IF(OR(ISNUMBER(#REF!),ISBLANK(#REF!)),0,1)</f>
        <v>1</v>
      </c>
      <c r="M1639" s="10"/>
      <c r="N1639" s="10"/>
      <c r="O1639" s="10">
        <f>IF(NOT(ISBLANK(#REF!)),1,0)</f>
        <v>1</v>
      </c>
      <c r="P1639" s="10"/>
      <c r="Q1639" s="10"/>
    </row>
    <row r="1640" spans="1:17" hidden="1" x14ac:dyDescent="0.2">
      <c r="A1640" s="10">
        <f t="shared" si="47"/>
        <v>1494</v>
      </c>
      <c r="B1640" s="10">
        <f>A183</f>
        <v>38</v>
      </c>
      <c r="C1640" s="10" t="s">
        <v>2446</v>
      </c>
      <c r="D1640" s="10" t="s">
        <v>2383</v>
      </c>
      <c r="E1640" s="10" t="s">
        <v>2446</v>
      </c>
      <c r="F1640" s="10">
        <f>'gl list'!$D$76</f>
        <v>0</v>
      </c>
      <c r="G1640" s="10" t="s">
        <v>2399</v>
      </c>
      <c r="H1640" s="10" t="b">
        <v>0</v>
      </c>
      <c r="I1640" s="10">
        <f t="shared" si="46"/>
        <v>108</v>
      </c>
      <c r="K1640" s="10"/>
      <c r="L1640" s="10">
        <f>IF(OR(ISNUMBER(#REF!),ISBLANK(#REF!)),0,1)</f>
        <v>1</v>
      </c>
      <c r="M1640" s="10"/>
      <c r="N1640" s="10"/>
      <c r="O1640" s="10">
        <f>IF(NOT(ISBLANK(#REF!)),1,0)</f>
        <v>1</v>
      </c>
      <c r="P1640" s="10"/>
      <c r="Q1640" s="10"/>
    </row>
    <row r="1641" spans="1:17" hidden="1" x14ac:dyDescent="0.2">
      <c r="A1641" s="10">
        <f t="shared" si="47"/>
        <v>1495</v>
      </c>
      <c r="B1641" s="10" t="s">
        <v>1121</v>
      </c>
      <c r="C1641" s="10" t="s">
        <v>2447</v>
      </c>
      <c r="D1641" s="10" t="s">
        <v>2383</v>
      </c>
      <c r="E1641" s="10" t="s">
        <v>2447</v>
      </c>
      <c r="F1641" s="10">
        <f>'gl list'!$D$76</f>
        <v>0</v>
      </c>
      <c r="G1641" s="10" t="s">
        <v>2399</v>
      </c>
      <c r="H1641" s="10" t="b">
        <v>0</v>
      </c>
      <c r="I1641" s="10">
        <f t="shared" si="46"/>
        <v>108</v>
      </c>
      <c r="K1641" s="10"/>
      <c r="L1641" s="10">
        <f>IF(OR(ISNUMBER(#REF!),ISBLANK(#REF!)),0,1)</f>
        <v>1</v>
      </c>
      <c r="M1641" s="10"/>
      <c r="N1641" s="10"/>
      <c r="O1641" s="10">
        <f>IF(NOT(ISBLANK(#REF!)),1,0)</f>
        <v>1</v>
      </c>
      <c r="P1641" s="10"/>
      <c r="Q1641" s="10"/>
    </row>
    <row r="1642" spans="1:17" x14ac:dyDescent="0.2">
      <c r="A1642" s="10">
        <f t="shared" si="47"/>
        <v>1496</v>
      </c>
      <c r="B1642" s="10" t="s">
        <v>60</v>
      </c>
      <c r="C1642" s="10" t="s">
        <v>2402</v>
      </c>
      <c r="D1642" s="10" t="s">
        <v>2383</v>
      </c>
      <c r="E1642" s="10" t="s">
        <v>2402</v>
      </c>
      <c r="F1642" s="10">
        <f>'gl list'!$D$76</f>
        <v>0</v>
      </c>
      <c r="G1642" s="10" t="s">
        <v>2401</v>
      </c>
      <c r="H1642" s="10" t="b">
        <v>1</v>
      </c>
      <c r="I1642" s="10">
        <f t="shared" si="46"/>
        <v>109</v>
      </c>
      <c r="K1642" s="10"/>
      <c r="L1642" s="10">
        <f>IF(OR(ISNUMBER(#REF!),ISBLANK(#REF!)),0,1)</f>
        <v>1</v>
      </c>
      <c r="M1642" s="10"/>
      <c r="N1642" s="10"/>
      <c r="O1642" s="10">
        <f>IF(NOT(ISBLANK(#REF!)),1,0)</f>
        <v>1</v>
      </c>
      <c r="P1642" s="10"/>
      <c r="Q1642" s="10"/>
    </row>
    <row r="1643" spans="1:17" hidden="1" x14ac:dyDescent="0.2">
      <c r="A1643" s="10">
        <f t="shared" si="47"/>
        <v>1497</v>
      </c>
      <c r="B1643" s="10">
        <f>A277</f>
        <v>131</v>
      </c>
      <c r="C1643" s="10" t="s">
        <v>2403</v>
      </c>
      <c r="D1643" s="10" t="s">
        <v>2383</v>
      </c>
      <c r="E1643" s="10" t="s">
        <v>2403</v>
      </c>
      <c r="F1643" s="10">
        <f>'gl list'!$D$76</f>
        <v>0</v>
      </c>
      <c r="G1643" s="10" t="s">
        <v>2401</v>
      </c>
      <c r="H1643" s="10" t="b">
        <v>0</v>
      </c>
      <c r="I1643" s="10">
        <f t="shared" si="46"/>
        <v>109</v>
      </c>
      <c r="K1643" s="10"/>
      <c r="L1643" s="10">
        <f>IF(OR(ISNUMBER(#REF!),ISBLANK(#REF!)),0,1)</f>
        <v>1</v>
      </c>
      <c r="M1643" s="10"/>
      <c r="N1643" s="10"/>
      <c r="O1643" s="10">
        <f>IF(NOT(ISBLANK(#REF!)),1,0)</f>
        <v>1</v>
      </c>
      <c r="P1643" s="10"/>
      <c r="Q1643" s="10"/>
    </row>
    <row r="1644" spans="1:17" hidden="1" x14ac:dyDescent="0.2">
      <c r="A1644" s="10">
        <f t="shared" si="47"/>
        <v>1498</v>
      </c>
      <c r="B1644" s="10" t="s">
        <v>59</v>
      </c>
      <c r="C1644" s="10" t="s">
        <v>2405</v>
      </c>
      <c r="D1644" s="10" t="s">
        <v>2383</v>
      </c>
      <c r="E1644" s="10" t="s">
        <v>2405</v>
      </c>
      <c r="F1644" s="10">
        <f>'gl list'!$D$76</f>
        <v>0</v>
      </c>
      <c r="G1644" s="10" t="s">
        <v>2401</v>
      </c>
      <c r="H1644" s="10" t="b">
        <v>0</v>
      </c>
      <c r="I1644" s="10">
        <f t="shared" si="46"/>
        <v>109</v>
      </c>
      <c r="K1644" s="10"/>
      <c r="L1644" s="10">
        <f>IF(OR(ISNUMBER(#REF!),ISBLANK(#REF!)),0,1)</f>
        <v>1</v>
      </c>
      <c r="M1644" s="10"/>
      <c r="N1644" s="10"/>
      <c r="O1644" s="10">
        <f>IF(NOT(ISBLANK(#REF!)),1,0)</f>
        <v>1</v>
      </c>
      <c r="P1644" s="10"/>
      <c r="Q1644" s="10"/>
    </row>
    <row r="1645" spans="1:17" hidden="1" x14ac:dyDescent="0.2">
      <c r="A1645" s="10">
        <f t="shared" si="47"/>
        <v>1499</v>
      </c>
      <c r="B1645" s="10">
        <f>A288</f>
        <v>142</v>
      </c>
      <c r="C1645" s="10" t="s">
        <v>2404</v>
      </c>
      <c r="D1645" s="10" t="s">
        <v>2383</v>
      </c>
      <c r="E1645" s="10" t="s">
        <v>2404</v>
      </c>
      <c r="F1645" s="10">
        <f>'gl list'!$D$76</f>
        <v>0</v>
      </c>
      <c r="G1645" s="10" t="s">
        <v>2401</v>
      </c>
      <c r="H1645" s="10" t="b">
        <v>0</v>
      </c>
      <c r="I1645" s="10">
        <f t="shared" si="46"/>
        <v>109</v>
      </c>
      <c r="K1645" s="10"/>
      <c r="L1645" s="10">
        <f>IF(OR(ISNUMBER(#REF!),ISBLANK(#REF!)),0,1)</f>
        <v>1</v>
      </c>
      <c r="M1645" s="10"/>
      <c r="N1645" s="10"/>
      <c r="O1645" s="10">
        <f>IF(NOT(ISBLANK(#REF!)),1,0)</f>
        <v>1</v>
      </c>
      <c r="P1645" s="10"/>
      <c r="Q1645" s="10"/>
    </row>
    <row r="1646" spans="1:17" hidden="1" x14ac:dyDescent="0.2">
      <c r="A1646" s="10">
        <f t="shared" si="47"/>
        <v>1500</v>
      </c>
      <c r="B1646" s="10" t="s">
        <v>60</v>
      </c>
      <c r="C1646" s="10" t="s">
        <v>2449</v>
      </c>
      <c r="D1646" s="10" t="s">
        <v>2383</v>
      </c>
      <c r="E1646" s="10" t="s">
        <v>2406</v>
      </c>
      <c r="F1646" s="10">
        <f>'gl list'!$D$76</f>
        <v>0</v>
      </c>
      <c r="G1646" s="10" t="s">
        <v>2401</v>
      </c>
      <c r="H1646" s="10" t="b">
        <v>0</v>
      </c>
      <c r="I1646" s="10">
        <f t="shared" si="46"/>
        <v>109</v>
      </c>
      <c r="K1646" s="10"/>
      <c r="L1646" s="10">
        <f>IF(OR(ISNUMBER(#REF!),ISBLANK(#REF!)),0,1)</f>
        <v>1</v>
      </c>
      <c r="M1646" s="10"/>
      <c r="N1646" s="10"/>
      <c r="O1646" s="10">
        <f>IF(NOT(ISBLANK(#REF!)),1,0)</f>
        <v>1</v>
      </c>
      <c r="P1646" s="10"/>
      <c r="Q1646" s="10"/>
    </row>
    <row r="1647" spans="1:17" hidden="1" x14ac:dyDescent="0.2">
      <c r="A1647" s="10">
        <f t="shared" si="47"/>
        <v>1501</v>
      </c>
      <c r="B1647" s="10">
        <f>A1577</f>
        <v>1431</v>
      </c>
      <c r="C1647" s="10" t="s">
        <v>2407</v>
      </c>
      <c r="D1647" s="10" t="s">
        <v>2383</v>
      </c>
      <c r="E1647" s="10" t="s">
        <v>2407</v>
      </c>
      <c r="F1647" s="10">
        <f>'gl list'!$D$76</f>
        <v>0</v>
      </c>
      <c r="G1647" s="10" t="s">
        <v>2401</v>
      </c>
      <c r="H1647" s="10" t="b">
        <v>0</v>
      </c>
      <c r="I1647" s="10">
        <f t="shared" si="46"/>
        <v>109</v>
      </c>
      <c r="K1647" s="10"/>
      <c r="L1647" s="10">
        <f>IF(OR(ISNUMBER(#REF!),ISBLANK(#REF!)),0,1)</f>
        <v>1</v>
      </c>
      <c r="M1647" s="10"/>
      <c r="N1647" s="10"/>
      <c r="O1647" s="10">
        <f>IF(NOT(ISBLANK(#REF!)),1,0)</f>
        <v>1</v>
      </c>
      <c r="P1647" s="10"/>
      <c r="Q1647" s="10"/>
    </row>
    <row r="1648" spans="1:17" hidden="1" x14ac:dyDescent="0.2">
      <c r="A1648" s="10">
        <f t="shared" si="47"/>
        <v>1502</v>
      </c>
      <c r="B1648" s="10" t="s">
        <v>2423</v>
      </c>
      <c r="C1648" s="10" t="s">
        <v>2419</v>
      </c>
      <c r="D1648" s="10" t="s">
        <v>2383</v>
      </c>
      <c r="E1648" s="10" t="s">
        <v>2419</v>
      </c>
      <c r="F1648" s="10">
        <f>'gl list'!$D$76</f>
        <v>0</v>
      </c>
      <c r="G1648" s="10" t="s">
        <v>2408</v>
      </c>
      <c r="H1648" s="10" t="b">
        <v>0</v>
      </c>
      <c r="I1648" s="10">
        <f t="shared" si="46"/>
        <v>109</v>
      </c>
      <c r="K1648" s="10"/>
      <c r="L1648" s="10">
        <f>IF(OR(ISNUMBER(#REF!),ISBLANK(#REF!)),0,1)</f>
        <v>1</v>
      </c>
      <c r="M1648" s="10"/>
      <c r="N1648" s="10"/>
      <c r="O1648" s="10">
        <f>IF(NOT(ISBLANK(#REF!)),1,0)</f>
        <v>1</v>
      </c>
      <c r="P1648" s="10"/>
      <c r="Q1648" s="10"/>
    </row>
    <row r="1649" spans="1:17" hidden="1" x14ac:dyDescent="0.2">
      <c r="A1649" s="10">
        <f t="shared" si="47"/>
        <v>1503</v>
      </c>
      <c r="B1649" s="10" t="s">
        <v>2423</v>
      </c>
      <c r="C1649" s="10" t="s">
        <v>2409</v>
      </c>
      <c r="D1649" s="10" t="s">
        <v>2383</v>
      </c>
      <c r="E1649" s="10" t="s">
        <v>2409</v>
      </c>
      <c r="F1649" s="10">
        <f>'gl list'!$D$76</f>
        <v>0</v>
      </c>
      <c r="G1649" s="10" t="s">
        <v>2408</v>
      </c>
      <c r="H1649" s="10" t="b">
        <v>0</v>
      </c>
      <c r="I1649" s="10">
        <f t="shared" si="46"/>
        <v>109</v>
      </c>
      <c r="K1649" s="10"/>
      <c r="L1649" s="10">
        <f>IF(OR(ISNUMBER(#REF!),ISBLANK(#REF!)),0,1)</f>
        <v>1</v>
      </c>
      <c r="M1649" s="10"/>
      <c r="N1649" s="10"/>
      <c r="O1649" s="10">
        <f>IF(NOT(ISBLANK(#REF!)),1,0)</f>
        <v>1</v>
      </c>
      <c r="P1649" s="10"/>
      <c r="Q1649" s="10"/>
    </row>
    <row r="1650" spans="1:17" hidden="1" x14ac:dyDescent="0.2">
      <c r="A1650" s="10">
        <f t="shared" si="47"/>
        <v>1504</v>
      </c>
      <c r="B1650" s="10" t="s">
        <v>2423</v>
      </c>
      <c r="C1650" s="10" t="s">
        <v>2410</v>
      </c>
      <c r="D1650" s="10" t="s">
        <v>2383</v>
      </c>
      <c r="E1650" s="10" t="s">
        <v>2424</v>
      </c>
      <c r="F1650" s="10">
        <f>'gl list'!$D$76</f>
        <v>0</v>
      </c>
      <c r="G1650" s="10" t="s">
        <v>2408</v>
      </c>
      <c r="H1650" s="10" t="b">
        <v>0</v>
      </c>
      <c r="I1650" s="10">
        <f t="shared" si="46"/>
        <v>109</v>
      </c>
      <c r="K1650" s="10"/>
      <c r="L1650" s="10">
        <f>IF(OR(ISNUMBER(#REF!),ISBLANK(#REF!)),0,1)</f>
        <v>1</v>
      </c>
      <c r="M1650" s="10"/>
      <c r="N1650" s="10"/>
      <c r="O1650" s="10">
        <f>IF(NOT(ISBLANK(#REF!)),1,0)</f>
        <v>1</v>
      </c>
      <c r="P1650" s="10"/>
      <c r="Q1650" s="10"/>
    </row>
    <row r="1651" spans="1:17" hidden="1" x14ac:dyDescent="0.2">
      <c r="A1651" s="10">
        <f t="shared" si="47"/>
        <v>1505</v>
      </c>
      <c r="B1651" s="10" t="s">
        <v>1151</v>
      </c>
      <c r="C1651" s="10" t="s">
        <v>2452</v>
      </c>
      <c r="D1651" s="10" t="s">
        <v>2383</v>
      </c>
      <c r="E1651" s="10" t="s">
        <v>2452</v>
      </c>
      <c r="F1651" s="10">
        <f>'gl list'!$D$76</f>
        <v>0</v>
      </c>
      <c r="G1651" s="10" t="s">
        <v>2411</v>
      </c>
      <c r="H1651" s="10" t="b">
        <v>0</v>
      </c>
      <c r="I1651" s="10">
        <f t="shared" si="46"/>
        <v>109</v>
      </c>
      <c r="K1651" s="10"/>
      <c r="L1651" s="10">
        <f>IF(OR(ISNUMBER(#REF!),ISBLANK(#REF!)),0,1)</f>
        <v>1</v>
      </c>
      <c r="M1651" s="10"/>
      <c r="N1651" s="10"/>
      <c r="O1651" s="10">
        <f>IF(NOT(ISBLANK(#REF!)),1,0)</f>
        <v>1</v>
      </c>
      <c r="P1651" s="10"/>
      <c r="Q1651" s="10"/>
    </row>
    <row r="1652" spans="1:17" hidden="1" x14ac:dyDescent="0.2">
      <c r="A1652" s="10">
        <f t="shared" si="47"/>
        <v>1506</v>
      </c>
      <c r="B1652" s="10">
        <f>A257</f>
        <v>111</v>
      </c>
      <c r="C1652" s="10" t="s">
        <v>2453</v>
      </c>
      <c r="D1652" s="10" t="s">
        <v>2383</v>
      </c>
      <c r="E1652" s="10" t="s">
        <v>2453</v>
      </c>
      <c r="F1652" s="10">
        <f>'gl list'!$D$76</f>
        <v>0</v>
      </c>
      <c r="G1652" s="10" t="s">
        <v>2411</v>
      </c>
      <c r="H1652" s="10" t="b">
        <v>0</v>
      </c>
      <c r="I1652" s="10">
        <f t="shared" si="46"/>
        <v>109</v>
      </c>
      <c r="K1652" s="10"/>
      <c r="L1652" s="10">
        <f>IF(OR(ISNUMBER(#REF!),ISBLANK(#REF!)),0,1)</f>
        <v>1</v>
      </c>
      <c r="M1652" s="10"/>
      <c r="N1652" s="10"/>
      <c r="O1652" s="10">
        <f>IF(NOT(ISBLANK(#REF!)),1,0)</f>
        <v>1</v>
      </c>
      <c r="P1652" s="10"/>
      <c r="Q1652" s="10"/>
    </row>
    <row r="1653" spans="1:17" hidden="1" x14ac:dyDescent="0.2">
      <c r="A1653" s="10">
        <f t="shared" si="47"/>
        <v>1507</v>
      </c>
      <c r="B1653" s="10" t="s">
        <v>79</v>
      </c>
      <c r="C1653" s="10" t="s">
        <v>2454</v>
      </c>
      <c r="D1653" s="10" t="s">
        <v>2383</v>
      </c>
      <c r="E1653" s="10" t="s">
        <v>2454</v>
      </c>
      <c r="F1653" s="10">
        <f>'gl list'!$D$76</f>
        <v>0</v>
      </c>
      <c r="G1653" s="10" t="s">
        <v>2411</v>
      </c>
      <c r="H1653" s="10" t="b">
        <v>0</v>
      </c>
      <c r="I1653" s="10">
        <f t="shared" si="46"/>
        <v>109</v>
      </c>
      <c r="K1653" s="10"/>
      <c r="L1653" s="10">
        <f>IF(OR(ISNUMBER(#REF!),ISBLANK(#REF!)),0,1)</f>
        <v>1</v>
      </c>
      <c r="M1653" s="10"/>
      <c r="N1653" s="10"/>
      <c r="O1653" s="10">
        <f>IF(NOT(ISBLANK(#REF!)),1,0)</f>
        <v>1</v>
      </c>
      <c r="P1653" s="10"/>
      <c r="Q1653" s="10"/>
    </row>
    <row r="1654" spans="1:17" hidden="1" x14ac:dyDescent="0.2">
      <c r="A1654" s="10">
        <f t="shared" si="47"/>
        <v>1508</v>
      </c>
      <c r="B1654" s="10">
        <f>A190</f>
        <v>45</v>
      </c>
      <c r="C1654" s="10" t="s">
        <v>2455</v>
      </c>
      <c r="D1654" s="10" t="s">
        <v>2383</v>
      </c>
      <c r="E1654" s="10" t="s">
        <v>2455</v>
      </c>
      <c r="F1654" s="10">
        <f>'gl list'!$D$76</f>
        <v>0</v>
      </c>
      <c r="G1654" s="10" t="s">
        <v>2411</v>
      </c>
      <c r="H1654" s="10" t="b">
        <v>0</v>
      </c>
      <c r="I1654" s="10">
        <f t="shared" si="46"/>
        <v>109</v>
      </c>
      <c r="K1654" s="10"/>
      <c r="L1654" s="10">
        <f>IF(OR(ISNUMBER(#REF!),ISBLANK(#REF!)),0,1)</f>
        <v>1</v>
      </c>
      <c r="M1654" s="10"/>
      <c r="N1654" s="10"/>
      <c r="O1654" s="10">
        <f>IF(NOT(ISBLANK(#REF!)),1,0)</f>
        <v>1</v>
      </c>
      <c r="P1654" s="10"/>
      <c r="Q1654" s="10"/>
    </row>
    <row r="1655" spans="1:17" hidden="1" x14ac:dyDescent="0.2">
      <c r="A1655" s="10">
        <f t="shared" si="47"/>
        <v>1509</v>
      </c>
      <c r="B1655" s="10" t="s">
        <v>116</v>
      </c>
      <c r="C1655" s="10" t="s">
        <v>2463</v>
      </c>
      <c r="D1655" s="10" t="s">
        <v>2383</v>
      </c>
      <c r="E1655" s="10" t="s">
        <v>2463</v>
      </c>
      <c r="F1655" s="10">
        <f>'gl list'!$D$76</f>
        <v>0</v>
      </c>
      <c r="G1655" s="10" t="s">
        <v>2412</v>
      </c>
      <c r="H1655" s="10" t="b">
        <v>0</v>
      </c>
      <c r="I1655" s="10">
        <f t="shared" si="46"/>
        <v>109</v>
      </c>
      <c r="K1655" s="10"/>
      <c r="L1655" s="10">
        <f>IF(OR(ISNUMBER(#REF!),ISBLANK(#REF!)),0,1)</f>
        <v>1</v>
      </c>
      <c r="M1655" s="10"/>
      <c r="N1655" s="10"/>
      <c r="O1655" s="10">
        <f>IF(NOT(ISBLANK(#REF!)),1,0)</f>
        <v>1</v>
      </c>
      <c r="P1655" s="10"/>
      <c r="Q1655" s="10"/>
    </row>
    <row r="1656" spans="1:17" hidden="1" x14ac:dyDescent="0.2">
      <c r="A1656" s="10">
        <f t="shared" si="47"/>
        <v>1510</v>
      </c>
      <c r="B1656" s="10">
        <f>B1657</f>
        <v>130</v>
      </c>
      <c r="C1656" s="10" t="s">
        <v>2464</v>
      </c>
      <c r="D1656" s="10" t="s">
        <v>2383</v>
      </c>
      <c r="E1656" s="10" t="s">
        <v>2464</v>
      </c>
      <c r="F1656" s="10">
        <f>'gl list'!$D$76</f>
        <v>0</v>
      </c>
      <c r="G1656" s="10" t="s">
        <v>2412</v>
      </c>
      <c r="H1656" s="10" t="b">
        <v>0</v>
      </c>
      <c r="I1656" s="10">
        <f t="shared" si="46"/>
        <v>109</v>
      </c>
      <c r="K1656" s="10"/>
      <c r="L1656" s="10">
        <f>IF(OR(ISNUMBER(#REF!),ISBLANK(#REF!)),0,1)</f>
        <v>1</v>
      </c>
      <c r="M1656" s="10"/>
      <c r="N1656" s="10"/>
      <c r="O1656" s="10">
        <f>IF(NOT(ISBLANK(#REF!)),1,0)</f>
        <v>1</v>
      </c>
      <c r="P1656" s="10"/>
      <c r="Q1656" s="10"/>
    </row>
    <row r="1657" spans="1:17" hidden="1" x14ac:dyDescent="0.2">
      <c r="A1657" s="10">
        <f t="shared" si="47"/>
        <v>1511</v>
      </c>
      <c r="B1657" s="10">
        <f>A276</f>
        <v>130</v>
      </c>
      <c r="C1657" s="10" t="s">
        <v>2465</v>
      </c>
      <c r="D1657" s="10" t="s">
        <v>2383</v>
      </c>
      <c r="E1657" s="10" t="s">
        <v>2465</v>
      </c>
      <c r="F1657" s="10">
        <f>'gl list'!$D$76</f>
        <v>0</v>
      </c>
      <c r="G1657" s="10" t="s">
        <v>2412</v>
      </c>
      <c r="H1657" s="10" t="b">
        <v>0</v>
      </c>
      <c r="I1657" s="10">
        <f t="shared" si="46"/>
        <v>109</v>
      </c>
      <c r="K1657" s="10"/>
      <c r="L1657" s="10">
        <f>IF(OR(ISNUMBER(#REF!),ISBLANK(#REF!)),0,1)</f>
        <v>1</v>
      </c>
      <c r="M1657" s="10"/>
      <c r="N1657" s="10"/>
      <c r="O1657" s="10">
        <f>IF(NOT(ISBLANK(#REF!)),1,0)</f>
        <v>1</v>
      </c>
      <c r="P1657" s="10"/>
      <c r="Q1657" s="10"/>
    </row>
    <row r="1658" spans="1:17" hidden="1" x14ac:dyDescent="0.2">
      <c r="A1658" s="10">
        <f t="shared" si="47"/>
        <v>1512</v>
      </c>
      <c r="B1658" s="10" t="s">
        <v>46</v>
      </c>
      <c r="C1658" s="10" t="s">
        <v>2466</v>
      </c>
      <c r="D1658" s="10" t="s">
        <v>2383</v>
      </c>
      <c r="E1658" s="10" t="s">
        <v>2466</v>
      </c>
      <c r="F1658" s="10">
        <f>'gl list'!$D$76</f>
        <v>0</v>
      </c>
      <c r="G1658" s="10" t="s">
        <v>2412</v>
      </c>
      <c r="H1658" s="10" t="b">
        <v>0</v>
      </c>
      <c r="I1658" s="10">
        <f t="shared" si="46"/>
        <v>109</v>
      </c>
      <c r="K1658" s="10"/>
      <c r="L1658" s="10">
        <f>IF(OR(ISNUMBER(#REF!),ISBLANK(#REF!)),0,1)</f>
        <v>1</v>
      </c>
      <c r="M1658" s="10"/>
      <c r="N1658" s="10"/>
      <c r="O1658" s="10">
        <f>IF(NOT(ISBLANK(#REF!)),1,0)</f>
        <v>1</v>
      </c>
      <c r="P1658" s="10"/>
      <c r="Q1658" s="10"/>
    </row>
    <row r="1659" spans="1:17" hidden="1" x14ac:dyDescent="0.2">
      <c r="A1659" s="10">
        <f t="shared" si="47"/>
        <v>1513</v>
      </c>
      <c r="B1659" s="10">
        <f>A243</f>
        <v>97</v>
      </c>
      <c r="C1659" s="10" t="s">
        <v>2413</v>
      </c>
      <c r="D1659" s="10" t="s">
        <v>2383</v>
      </c>
      <c r="E1659" s="10" t="s">
        <v>2413</v>
      </c>
      <c r="F1659" s="10">
        <f>'gl list'!$D$76</f>
        <v>0</v>
      </c>
      <c r="G1659" s="10" t="s">
        <v>2412</v>
      </c>
      <c r="H1659" s="10" t="b">
        <v>0</v>
      </c>
      <c r="I1659" s="10">
        <f t="shared" si="46"/>
        <v>109</v>
      </c>
      <c r="K1659" s="10"/>
      <c r="L1659" s="10">
        <f>IF(OR(ISNUMBER(#REF!),ISBLANK(#REF!)),0,1)</f>
        <v>1</v>
      </c>
      <c r="M1659" s="10"/>
      <c r="N1659" s="10"/>
      <c r="O1659" s="10">
        <f>IF(NOT(ISBLANK(#REF!)),1,0)</f>
        <v>1</v>
      </c>
      <c r="P1659" s="10"/>
      <c r="Q1659" s="10"/>
    </row>
    <row r="1660" spans="1:17" hidden="1" x14ac:dyDescent="0.2">
      <c r="A1660" s="10">
        <f t="shared" si="47"/>
        <v>1514</v>
      </c>
      <c r="B1660" s="10" t="s">
        <v>46</v>
      </c>
      <c r="C1660" s="10" t="s">
        <v>2467</v>
      </c>
      <c r="D1660" s="10" t="s">
        <v>2383</v>
      </c>
      <c r="E1660" s="10" t="s">
        <v>2467</v>
      </c>
      <c r="F1660" s="10">
        <f>'gl list'!$D$76</f>
        <v>0</v>
      </c>
      <c r="G1660" s="10" t="s">
        <v>2412</v>
      </c>
      <c r="H1660" s="10" t="b">
        <v>0</v>
      </c>
      <c r="I1660" s="10">
        <f t="shared" si="46"/>
        <v>109</v>
      </c>
      <c r="K1660" s="10"/>
      <c r="L1660" s="10">
        <f>IF(OR(ISNUMBER(#REF!),ISBLANK(#REF!)),0,1)</f>
        <v>1</v>
      </c>
      <c r="M1660" s="10"/>
      <c r="N1660" s="10"/>
      <c r="O1660" s="10">
        <f>IF(NOT(ISBLANK(#REF!)),1,0)</f>
        <v>1</v>
      </c>
      <c r="P1660" s="10"/>
      <c r="Q1660" s="10"/>
    </row>
    <row r="1661" spans="1:17" hidden="1" x14ac:dyDescent="0.2">
      <c r="A1661" s="10">
        <f t="shared" si="47"/>
        <v>1515</v>
      </c>
      <c r="B1661" s="10" t="s">
        <v>806</v>
      </c>
      <c r="C1661" s="10" t="s">
        <v>2468</v>
      </c>
      <c r="D1661" s="10" t="s">
        <v>2383</v>
      </c>
      <c r="E1661" s="10" t="s">
        <v>2468</v>
      </c>
      <c r="F1661" s="10">
        <f>'gl list'!$D$76</f>
        <v>0</v>
      </c>
      <c r="G1661" s="10" t="s">
        <v>2412</v>
      </c>
      <c r="H1661" s="10" t="b">
        <v>0</v>
      </c>
      <c r="I1661" s="10">
        <f t="shared" si="46"/>
        <v>109</v>
      </c>
      <c r="K1661" s="10"/>
      <c r="L1661" s="10">
        <f>IF(OR(ISNUMBER(#REF!),ISBLANK(#REF!)),0,1)</f>
        <v>1</v>
      </c>
      <c r="M1661" s="10"/>
      <c r="N1661" s="10"/>
      <c r="O1661" s="10">
        <f>IF(NOT(ISBLANK(#REF!)),1,0)</f>
        <v>1</v>
      </c>
      <c r="P1661" s="10"/>
      <c r="Q1661" s="10"/>
    </row>
    <row r="1662" spans="1:17" hidden="1" x14ac:dyDescent="0.2">
      <c r="A1662" s="10">
        <f t="shared" si="47"/>
        <v>1516</v>
      </c>
      <c r="B1662" s="10" t="s">
        <v>48</v>
      </c>
      <c r="C1662" s="10" t="s">
        <v>2456</v>
      </c>
      <c r="D1662" s="10" t="s">
        <v>2383</v>
      </c>
      <c r="E1662" s="10" t="s">
        <v>2456</v>
      </c>
      <c r="F1662" s="10">
        <f>'gl list'!$D$76</f>
        <v>0</v>
      </c>
      <c r="G1662" s="10" t="s">
        <v>2414</v>
      </c>
      <c r="H1662" s="10" t="b">
        <v>0</v>
      </c>
      <c r="I1662" s="10">
        <f t="shared" si="46"/>
        <v>109</v>
      </c>
      <c r="K1662" s="10"/>
      <c r="L1662" s="10">
        <f>IF(OR(ISNUMBER(#REF!),ISBLANK(#REF!)),0,1)</f>
        <v>1</v>
      </c>
      <c r="M1662" s="10"/>
      <c r="N1662" s="10"/>
      <c r="O1662" s="10">
        <f>IF(NOT(ISBLANK(#REF!)),1,0)</f>
        <v>1</v>
      </c>
      <c r="P1662" s="10"/>
      <c r="Q1662" s="10"/>
    </row>
    <row r="1663" spans="1:17" hidden="1" x14ac:dyDescent="0.2">
      <c r="A1663" s="10">
        <f t="shared" si="47"/>
        <v>1517</v>
      </c>
      <c r="B1663" s="10" t="s">
        <v>50</v>
      </c>
      <c r="C1663" s="10" t="s">
        <v>2457</v>
      </c>
      <c r="D1663" s="10" t="s">
        <v>2383</v>
      </c>
      <c r="E1663" s="10" t="s">
        <v>2457</v>
      </c>
      <c r="F1663" s="10">
        <f>'gl list'!$D$76</f>
        <v>0</v>
      </c>
      <c r="G1663" s="10" t="s">
        <v>2414</v>
      </c>
      <c r="H1663" s="10" t="b">
        <v>0</v>
      </c>
      <c r="I1663" s="10">
        <f t="shared" si="46"/>
        <v>109</v>
      </c>
      <c r="K1663" s="10"/>
      <c r="L1663" s="10">
        <f>IF(OR(ISNUMBER(#REF!),ISBLANK(#REF!)),0,1)</f>
        <v>1</v>
      </c>
      <c r="M1663" s="10"/>
      <c r="N1663" s="10"/>
      <c r="O1663" s="10">
        <f>IF(NOT(ISBLANK(#REF!)),1,0)</f>
        <v>1</v>
      </c>
      <c r="P1663" s="10"/>
      <c r="Q1663" s="10"/>
    </row>
    <row r="1664" spans="1:17" hidden="1" x14ac:dyDescent="0.2">
      <c r="A1664" s="10">
        <f t="shared" si="47"/>
        <v>1518</v>
      </c>
      <c r="B1664" s="10" t="s">
        <v>50</v>
      </c>
      <c r="C1664" s="10" t="s">
        <v>2458</v>
      </c>
      <c r="D1664" s="10" t="s">
        <v>2383</v>
      </c>
      <c r="E1664" s="10" t="s">
        <v>2458</v>
      </c>
      <c r="F1664" s="10">
        <f>'gl list'!$D$76</f>
        <v>0</v>
      </c>
      <c r="G1664" s="10" t="s">
        <v>2414</v>
      </c>
      <c r="H1664" s="10" t="b">
        <v>0</v>
      </c>
      <c r="I1664" s="10">
        <f t="shared" si="46"/>
        <v>109</v>
      </c>
      <c r="K1664" s="10"/>
      <c r="L1664" s="10">
        <f>IF(OR(ISNUMBER(#REF!),ISBLANK(#REF!)),0,1)</f>
        <v>1</v>
      </c>
      <c r="M1664" s="10"/>
      <c r="N1664" s="10"/>
      <c r="O1664" s="10">
        <f>IF(NOT(ISBLANK(#REF!)),1,0)</f>
        <v>1</v>
      </c>
      <c r="P1664" s="10"/>
      <c r="Q1664" s="10"/>
    </row>
    <row r="1665" spans="1:17" hidden="1" x14ac:dyDescent="0.2">
      <c r="A1665" s="10">
        <f t="shared" si="47"/>
        <v>1519</v>
      </c>
      <c r="B1665" s="10">
        <f>A230</f>
        <v>84</v>
      </c>
      <c r="C1665" s="10" t="s">
        <v>2459</v>
      </c>
      <c r="D1665" s="10" t="s">
        <v>2383</v>
      </c>
      <c r="E1665" s="10" t="s">
        <v>2459</v>
      </c>
      <c r="F1665" s="10">
        <f>'gl list'!$D$76</f>
        <v>0</v>
      </c>
      <c r="G1665" s="10" t="s">
        <v>2414</v>
      </c>
      <c r="H1665" s="10" t="b">
        <v>0</v>
      </c>
      <c r="I1665" s="10">
        <f t="shared" si="46"/>
        <v>109</v>
      </c>
      <c r="K1665" s="10"/>
      <c r="L1665" s="10">
        <f>IF(OR(ISNUMBER(#REF!),ISBLANK(#REF!)),0,1)</f>
        <v>1</v>
      </c>
      <c r="M1665" s="10"/>
      <c r="N1665" s="10"/>
      <c r="O1665" s="10">
        <f>IF(NOT(ISBLANK(#REF!)),1,0)</f>
        <v>1</v>
      </c>
      <c r="P1665" s="10"/>
      <c r="Q1665" s="10"/>
    </row>
    <row r="1666" spans="1:17" hidden="1" x14ac:dyDescent="0.2">
      <c r="A1666" s="10">
        <f t="shared" si="47"/>
        <v>1520</v>
      </c>
      <c r="B1666" s="10" t="s">
        <v>9</v>
      </c>
      <c r="C1666" s="10" t="s">
        <v>2460</v>
      </c>
      <c r="D1666" s="10" t="s">
        <v>2383</v>
      </c>
      <c r="E1666" s="10" t="s">
        <v>2460</v>
      </c>
      <c r="F1666" s="10">
        <f>'gl list'!$D$76</f>
        <v>0</v>
      </c>
      <c r="G1666" s="10" t="s">
        <v>2414</v>
      </c>
      <c r="H1666" s="10" t="b">
        <v>0</v>
      </c>
      <c r="I1666" s="10">
        <f t="shared" si="46"/>
        <v>109</v>
      </c>
      <c r="K1666" s="10"/>
      <c r="L1666" s="10">
        <f>IF(OR(ISNUMBER(#REF!),ISBLANK(#REF!)),0,1)</f>
        <v>1</v>
      </c>
      <c r="M1666" s="10"/>
      <c r="N1666" s="10"/>
      <c r="O1666" s="10">
        <f>IF(NOT(ISBLANK(#REF!)),1,0)</f>
        <v>1</v>
      </c>
      <c r="P1666" s="10"/>
      <c r="Q1666" s="10"/>
    </row>
    <row r="1667" spans="1:17" hidden="1" x14ac:dyDescent="0.2">
      <c r="A1667" s="10">
        <f t="shared" si="47"/>
        <v>1521</v>
      </c>
      <c r="B1667" s="10" t="s">
        <v>50</v>
      </c>
      <c r="C1667" s="10" t="s">
        <v>2461</v>
      </c>
      <c r="D1667" s="10" t="s">
        <v>2383</v>
      </c>
      <c r="E1667" s="10" t="s">
        <v>2461</v>
      </c>
      <c r="F1667" s="10">
        <f>'gl list'!$D$76</f>
        <v>0</v>
      </c>
      <c r="G1667" s="10" t="s">
        <v>2414</v>
      </c>
      <c r="H1667" s="10" t="b">
        <v>0</v>
      </c>
      <c r="I1667" s="10">
        <f t="shared" si="46"/>
        <v>109</v>
      </c>
      <c r="K1667" s="10"/>
      <c r="L1667" s="10">
        <f>IF(OR(ISNUMBER(#REF!),ISBLANK(#REF!)),0,1)</f>
        <v>1</v>
      </c>
      <c r="M1667" s="10"/>
      <c r="N1667" s="10"/>
      <c r="O1667" s="10">
        <f>IF(NOT(ISBLANK(#REF!)),1,0)</f>
        <v>1</v>
      </c>
      <c r="P1667" s="10"/>
      <c r="Q1667" s="10"/>
    </row>
    <row r="1668" spans="1:17" hidden="1" x14ac:dyDescent="0.2">
      <c r="A1668" s="10">
        <f t="shared" si="47"/>
        <v>1522</v>
      </c>
      <c r="B1668" s="10" t="s">
        <v>57</v>
      </c>
      <c r="C1668" s="10" t="s">
        <v>2415</v>
      </c>
      <c r="D1668" s="10" t="s">
        <v>2383</v>
      </c>
      <c r="E1668" s="10" t="s">
        <v>2415</v>
      </c>
      <c r="F1668" s="10">
        <f>'gl list'!$D$76</f>
        <v>0</v>
      </c>
      <c r="G1668" s="10" t="s">
        <v>2414</v>
      </c>
      <c r="H1668" s="10" t="b">
        <v>0</v>
      </c>
      <c r="I1668" s="10">
        <f t="shared" si="46"/>
        <v>109</v>
      </c>
      <c r="K1668" s="10"/>
      <c r="L1668" s="10">
        <f>IF(OR(ISNUMBER(#REF!),ISBLANK(#REF!)),0,1)</f>
        <v>1</v>
      </c>
      <c r="M1668" s="10"/>
      <c r="N1668" s="10"/>
      <c r="O1668" s="10">
        <f>IF(NOT(ISBLANK(#REF!)),1,0)</f>
        <v>1</v>
      </c>
      <c r="P1668" s="10"/>
      <c r="Q1668" s="10"/>
    </row>
    <row r="1669" spans="1:17" hidden="1" x14ac:dyDescent="0.2">
      <c r="A1669" s="10">
        <f t="shared" si="47"/>
        <v>1523</v>
      </c>
      <c r="B1669" s="10" t="s">
        <v>50</v>
      </c>
      <c r="C1669" s="10" t="s">
        <v>2462</v>
      </c>
      <c r="D1669" s="10" t="s">
        <v>2383</v>
      </c>
      <c r="E1669" s="10" t="s">
        <v>2462</v>
      </c>
      <c r="F1669" s="10">
        <f>'gl list'!$D$76</f>
        <v>0</v>
      </c>
      <c r="G1669" s="10" t="s">
        <v>2414</v>
      </c>
      <c r="H1669" s="10" t="b">
        <v>0</v>
      </c>
      <c r="I1669" s="10">
        <f t="shared" si="46"/>
        <v>109</v>
      </c>
      <c r="K1669" s="10"/>
      <c r="L1669" s="10">
        <f>IF(OR(ISNUMBER(#REF!),ISBLANK(#REF!)),0,1)</f>
        <v>1</v>
      </c>
      <c r="M1669" s="10"/>
      <c r="N1669" s="10"/>
      <c r="O1669" s="10">
        <f>IF(NOT(ISBLANK(#REF!)),1,0)</f>
        <v>1</v>
      </c>
      <c r="P1669" s="10"/>
      <c r="Q1669" s="10"/>
    </row>
    <row r="1670" spans="1:17" x14ac:dyDescent="0.2">
      <c r="A1670" s="10">
        <f t="shared" si="47"/>
        <v>1524</v>
      </c>
      <c r="B1670" s="10">
        <f>A201</f>
        <v>56</v>
      </c>
      <c r="C1670" s="10" t="s">
        <v>2416</v>
      </c>
      <c r="D1670" s="10" t="s">
        <v>2383</v>
      </c>
      <c r="E1670" s="10" t="s">
        <v>2416</v>
      </c>
      <c r="F1670" s="10">
        <f>'gl list'!$D$76</f>
        <v>0</v>
      </c>
      <c r="G1670" s="10" t="s">
        <v>2414</v>
      </c>
      <c r="H1670" s="10" t="b">
        <v>1</v>
      </c>
      <c r="I1670" s="10">
        <f t="shared" si="46"/>
        <v>110</v>
      </c>
      <c r="K1670" s="10"/>
      <c r="L1670" s="10">
        <f>IF(OR(ISNUMBER(#REF!),ISBLANK(#REF!)),0,1)</f>
        <v>1</v>
      </c>
      <c r="M1670" s="10"/>
      <c r="N1670" s="10"/>
      <c r="O1670" s="10">
        <f>IF(NOT(ISBLANK(#REF!)),1,0)</f>
        <v>1</v>
      </c>
      <c r="P1670" s="10"/>
      <c r="Q1670" s="10"/>
    </row>
    <row r="1671" spans="1:17" hidden="1" x14ac:dyDescent="0.2">
      <c r="A1671" s="10">
        <f t="shared" si="47"/>
        <v>1525</v>
      </c>
      <c r="B1671" s="10">
        <f>A223</f>
        <v>77</v>
      </c>
      <c r="C1671" s="10" t="s">
        <v>2450</v>
      </c>
      <c r="D1671" s="10" t="s">
        <v>2383</v>
      </c>
      <c r="E1671" s="10" t="s">
        <v>2450</v>
      </c>
      <c r="F1671" s="10">
        <f>'gl list'!$D$76</f>
        <v>0</v>
      </c>
      <c r="G1671" s="10" t="s">
        <v>2417</v>
      </c>
      <c r="H1671" s="10" t="b">
        <v>0</v>
      </c>
      <c r="I1671" s="10">
        <f t="shared" si="46"/>
        <v>110</v>
      </c>
      <c r="K1671" s="10"/>
      <c r="L1671" s="10">
        <f>IF(OR(ISNUMBER(#REF!),ISBLANK(#REF!)),0,1)</f>
        <v>1</v>
      </c>
      <c r="M1671" s="10"/>
      <c r="N1671" s="10"/>
      <c r="O1671" s="10">
        <f>IF(NOT(ISBLANK(#REF!)),1,0)</f>
        <v>1</v>
      </c>
      <c r="P1671" s="10"/>
      <c r="Q1671" s="10"/>
    </row>
    <row r="1672" spans="1:17" hidden="1" x14ac:dyDescent="0.2">
      <c r="A1672" s="10">
        <f t="shared" si="47"/>
        <v>1526</v>
      </c>
      <c r="B1672" s="10" t="s">
        <v>451</v>
      </c>
      <c r="C1672" s="10" t="s">
        <v>2451</v>
      </c>
      <c r="D1672" s="10" t="s">
        <v>2383</v>
      </c>
      <c r="E1672" s="10" t="s">
        <v>2451</v>
      </c>
      <c r="F1672" s="10">
        <f>'gl list'!$D$76</f>
        <v>0</v>
      </c>
      <c r="G1672" s="10" t="s">
        <v>2417</v>
      </c>
      <c r="H1672" s="10" t="b">
        <v>0</v>
      </c>
      <c r="I1672" s="10">
        <f t="shared" si="46"/>
        <v>110</v>
      </c>
      <c r="K1672" s="10"/>
      <c r="L1672" s="10">
        <f>IF(OR(ISNUMBER(#REF!),ISBLANK(#REF!)),0,1)</f>
        <v>1</v>
      </c>
      <c r="M1672" s="10"/>
      <c r="N1672" s="10"/>
      <c r="O1672" s="10">
        <f>IF(NOT(ISBLANK(#REF!)),1,0)</f>
        <v>1</v>
      </c>
      <c r="P1672" s="10"/>
      <c r="Q1672" s="10"/>
    </row>
    <row r="1673" spans="1:17" hidden="1" x14ac:dyDescent="0.2">
      <c r="A1673" s="10">
        <f t="shared" si="47"/>
        <v>1527</v>
      </c>
      <c r="B1673" s="10">
        <f>A152</f>
        <v>7</v>
      </c>
      <c r="C1673" s="10" t="s">
        <v>2418</v>
      </c>
      <c r="D1673" s="10" t="s">
        <v>2383</v>
      </c>
      <c r="E1673" s="10" t="s">
        <v>2418</v>
      </c>
      <c r="F1673" s="10">
        <f>'gl list'!$D$76</f>
        <v>0</v>
      </c>
      <c r="G1673" s="10" t="s">
        <v>2417</v>
      </c>
      <c r="H1673" s="10" t="b">
        <v>0</v>
      </c>
      <c r="I1673" s="10">
        <f t="shared" si="46"/>
        <v>110</v>
      </c>
      <c r="K1673" s="10"/>
      <c r="L1673" s="10">
        <f>IF(OR(ISNUMBER(#REF!),ISBLANK(#REF!)),0,1)</f>
        <v>1</v>
      </c>
      <c r="M1673" s="10">
        <f>SUM(L1598:L1673)</f>
        <v>76</v>
      </c>
      <c r="N1673" s="10">
        <f>SUM(M$2:M1673)</f>
        <v>1527</v>
      </c>
      <c r="O1673" s="10">
        <f>IF(NOT(ISBLANK(#REF!)),1,0)</f>
        <v>1</v>
      </c>
      <c r="P1673" s="10">
        <f>SUM(O1598:O1673)</f>
        <v>76</v>
      </c>
      <c r="Q1673" s="10">
        <f>SUM(P$2:P1673)</f>
        <v>1528</v>
      </c>
    </row>
    <row r="1674" spans="1:17" hidden="1" x14ac:dyDescent="0.2">
      <c r="A1674" s="10">
        <f t="shared" si="47"/>
        <v>1528</v>
      </c>
      <c r="B1674" s="10">
        <f>A257</f>
        <v>111</v>
      </c>
      <c r="C1674" s="10" t="s">
        <v>2500</v>
      </c>
      <c r="D1674" s="10" t="s">
        <v>2494</v>
      </c>
      <c r="E1674" s="10" t="s">
        <v>2495</v>
      </c>
      <c r="F1674" s="10">
        <f>'gl list'!$D$136</f>
        <v>0</v>
      </c>
      <c r="G1674" s="10" t="s">
        <v>2497</v>
      </c>
      <c r="H1674" s="10" t="b">
        <v>0</v>
      </c>
      <c r="I1674" s="10">
        <f t="shared" si="46"/>
        <v>110</v>
      </c>
      <c r="K1674" s="10"/>
      <c r="L1674" s="10">
        <f>IF(OR(ISNUMBER(#REF!),ISBLANK(#REF!)),0,1)</f>
        <v>1</v>
      </c>
      <c r="M1674" s="10"/>
      <c r="N1674" s="10"/>
      <c r="O1674" s="10">
        <f>IF(NOT(ISBLANK(#REF!)),1,0)</f>
        <v>1</v>
      </c>
      <c r="P1674" s="10"/>
      <c r="Q1674" s="10"/>
    </row>
    <row r="1675" spans="1:17" hidden="1" x14ac:dyDescent="0.2">
      <c r="A1675" s="10">
        <f t="shared" si="47"/>
        <v>1529</v>
      </c>
      <c r="B1675" s="10">
        <f>A886</f>
        <v>740</v>
      </c>
      <c r="C1675" s="10" t="s">
        <v>2501</v>
      </c>
      <c r="D1675" s="10" t="s">
        <v>2494</v>
      </c>
      <c r="E1675" s="10" t="s">
        <v>2496</v>
      </c>
      <c r="F1675" s="10">
        <f>'gl list'!$D$136</f>
        <v>0</v>
      </c>
      <c r="G1675" s="10" t="s">
        <v>2497</v>
      </c>
      <c r="H1675" s="10" t="b">
        <v>0</v>
      </c>
      <c r="I1675" s="10">
        <f t="shared" si="46"/>
        <v>110</v>
      </c>
      <c r="K1675" s="10"/>
      <c r="L1675" s="10">
        <f>IF(OR(ISNUMBER(#REF!),ISBLANK(#REF!)),0,1)</f>
        <v>1</v>
      </c>
      <c r="M1675" s="10"/>
      <c r="N1675" s="10"/>
      <c r="O1675" s="10">
        <f>IF(NOT(ISBLANK(#REF!)),1,0)</f>
        <v>1</v>
      </c>
      <c r="P1675" s="10"/>
      <c r="Q1675" s="10"/>
    </row>
    <row r="1676" spans="1:17" hidden="1" x14ac:dyDescent="0.2">
      <c r="A1676" s="10">
        <f t="shared" si="47"/>
        <v>1530</v>
      </c>
      <c r="B1676" s="10">
        <f>A305</f>
        <v>159</v>
      </c>
      <c r="C1676" s="10" t="s">
        <v>2502</v>
      </c>
      <c r="D1676" s="10" t="s">
        <v>2494</v>
      </c>
      <c r="E1676" s="10" t="s">
        <v>2496</v>
      </c>
      <c r="F1676" s="10">
        <f>'gl list'!$D$136</f>
        <v>0</v>
      </c>
      <c r="G1676" s="10" t="s">
        <v>2497</v>
      </c>
      <c r="H1676" s="10" t="b">
        <v>0</v>
      </c>
      <c r="I1676" s="10">
        <f t="shared" si="46"/>
        <v>110</v>
      </c>
      <c r="K1676" s="10"/>
      <c r="L1676" s="10">
        <f>IF(OR(ISNUMBER(#REF!),ISBLANK(#REF!)),0,1)</f>
        <v>1</v>
      </c>
      <c r="M1676" s="10"/>
      <c r="N1676" s="10"/>
      <c r="O1676" s="10">
        <f>IF(NOT(ISBLANK(#REF!)),1,0)</f>
        <v>1</v>
      </c>
      <c r="P1676" s="10"/>
      <c r="Q1676" s="10"/>
    </row>
    <row r="1677" spans="1:17" hidden="1" x14ac:dyDescent="0.2">
      <c r="A1677" s="10">
        <f t="shared" si="47"/>
        <v>1531</v>
      </c>
      <c r="B1677" s="10">
        <f>A887</f>
        <v>741</v>
      </c>
      <c r="C1677" s="10" t="s">
        <v>2503</v>
      </c>
      <c r="D1677" s="10" t="s">
        <v>2494</v>
      </c>
      <c r="E1677" s="10" t="s">
        <v>2496</v>
      </c>
      <c r="F1677" s="10">
        <f>'gl list'!$D$136</f>
        <v>0</v>
      </c>
      <c r="G1677" s="10" t="s">
        <v>2497</v>
      </c>
      <c r="H1677" s="10" t="b">
        <v>0</v>
      </c>
      <c r="I1677" s="10">
        <f t="shared" si="46"/>
        <v>110</v>
      </c>
      <c r="K1677" s="10"/>
      <c r="L1677" s="10">
        <f>IF(OR(ISNUMBER(#REF!),ISBLANK(#REF!)),0,1)</f>
        <v>1</v>
      </c>
      <c r="M1677" s="10"/>
      <c r="N1677" s="10"/>
      <c r="O1677" s="10">
        <f>IF(NOT(ISBLANK(#REF!)),1,0)</f>
        <v>1</v>
      </c>
      <c r="P1677" s="10"/>
      <c r="Q1677" s="10"/>
    </row>
    <row r="1678" spans="1:17" x14ac:dyDescent="0.2">
      <c r="A1678" s="10">
        <f t="shared" si="47"/>
        <v>1532</v>
      </c>
      <c r="B1678" s="10">
        <f>A1235</f>
        <v>1089</v>
      </c>
      <c r="C1678" s="10" t="s">
        <v>2577</v>
      </c>
      <c r="D1678" s="10" t="s">
        <v>2494</v>
      </c>
      <c r="E1678" s="10" t="s">
        <v>2499</v>
      </c>
      <c r="F1678" s="10">
        <f>'gl list'!$D$136</f>
        <v>0</v>
      </c>
      <c r="G1678" s="10" t="s">
        <v>2498</v>
      </c>
      <c r="H1678" s="10" t="b">
        <v>1</v>
      </c>
      <c r="I1678" s="10">
        <f t="shared" si="46"/>
        <v>111</v>
      </c>
      <c r="K1678" s="10"/>
      <c r="L1678" s="10">
        <f>IF(OR(ISNUMBER(#REF!),ISBLANK(#REF!)),0,1)</f>
        <v>1</v>
      </c>
      <c r="M1678" s="10"/>
      <c r="N1678" s="10"/>
      <c r="O1678" s="10">
        <f>IF(NOT(ISBLANK(#REF!)),1,0)</f>
        <v>1</v>
      </c>
      <c r="P1678" s="10"/>
      <c r="Q1678" s="10"/>
    </row>
    <row r="1679" spans="1:17" hidden="1" x14ac:dyDescent="0.2">
      <c r="A1679" s="10">
        <f t="shared" si="47"/>
        <v>1533</v>
      </c>
      <c r="B1679" s="10">
        <f>A1005</f>
        <v>859</v>
      </c>
      <c r="C1679" s="10" t="s">
        <v>2578</v>
      </c>
      <c r="D1679" s="10" t="s">
        <v>2494</v>
      </c>
      <c r="E1679" s="10" t="s">
        <v>2499</v>
      </c>
      <c r="F1679" s="10">
        <f>'gl list'!$D$136</f>
        <v>0</v>
      </c>
      <c r="G1679" s="10" t="s">
        <v>2498</v>
      </c>
      <c r="H1679" s="10" t="b">
        <v>0</v>
      </c>
      <c r="I1679" s="10">
        <f t="shared" si="46"/>
        <v>111</v>
      </c>
      <c r="K1679" s="10"/>
      <c r="L1679" s="10">
        <f>IF(OR(ISNUMBER(#REF!),ISBLANK(#REF!)),0,1)</f>
        <v>1</v>
      </c>
      <c r="M1679" s="10"/>
      <c r="N1679" s="10"/>
      <c r="O1679" s="10">
        <f>IF(NOT(ISBLANK(#REF!)),1,0)</f>
        <v>1</v>
      </c>
      <c r="P1679" s="10"/>
      <c r="Q1679" s="10"/>
    </row>
    <row r="1680" spans="1:17" hidden="1" x14ac:dyDescent="0.2">
      <c r="A1680" s="10">
        <f t="shared" si="47"/>
        <v>1534</v>
      </c>
      <c r="B1680" s="10">
        <f>A270</f>
        <v>124</v>
      </c>
      <c r="C1680" s="10" t="s">
        <v>2550</v>
      </c>
      <c r="D1680" s="10" t="s">
        <v>2494</v>
      </c>
      <c r="E1680" s="10" t="s">
        <v>2504</v>
      </c>
      <c r="F1680" s="10">
        <f>'gl list'!$D$136</f>
        <v>0</v>
      </c>
      <c r="G1680" s="10" t="s">
        <v>2498</v>
      </c>
      <c r="H1680" s="10" t="b">
        <v>0</v>
      </c>
      <c r="I1680" s="10">
        <f t="shared" si="46"/>
        <v>111</v>
      </c>
      <c r="K1680" s="10"/>
      <c r="L1680" s="10">
        <f>IF(OR(ISNUMBER(#REF!),ISBLANK(#REF!)),0,1)</f>
        <v>1</v>
      </c>
      <c r="M1680" s="10"/>
      <c r="N1680" s="10"/>
      <c r="O1680" s="10">
        <f>IF(NOT(ISBLANK(#REF!)),1,0)</f>
        <v>1</v>
      </c>
      <c r="P1680" s="10"/>
      <c r="Q1680" s="10"/>
    </row>
    <row r="1681" spans="1:17" hidden="1" x14ac:dyDescent="0.2">
      <c r="A1681" s="10">
        <f t="shared" si="47"/>
        <v>1535</v>
      </c>
      <c r="B1681" s="10" t="s">
        <v>94</v>
      </c>
      <c r="C1681" s="10" t="s">
        <v>2579</v>
      </c>
      <c r="D1681" s="10" t="s">
        <v>2494</v>
      </c>
      <c r="E1681" s="10" t="s">
        <v>2504</v>
      </c>
      <c r="F1681" s="10">
        <f>'gl list'!$D$136</f>
        <v>0</v>
      </c>
      <c r="G1681" s="10" t="s">
        <v>2498</v>
      </c>
      <c r="H1681" s="10" t="b">
        <v>0</v>
      </c>
      <c r="I1681" s="10">
        <f t="shared" si="46"/>
        <v>111</v>
      </c>
      <c r="K1681" s="10"/>
      <c r="L1681" s="10">
        <f>IF(OR(ISNUMBER(#REF!),ISBLANK(#REF!)),0,1)</f>
        <v>1</v>
      </c>
      <c r="M1681" s="10"/>
      <c r="N1681" s="10"/>
      <c r="O1681" s="10">
        <f>IF(NOT(ISBLANK(#REF!)),1,0)</f>
        <v>1</v>
      </c>
      <c r="P1681" s="10"/>
      <c r="Q1681" s="10"/>
    </row>
    <row r="1682" spans="1:17" hidden="1" x14ac:dyDescent="0.2">
      <c r="A1682" s="10">
        <f t="shared" si="47"/>
        <v>1536</v>
      </c>
      <c r="B1682" s="10" t="s">
        <v>2192</v>
      </c>
      <c r="C1682" s="10" t="s">
        <v>2574</v>
      </c>
      <c r="D1682" s="10" t="s">
        <v>2494</v>
      </c>
      <c r="E1682" s="10" t="s">
        <v>2505</v>
      </c>
      <c r="F1682" s="10">
        <f>'gl list'!$D$136</f>
        <v>0</v>
      </c>
      <c r="G1682" s="10" t="s">
        <v>2498</v>
      </c>
      <c r="H1682" s="10" t="b">
        <v>0</v>
      </c>
      <c r="I1682" s="10">
        <f t="shared" si="46"/>
        <v>111</v>
      </c>
      <c r="K1682" s="10"/>
      <c r="L1682" s="10">
        <f>IF(OR(ISNUMBER(#REF!),ISBLANK(#REF!)),0,1)</f>
        <v>1</v>
      </c>
      <c r="M1682" s="10"/>
      <c r="N1682" s="10"/>
      <c r="O1682" s="10">
        <f>IF(NOT(ISBLANK(#REF!)),1,0)</f>
        <v>1</v>
      </c>
      <c r="P1682" s="10"/>
      <c r="Q1682" s="10"/>
    </row>
    <row r="1683" spans="1:17" x14ac:dyDescent="0.2">
      <c r="A1683" s="10">
        <f t="shared" si="47"/>
        <v>1537</v>
      </c>
      <c r="B1683" s="10">
        <f>A400</f>
        <v>254</v>
      </c>
      <c r="C1683" s="10" t="s">
        <v>2551</v>
      </c>
      <c r="D1683" s="10" t="s">
        <v>2494</v>
      </c>
      <c r="E1683" s="10" t="s">
        <v>2506</v>
      </c>
      <c r="F1683" s="10">
        <f>'gl list'!$D$136</f>
        <v>0</v>
      </c>
      <c r="G1683" s="10" t="s">
        <v>2498</v>
      </c>
      <c r="H1683" s="10" t="b">
        <v>1</v>
      </c>
      <c r="I1683" s="10">
        <f t="shared" si="46"/>
        <v>112</v>
      </c>
      <c r="K1683" s="10"/>
      <c r="L1683" s="10">
        <f>IF(OR(ISNUMBER(#REF!),ISBLANK(#REF!)),0,1)</f>
        <v>1</v>
      </c>
      <c r="M1683" s="10"/>
      <c r="N1683" s="10"/>
      <c r="O1683" s="10">
        <f>IF(NOT(ISBLANK(#REF!)),1,0)</f>
        <v>1</v>
      </c>
      <c r="P1683" s="10"/>
      <c r="Q1683" s="10"/>
    </row>
    <row r="1684" spans="1:17" hidden="1" x14ac:dyDescent="0.2">
      <c r="A1684" s="10">
        <f t="shared" si="47"/>
        <v>1538</v>
      </c>
      <c r="B1684" s="10">
        <f>A166</f>
        <v>21</v>
      </c>
      <c r="C1684" s="10" t="s">
        <v>2552</v>
      </c>
      <c r="D1684" s="10" t="s">
        <v>2494</v>
      </c>
      <c r="E1684" s="10" t="s">
        <v>2507</v>
      </c>
      <c r="F1684" s="10">
        <f>'gl list'!$D$136</f>
        <v>0</v>
      </c>
      <c r="G1684" s="10" t="s">
        <v>2498</v>
      </c>
      <c r="H1684" s="10" t="b">
        <v>0</v>
      </c>
      <c r="I1684" s="10">
        <f t="shared" ref="I1684:I1718" si="48">IF(H1684,I1683+1,I1683)</f>
        <v>112</v>
      </c>
      <c r="K1684" s="10"/>
      <c r="L1684" s="10">
        <f>IF(OR(ISNUMBER(#REF!),ISBLANK(#REF!)),0,1)</f>
        <v>1</v>
      </c>
      <c r="M1684" s="10"/>
      <c r="N1684" s="10"/>
      <c r="O1684" s="10">
        <f>IF(NOT(ISBLANK(#REF!)),1,0)</f>
        <v>1</v>
      </c>
      <c r="P1684" s="10"/>
      <c r="Q1684" s="10"/>
    </row>
    <row r="1685" spans="1:17" hidden="1" x14ac:dyDescent="0.2">
      <c r="A1685" s="10">
        <f t="shared" ref="A1685:A1718" si="49">A1684+1</f>
        <v>1539</v>
      </c>
      <c r="B1685" s="10" t="s">
        <v>89</v>
      </c>
      <c r="C1685" s="10" t="s">
        <v>2580</v>
      </c>
      <c r="D1685" s="10" t="s">
        <v>2494</v>
      </c>
      <c r="E1685" s="10" t="s">
        <v>2510</v>
      </c>
      <c r="F1685" s="10">
        <f>'gl list'!$D$136</f>
        <v>0</v>
      </c>
      <c r="G1685" s="10" t="s">
        <v>2521</v>
      </c>
      <c r="H1685" s="10" t="b">
        <v>0</v>
      </c>
      <c r="I1685" s="10">
        <f t="shared" si="48"/>
        <v>112</v>
      </c>
      <c r="K1685" s="10"/>
      <c r="L1685" s="10">
        <f>IF(OR(ISNUMBER(#REF!),ISBLANK(#REF!)),0,1)</f>
        <v>1</v>
      </c>
      <c r="M1685" s="10"/>
      <c r="N1685" s="10"/>
      <c r="O1685" s="10">
        <f>IF(NOT(ISBLANK(#REF!)),1,0)</f>
        <v>1</v>
      </c>
      <c r="P1685" s="10"/>
      <c r="Q1685" s="10"/>
    </row>
    <row r="1686" spans="1:17" hidden="1" x14ac:dyDescent="0.2">
      <c r="A1686" s="10">
        <f t="shared" si="49"/>
        <v>1540</v>
      </c>
      <c r="B1686" s="10" t="s">
        <v>93</v>
      </c>
      <c r="C1686" s="10" t="s">
        <v>2575</v>
      </c>
      <c r="D1686" s="10" t="s">
        <v>2494</v>
      </c>
      <c r="E1686" s="10" t="s">
        <v>2508</v>
      </c>
      <c r="F1686" s="10">
        <f>'gl list'!$D$136</f>
        <v>0</v>
      </c>
      <c r="G1686" s="10" t="s">
        <v>2521</v>
      </c>
      <c r="H1686" s="10" t="b">
        <v>0</v>
      </c>
      <c r="I1686" s="10">
        <f t="shared" si="48"/>
        <v>112</v>
      </c>
      <c r="K1686" s="10"/>
      <c r="L1686" s="10">
        <f>IF(OR(ISNUMBER(#REF!),ISBLANK(#REF!)),0,1)</f>
        <v>1</v>
      </c>
      <c r="M1686" s="10"/>
      <c r="N1686" s="10"/>
      <c r="O1686" s="10">
        <f>IF(NOT(ISBLANK(#REF!)),1,0)</f>
        <v>1</v>
      </c>
      <c r="P1686" s="10"/>
      <c r="Q1686" s="10"/>
    </row>
    <row r="1687" spans="1:17" hidden="1" x14ac:dyDescent="0.2">
      <c r="A1687" s="10">
        <f t="shared" si="49"/>
        <v>1541</v>
      </c>
      <c r="B1687" s="10" t="s">
        <v>9</v>
      </c>
      <c r="C1687" s="10" t="s">
        <v>2559</v>
      </c>
      <c r="D1687" s="10" t="s">
        <v>2494</v>
      </c>
      <c r="E1687" s="10" t="s">
        <v>2509</v>
      </c>
      <c r="F1687" s="10">
        <f>'gl list'!$D$136</f>
        <v>0</v>
      </c>
      <c r="G1687" s="10" t="s">
        <v>2521</v>
      </c>
      <c r="H1687" s="10" t="b">
        <v>0</v>
      </c>
      <c r="I1687" s="10">
        <f t="shared" si="48"/>
        <v>112</v>
      </c>
      <c r="K1687" s="10"/>
      <c r="L1687" s="10">
        <f>IF(OR(ISNUMBER(#REF!),ISBLANK(#REF!)),0,1)</f>
        <v>1</v>
      </c>
      <c r="M1687" s="10"/>
      <c r="N1687" s="10"/>
      <c r="O1687" s="10">
        <f>IF(NOT(ISBLANK(#REF!)),1,0)</f>
        <v>1</v>
      </c>
      <c r="P1687" s="10"/>
      <c r="Q1687" s="10"/>
    </row>
    <row r="1688" spans="1:17" hidden="1" x14ac:dyDescent="0.2">
      <c r="A1688" s="10">
        <f t="shared" si="49"/>
        <v>1542</v>
      </c>
      <c r="B1688" s="10" t="s">
        <v>2648</v>
      </c>
      <c r="C1688" s="10" t="s">
        <v>2513</v>
      </c>
      <c r="D1688" s="10" t="s">
        <v>2494</v>
      </c>
      <c r="E1688" s="10" t="s">
        <v>2511</v>
      </c>
      <c r="F1688" s="10">
        <f>'gl list'!$D$136</f>
        <v>0</v>
      </c>
      <c r="G1688" s="10" t="s">
        <v>2521</v>
      </c>
      <c r="H1688" s="10" t="b">
        <v>0</v>
      </c>
      <c r="I1688" s="10">
        <f t="shared" si="48"/>
        <v>112</v>
      </c>
      <c r="K1688" s="10"/>
      <c r="L1688" s="10">
        <f>IF(OR(ISNUMBER(#REF!),ISBLANK(#REF!)),0,1)</f>
        <v>1</v>
      </c>
      <c r="M1688" s="10"/>
      <c r="N1688" s="10"/>
      <c r="O1688" s="10">
        <f>IF(NOT(ISBLANK(#REF!)),1,0)</f>
        <v>1</v>
      </c>
      <c r="P1688" s="10"/>
      <c r="Q1688" s="10"/>
    </row>
    <row r="1689" spans="1:17" x14ac:dyDescent="0.2">
      <c r="A1689" s="10">
        <f t="shared" si="49"/>
        <v>1543</v>
      </c>
      <c r="B1689" s="10" t="s">
        <v>18</v>
      </c>
      <c r="C1689" s="10" t="s">
        <v>2581</v>
      </c>
      <c r="D1689" s="10" t="s">
        <v>2494</v>
      </c>
      <c r="E1689" s="10" t="s">
        <v>2512</v>
      </c>
      <c r="F1689" s="10">
        <f>'gl list'!$D$136</f>
        <v>0</v>
      </c>
      <c r="G1689" s="10" t="s">
        <v>2521</v>
      </c>
      <c r="H1689" s="10" t="b">
        <v>1</v>
      </c>
      <c r="I1689" s="10">
        <f t="shared" si="48"/>
        <v>113</v>
      </c>
      <c r="K1689" s="10"/>
      <c r="L1689" s="10">
        <f>IF(OR(ISNUMBER(#REF!),ISBLANK(#REF!)),0,1)</f>
        <v>1</v>
      </c>
      <c r="M1689" s="10"/>
      <c r="N1689" s="10"/>
      <c r="O1689" s="10">
        <f>IF(NOT(ISBLANK(#REF!)),1,0)</f>
        <v>1</v>
      </c>
      <c r="P1689" s="10"/>
      <c r="Q1689" s="10"/>
    </row>
    <row r="1690" spans="1:17" hidden="1" x14ac:dyDescent="0.2">
      <c r="A1690" s="10">
        <f t="shared" si="49"/>
        <v>1544</v>
      </c>
      <c r="B1690" s="10" t="s">
        <v>84</v>
      </c>
      <c r="C1690" s="10" t="s">
        <v>2593</v>
      </c>
      <c r="D1690" s="10" t="s">
        <v>2494</v>
      </c>
      <c r="E1690" s="10" t="s">
        <v>2514</v>
      </c>
      <c r="F1690" s="10">
        <f>'gl list'!$D$136</f>
        <v>0</v>
      </c>
      <c r="G1690" s="10" t="s">
        <v>2521</v>
      </c>
      <c r="H1690" s="10" t="b">
        <v>0</v>
      </c>
      <c r="I1690" s="10">
        <f t="shared" si="48"/>
        <v>113</v>
      </c>
      <c r="K1690" s="10"/>
      <c r="L1690" s="10">
        <f>IF(OR(ISNUMBER(#REF!),ISBLANK(#REF!)),0,1)</f>
        <v>1</v>
      </c>
      <c r="M1690" s="10"/>
      <c r="N1690" s="10"/>
      <c r="O1690" s="10">
        <f>IF(NOT(ISBLANK(#REF!)),1,0)</f>
        <v>1</v>
      </c>
      <c r="P1690" s="10"/>
      <c r="Q1690" s="10"/>
    </row>
    <row r="1691" spans="1:17" hidden="1" x14ac:dyDescent="0.2">
      <c r="A1691" s="10">
        <f t="shared" si="49"/>
        <v>1545</v>
      </c>
      <c r="B1691" s="10" t="s">
        <v>46</v>
      </c>
      <c r="C1691" s="10" t="s">
        <v>2516</v>
      </c>
      <c r="D1691" s="10" t="s">
        <v>2494</v>
      </c>
      <c r="E1691" s="10" t="s">
        <v>2515</v>
      </c>
      <c r="F1691" s="10">
        <f>'gl list'!$D$136</f>
        <v>0</v>
      </c>
      <c r="G1691" s="10" t="s">
        <v>2521</v>
      </c>
      <c r="H1691" s="10" t="b">
        <v>0</v>
      </c>
      <c r="I1691" s="10">
        <f t="shared" si="48"/>
        <v>113</v>
      </c>
      <c r="K1691" s="10"/>
      <c r="L1691" s="10">
        <f>IF(OR(ISNUMBER(#REF!),ISBLANK(#REF!)),0,1)</f>
        <v>1</v>
      </c>
      <c r="M1691" s="10"/>
      <c r="N1691" s="10"/>
      <c r="O1691" s="10">
        <f>IF(NOT(ISBLANK(#REF!)),1,0)</f>
        <v>1</v>
      </c>
      <c r="P1691" s="10"/>
      <c r="Q1691" s="10"/>
    </row>
    <row r="1692" spans="1:17" hidden="1" x14ac:dyDescent="0.2">
      <c r="A1692" s="10">
        <f t="shared" si="49"/>
        <v>1546</v>
      </c>
      <c r="B1692" s="10">
        <f>A190</f>
        <v>45</v>
      </c>
      <c r="C1692" s="10" t="s">
        <v>2518</v>
      </c>
      <c r="D1692" s="10" t="s">
        <v>2494</v>
      </c>
      <c r="E1692" s="10" t="s">
        <v>2517</v>
      </c>
      <c r="F1692" s="10">
        <f>'gl list'!$D$136</f>
        <v>0</v>
      </c>
      <c r="G1692" s="10" t="s">
        <v>2521</v>
      </c>
      <c r="H1692" s="10" t="b">
        <v>0</v>
      </c>
      <c r="I1692" s="10">
        <f t="shared" si="48"/>
        <v>113</v>
      </c>
      <c r="K1692" s="10"/>
      <c r="L1692" s="10">
        <f>IF(OR(ISNUMBER(#REF!),ISBLANK(#REF!)),0,1)</f>
        <v>1</v>
      </c>
      <c r="M1692" s="10"/>
      <c r="N1692" s="10"/>
      <c r="O1692" s="10">
        <f>IF(NOT(ISBLANK(#REF!)),1,0)</f>
        <v>1</v>
      </c>
      <c r="P1692" s="10"/>
      <c r="Q1692" s="10"/>
    </row>
    <row r="1693" spans="1:17" hidden="1" x14ac:dyDescent="0.2">
      <c r="A1693" s="10">
        <f t="shared" si="49"/>
        <v>1547</v>
      </c>
      <c r="B1693" s="10">
        <f>A1497</f>
        <v>1351</v>
      </c>
      <c r="C1693" s="10" t="s">
        <v>2583</v>
      </c>
      <c r="D1693" s="10" t="s">
        <v>2494</v>
      </c>
      <c r="E1693" s="10" t="s">
        <v>2519</v>
      </c>
      <c r="F1693" s="10">
        <f>'gl list'!$D$136</f>
        <v>0</v>
      </c>
      <c r="G1693" s="10" t="s">
        <v>2521</v>
      </c>
      <c r="H1693" s="10" t="b">
        <v>0</v>
      </c>
      <c r="I1693" s="10">
        <f t="shared" si="48"/>
        <v>113</v>
      </c>
      <c r="K1693" s="10"/>
      <c r="L1693" s="10">
        <f>IF(OR(ISNUMBER(#REF!),ISBLANK(#REF!)),0,1)</f>
        <v>1</v>
      </c>
      <c r="M1693" s="10"/>
      <c r="N1693" s="10"/>
      <c r="O1693" s="10">
        <f>IF(NOT(ISBLANK(#REF!)),1,0)</f>
        <v>1</v>
      </c>
      <c r="P1693" s="10"/>
      <c r="Q1693" s="10"/>
    </row>
    <row r="1694" spans="1:17" hidden="1" x14ac:dyDescent="0.2">
      <c r="A1694" s="10">
        <f t="shared" si="49"/>
        <v>1548</v>
      </c>
      <c r="B1694" s="10">
        <f>A872</f>
        <v>726</v>
      </c>
      <c r="C1694" s="10" t="s">
        <v>2576</v>
      </c>
      <c r="D1694" s="10" t="s">
        <v>2494</v>
      </c>
      <c r="E1694" s="10" t="s">
        <v>2520</v>
      </c>
      <c r="F1694" s="10">
        <f>'gl list'!$D$136</f>
        <v>0</v>
      </c>
      <c r="G1694" s="10" t="s">
        <v>2521</v>
      </c>
      <c r="H1694" s="10" t="b">
        <v>0</v>
      </c>
      <c r="I1694" s="10">
        <f t="shared" si="48"/>
        <v>113</v>
      </c>
      <c r="K1694" s="10"/>
      <c r="L1694" s="10">
        <f>IF(OR(ISNUMBER(#REF!),ISBLANK(#REF!)),0,1)</f>
        <v>1</v>
      </c>
      <c r="M1694" s="10"/>
      <c r="N1694" s="10"/>
      <c r="O1694" s="10">
        <f>IF(NOT(ISBLANK(#REF!)),1,0)</f>
        <v>1</v>
      </c>
      <c r="P1694" s="10"/>
      <c r="Q1694" s="10"/>
    </row>
    <row r="1695" spans="1:17" hidden="1" x14ac:dyDescent="0.2">
      <c r="A1695" s="10">
        <f t="shared" si="49"/>
        <v>1549</v>
      </c>
      <c r="B1695" s="10">
        <f>taxonomy!A427</f>
        <v>124</v>
      </c>
      <c r="C1695" s="10" t="s">
        <v>2592</v>
      </c>
      <c r="D1695" s="10" t="s">
        <v>2494</v>
      </c>
      <c r="E1695" s="10" t="s">
        <v>2591</v>
      </c>
      <c r="F1695" s="10">
        <f>'gl list'!$D$136</f>
        <v>0</v>
      </c>
      <c r="G1695" s="10" t="s">
        <v>2521</v>
      </c>
      <c r="H1695" s="10" t="b">
        <v>0</v>
      </c>
      <c r="I1695" s="10">
        <f t="shared" si="48"/>
        <v>113</v>
      </c>
      <c r="K1695" s="10"/>
      <c r="L1695" s="10">
        <f>IF(OR(ISNUMBER(#REF!),ISBLANK(#REF!)),0,1)</f>
        <v>1</v>
      </c>
      <c r="M1695" s="10"/>
      <c r="N1695" s="10"/>
      <c r="O1695" s="10">
        <f>IF(NOT(ISBLANK(#REF!)),1,0)</f>
        <v>1</v>
      </c>
      <c r="P1695" s="10"/>
      <c r="Q1695" s="10"/>
    </row>
    <row r="1696" spans="1:17" hidden="1" x14ac:dyDescent="0.2">
      <c r="A1696" s="10">
        <f t="shared" si="49"/>
        <v>1550</v>
      </c>
      <c r="B1696" s="10">
        <f>A216</f>
        <v>70</v>
      </c>
      <c r="C1696" s="10" t="s">
        <v>2553</v>
      </c>
      <c r="D1696" s="10" t="s">
        <v>2494</v>
      </c>
      <c r="E1696" s="10" t="s">
        <v>2524</v>
      </c>
      <c r="F1696" s="10">
        <f>'gl list'!$D$136</f>
        <v>0</v>
      </c>
      <c r="G1696" s="10" t="s">
        <v>2523</v>
      </c>
      <c r="H1696" s="10" t="b">
        <v>0</v>
      </c>
      <c r="I1696" s="10">
        <f t="shared" si="48"/>
        <v>113</v>
      </c>
      <c r="K1696" s="10"/>
      <c r="L1696" s="10">
        <f>IF(OR(ISNUMBER(#REF!),ISBLANK(#REF!)),0,1)</f>
        <v>1</v>
      </c>
      <c r="M1696" s="10"/>
      <c r="N1696" s="10"/>
      <c r="O1696" s="10">
        <f>IF(NOT(ISBLANK(#REF!)),1,0)</f>
        <v>1</v>
      </c>
      <c r="P1696" s="10"/>
      <c r="Q1696" s="10"/>
    </row>
    <row r="1697" spans="1:17" hidden="1" x14ac:dyDescent="0.2">
      <c r="A1697" s="10">
        <f t="shared" si="49"/>
        <v>1551</v>
      </c>
      <c r="B1697" s="10" t="s">
        <v>399</v>
      </c>
      <c r="C1697" s="10" t="s">
        <v>2554</v>
      </c>
      <c r="D1697" s="10" t="s">
        <v>2494</v>
      </c>
      <c r="E1697" s="10" t="s">
        <v>2522</v>
      </c>
      <c r="F1697" s="10">
        <f>'gl list'!$D$136</f>
        <v>0</v>
      </c>
      <c r="G1697" s="10" t="s">
        <v>2523</v>
      </c>
      <c r="H1697" s="10" t="b">
        <v>0</v>
      </c>
      <c r="I1697" s="10">
        <f t="shared" si="48"/>
        <v>113</v>
      </c>
      <c r="K1697" s="10"/>
      <c r="L1697" s="10">
        <f>IF(OR(ISNUMBER(#REF!),ISBLANK(#REF!)),0,1)</f>
        <v>1</v>
      </c>
      <c r="M1697" s="10"/>
      <c r="N1697" s="10"/>
      <c r="O1697" s="10">
        <f>IF(NOT(ISBLANK(#REF!)),1,0)</f>
        <v>1</v>
      </c>
      <c r="P1697" s="10"/>
      <c r="Q1697" s="10"/>
    </row>
    <row r="1698" spans="1:17" hidden="1" x14ac:dyDescent="0.2">
      <c r="A1698" s="10">
        <f t="shared" si="49"/>
        <v>1552</v>
      </c>
      <c r="B1698" s="10">
        <f>A334</f>
        <v>188</v>
      </c>
      <c r="C1698" s="10" t="s">
        <v>2526</v>
      </c>
      <c r="D1698" s="10" t="s">
        <v>2494</v>
      </c>
      <c r="E1698" s="10" t="s">
        <v>2526</v>
      </c>
      <c r="F1698" s="10">
        <f>'gl list'!$D$136</f>
        <v>0</v>
      </c>
      <c r="G1698" s="10" t="s">
        <v>2525</v>
      </c>
      <c r="H1698" s="10" t="b">
        <v>0</v>
      </c>
      <c r="I1698" s="10">
        <f t="shared" si="48"/>
        <v>113</v>
      </c>
      <c r="K1698" s="10"/>
      <c r="L1698" s="10">
        <f>IF(OR(ISNUMBER(#REF!),ISBLANK(#REF!)),0,1)</f>
        <v>1</v>
      </c>
      <c r="M1698" s="10"/>
      <c r="N1698" s="10"/>
      <c r="O1698" s="10">
        <f>IF(NOT(ISBLANK(#REF!)),1,0)</f>
        <v>1</v>
      </c>
      <c r="P1698" s="10"/>
      <c r="Q1698" s="10"/>
    </row>
    <row r="1699" spans="1:17" hidden="1" x14ac:dyDescent="0.2">
      <c r="A1699" s="10">
        <f t="shared" si="49"/>
        <v>1553</v>
      </c>
      <c r="B1699" s="10">
        <f>A1225</f>
        <v>1079</v>
      </c>
      <c r="C1699" s="10" t="s">
        <v>2527</v>
      </c>
      <c r="D1699" s="10" t="s">
        <v>2494</v>
      </c>
      <c r="E1699" s="10" t="s">
        <v>2527</v>
      </c>
      <c r="F1699" s="10">
        <f>'gl list'!$D$136</f>
        <v>0</v>
      </c>
      <c r="G1699" s="10" t="s">
        <v>2525</v>
      </c>
      <c r="H1699" s="10" t="b">
        <v>0</v>
      </c>
      <c r="I1699" s="10">
        <f t="shared" si="48"/>
        <v>113</v>
      </c>
      <c r="K1699" s="10"/>
      <c r="L1699" s="10">
        <f>IF(OR(ISNUMBER(#REF!),ISBLANK(#REF!)),0,1)</f>
        <v>1</v>
      </c>
      <c r="M1699" s="10"/>
      <c r="N1699" s="10"/>
      <c r="O1699" s="10">
        <f>IF(NOT(ISBLANK(#REF!)),1,0)</f>
        <v>1</v>
      </c>
      <c r="P1699" s="10"/>
      <c r="Q1699" s="10"/>
    </row>
    <row r="1700" spans="1:17" hidden="1" x14ac:dyDescent="0.2">
      <c r="A1700" s="10">
        <f t="shared" si="49"/>
        <v>1554</v>
      </c>
      <c r="B1700" s="10">
        <f>A430</f>
        <v>284</v>
      </c>
      <c r="C1700" s="10" t="s">
        <v>2557</v>
      </c>
      <c r="D1700" s="10" t="s">
        <v>2494</v>
      </c>
      <c r="E1700" s="10" t="s">
        <v>2556</v>
      </c>
      <c r="F1700" s="10">
        <f>'gl list'!$D$136</f>
        <v>0</v>
      </c>
      <c r="G1700" s="10" t="s">
        <v>2528</v>
      </c>
      <c r="H1700" s="10" t="b">
        <v>0</v>
      </c>
      <c r="I1700" s="10">
        <f t="shared" si="48"/>
        <v>113</v>
      </c>
      <c r="K1700" s="10"/>
      <c r="L1700" s="10">
        <f>IF(OR(ISNUMBER(#REF!),ISBLANK(#REF!)),0,1)</f>
        <v>1</v>
      </c>
      <c r="M1700" s="10"/>
      <c r="N1700" s="10"/>
      <c r="O1700" s="10">
        <f>IF(NOT(ISBLANK(#REF!)),1,0)</f>
        <v>1</v>
      </c>
      <c r="P1700" s="10"/>
      <c r="Q1700" s="10"/>
    </row>
    <row r="1701" spans="1:17" hidden="1" x14ac:dyDescent="0.2">
      <c r="A1701" s="10">
        <f t="shared" si="49"/>
        <v>1555</v>
      </c>
      <c r="B1701" s="10">
        <f>A178</f>
        <v>33</v>
      </c>
      <c r="C1701" s="10" t="s">
        <v>2584</v>
      </c>
      <c r="D1701" s="10" t="s">
        <v>2494</v>
      </c>
      <c r="E1701" s="10" t="s">
        <v>2556</v>
      </c>
      <c r="F1701" s="10">
        <f>'gl list'!$D$136</f>
        <v>0</v>
      </c>
      <c r="G1701" s="10" t="s">
        <v>2528</v>
      </c>
      <c r="H1701" s="10" t="b">
        <v>0</v>
      </c>
      <c r="I1701" s="10">
        <f t="shared" si="48"/>
        <v>113</v>
      </c>
      <c r="K1701" s="10"/>
      <c r="L1701" s="10">
        <f>IF(OR(ISNUMBER(#REF!),ISBLANK(#REF!)),0,1)</f>
        <v>1</v>
      </c>
      <c r="M1701" s="10"/>
      <c r="N1701" s="10"/>
      <c r="O1701" s="10">
        <f>IF(NOT(ISBLANK(#REF!)),1,0)</f>
        <v>1</v>
      </c>
      <c r="P1701" s="10"/>
      <c r="Q1701" s="10"/>
    </row>
    <row r="1702" spans="1:17" hidden="1" x14ac:dyDescent="0.2">
      <c r="A1702" s="10">
        <f t="shared" si="49"/>
        <v>1556</v>
      </c>
      <c r="B1702" s="10">
        <f>A299</f>
        <v>153</v>
      </c>
      <c r="C1702" s="10" t="s">
        <v>2555</v>
      </c>
      <c r="D1702" s="10" t="s">
        <v>2494</v>
      </c>
      <c r="E1702" s="10" t="s">
        <v>2555</v>
      </c>
      <c r="F1702" s="10">
        <f>'gl list'!$D$136</f>
        <v>0</v>
      </c>
      <c r="G1702" s="10" t="s">
        <v>2528</v>
      </c>
      <c r="H1702" s="10" t="b">
        <v>0</v>
      </c>
      <c r="I1702" s="10">
        <f t="shared" si="48"/>
        <v>113</v>
      </c>
      <c r="K1702" s="10"/>
      <c r="L1702" s="10">
        <f>IF(OR(ISNUMBER(#REF!),ISBLANK(#REF!)),0,1)</f>
        <v>1</v>
      </c>
      <c r="M1702" s="10"/>
      <c r="N1702" s="10"/>
      <c r="O1702" s="10">
        <f>IF(NOT(ISBLANK(#REF!)),1,0)</f>
        <v>1</v>
      </c>
      <c r="P1702" s="10"/>
      <c r="Q1702" s="10"/>
    </row>
    <row r="1703" spans="1:17" x14ac:dyDescent="0.2">
      <c r="A1703" s="10">
        <f t="shared" si="49"/>
        <v>1557</v>
      </c>
      <c r="B1703" s="10">
        <f>A889</f>
        <v>743</v>
      </c>
      <c r="C1703" s="10" t="s">
        <v>2558</v>
      </c>
      <c r="D1703" s="10" t="s">
        <v>2494</v>
      </c>
      <c r="E1703" s="10" t="s">
        <v>2529</v>
      </c>
      <c r="F1703" s="10">
        <f>'gl list'!$D$136</f>
        <v>0</v>
      </c>
      <c r="G1703" s="10" t="s">
        <v>2528</v>
      </c>
      <c r="H1703" s="10" t="b">
        <v>1</v>
      </c>
      <c r="I1703" s="10">
        <f t="shared" si="48"/>
        <v>114</v>
      </c>
      <c r="K1703" s="10"/>
      <c r="L1703" s="10">
        <f>IF(OR(ISNUMBER(#REF!),ISBLANK(#REF!)),0,1)</f>
        <v>1</v>
      </c>
      <c r="M1703" s="10"/>
      <c r="N1703" s="10"/>
      <c r="O1703" s="10">
        <f>IF(NOT(ISBLANK(#REF!)),1,0)</f>
        <v>1</v>
      </c>
      <c r="P1703" s="10"/>
      <c r="Q1703" s="10"/>
    </row>
    <row r="1704" spans="1:17" hidden="1" x14ac:dyDescent="0.2">
      <c r="A1704" s="10">
        <f t="shared" si="49"/>
        <v>1558</v>
      </c>
      <c r="B1704" s="10" t="s">
        <v>1548</v>
      </c>
      <c r="C1704" s="10" t="s">
        <v>2561</v>
      </c>
      <c r="D1704" s="10" t="s">
        <v>2494</v>
      </c>
      <c r="E1704" s="10" t="s">
        <v>2531</v>
      </c>
      <c r="F1704" s="10">
        <f>'gl list'!$D$136</f>
        <v>0</v>
      </c>
      <c r="G1704" s="10" t="s">
        <v>2530</v>
      </c>
      <c r="H1704" s="10" t="b">
        <v>0</v>
      </c>
      <c r="I1704" s="10">
        <f t="shared" si="48"/>
        <v>114</v>
      </c>
      <c r="K1704" s="10"/>
      <c r="L1704" s="10">
        <f>IF(OR(ISNUMBER(#REF!),ISBLANK(#REF!)),0,1)</f>
        <v>1</v>
      </c>
      <c r="M1704" s="10"/>
      <c r="N1704" s="10"/>
      <c r="O1704" s="10">
        <f>IF(NOT(ISBLANK(#REF!)),1,0)</f>
        <v>1</v>
      </c>
      <c r="P1704" s="10"/>
      <c r="Q1704" s="10"/>
    </row>
    <row r="1705" spans="1:17" hidden="1" x14ac:dyDescent="0.2">
      <c r="A1705" s="10">
        <f t="shared" si="49"/>
        <v>1559</v>
      </c>
      <c r="B1705" s="10" t="s">
        <v>59</v>
      </c>
      <c r="C1705" s="10" t="s">
        <v>2560</v>
      </c>
      <c r="D1705" s="10" t="s">
        <v>2494</v>
      </c>
      <c r="E1705" s="10" t="s">
        <v>2532</v>
      </c>
      <c r="F1705" s="10">
        <f>'gl list'!$D$136</f>
        <v>0</v>
      </c>
      <c r="G1705" s="10" t="s">
        <v>2533</v>
      </c>
      <c r="H1705" s="10" t="b">
        <v>0</v>
      </c>
      <c r="I1705" s="10">
        <f t="shared" si="48"/>
        <v>114</v>
      </c>
      <c r="K1705" s="10"/>
      <c r="L1705" s="10">
        <f>IF(OR(ISNUMBER(#REF!),ISBLANK(#REF!)),0,1)</f>
        <v>1</v>
      </c>
      <c r="M1705" s="10"/>
      <c r="N1705" s="10"/>
      <c r="O1705" s="10">
        <f>IF(NOT(ISBLANK(#REF!)),1,0)</f>
        <v>1</v>
      </c>
      <c r="P1705" s="10"/>
      <c r="Q1705" s="10"/>
    </row>
    <row r="1706" spans="1:17" hidden="1" x14ac:dyDescent="0.2">
      <c r="A1706" s="10">
        <f t="shared" si="49"/>
        <v>1560</v>
      </c>
      <c r="B1706" s="10">
        <f>A286</f>
        <v>140</v>
      </c>
      <c r="C1706" s="10" t="s">
        <v>2587</v>
      </c>
      <c r="D1706" s="10" t="s">
        <v>2494</v>
      </c>
      <c r="E1706" s="10" t="s">
        <v>2587</v>
      </c>
      <c r="F1706" s="10">
        <f>'gl list'!$D$136</f>
        <v>0</v>
      </c>
      <c r="G1706" s="10" t="s">
        <v>2533</v>
      </c>
      <c r="H1706" s="10" t="b">
        <v>0</v>
      </c>
      <c r="I1706" s="10">
        <f t="shared" si="48"/>
        <v>114</v>
      </c>
      <c r="K1706" s="10"/>
      <c r="L1706" s="10">
        <f>IF(OR(ISNUMBER(#REF!),ISBLANK(#REF!)),0,1)</f>
        <v>1</v>
      </c>
      <c r="M1706" s="10"/>
      <c r="N1706" s="10"/>
      <c r="O1706" s="10">
        <f>IF(NOT(ISBLANK(#REF!)),1,0)</f>
        <v>1</v>
      </c>
      <c r="P1706" s="10"/>
      <c r="Q1706" s="10"/>
    </row>
    <row r="1707" spans="1:17" hidden="1" x14ac:dyDescent="0.2">
      <c r="A1707" s="10">
        <f t="shared" si="49"/>
        <v>1561</v>
      </c>
      <c r="B1707" s="10">
        <f>A161</f>
        <v>16</v>
      </c>
      <c r="C1707" s="10" t="s">
        <v>2585</v>
      </c>
      <c r="D1707" s="10" t="s">
        <v>2494</v>
      </c>
      <c r="E1707" s="10" t="s">
        <v>2534</v>
      </c>
      <c r="F1707" s="10">
        <f>'gl list'!$D$136</f>
        <v>0</v>
      </c>
      <c r="G1707" s="10" t="s">
        <v>2533</v>
      </c>
      <c r="H1707" s="10" t="b">
        <v>0</v>
      </c>
      <c r="I1707" s="10">
        <f t="shared" si="48"/>
        <v>114</v>
      </c>
      <c r="K1707" s="10"/>
      <c r="L1707" s="10">
        <f>IF(OR(ISNUMBER(#REF!),ISBLANK(#REF!)),0,1)</f>
        <v>1</v>
      </c>
      <c r="M1707" s="10"/>
      <c r="N1707" s="10"/>
      <c r="O1707" s="10">
        <f>IF(NOT(ISBLANK(#REF!)),1,0)</f>
        <v>1</v>
      </c>
      <c r="P1707" s="10"/>
      <c r="Q1707" s="10"/>
    </row>
    <row r="1708" spans="1:17" hidden="1" x14ac:dyDescent="0.2">
      <c r="A1708" s="10">
        <f t="shared" si="49"/>
        <v>1562</v>
      </c>
      <c r="B1708" s="10">
        <f>A329</f>
        <v>183</v>
      </c>
      <c r="C1708" s="10" t="s">
        <v>2562</v>
      </c>
      <c r="D1708" s="10" t="s">
        <v>2494</v>
      </c>
      <c r="E1708" s="10" t="s">
        <v>2535</v>
      </c>
      <c r="F1708" s="10">
        <f>'gl list'!$D$136</f>
        <v>0</v>
      </c>
      <c r="G1708" s="10" t="s">
        <v>2536</v>
      </c>
      <c r="H1708" s="10" t="b">
        <v>0</v>
      </c>
      <c r="I1708" s="10">
        <f t="shared" si="48"/>
        <v>114</v>
      </c>
      <c r="K1708" s="10"/>
      <c r="L1708" s="10">
        <f>IF(OR(ISNUMBER(#REF!),ISBLANK(#REF!)),0,1)</f>
        <v>1</v>
      </c>
      <c r="M1708" s="10"/>
      <c r="N1708" s="10"/>
      <c r="O1708" s="10">
        <f>IF(NOT(ISBLANK(#REF!)),1,0)</f>
        <v>1</v>
      </c>
      <c r="P1708" s="10"/>
      <c r="Q1708" s="10"/>
    </row>
    <row r="1709" spans="1:17" hidden="1" x14ac:dyDescent="0.2">
      <c r="A1709" s="10">
        <f t="shared" si="49"/>
        <v>1563</v>
      </c>
      <c r="B1709" s="10">
        <f>A664</f>
        <v>518</v>
      </c>
      <c r="C1709" s="10" t="s">
        <v>2563</v>
      </c>
      <c r="D1709" s="10" t="s">
        <v>2494</v>
      </c>
      <c r="E1709" s="10" t="s">
        <v>2537</v>
      </c>
      <c r="F1709" s="10">
        <f>'gl list'!$D$136</f>
        <v>0</v>
      </c>
      <c r="G1709" s="10" t="s">
        <v>2538</v>
      </c>
      <c r="H1709" s="10" t="b">
        <v>0</v>
      </c>
      <c r="I1709" s="10">
        <f t="shared" si="48"/>
        <v>114</v>
      </c>
      <c r="K1709" s="10"/>
      <c r="L1709" s="10">
        <f>IF(OR(ISNUMBER(#REF!),ISBLANK(#REF!)),0,1)</f>
        <v>1</v>
      </c>
      <c r="M1709" s="10"/>
      <c r="N1709" s="10"/>
      <c r="O1709" s="10">
        <f>IF(NOT(ISBLANK(#REF!)),1,0)</f>
        <v>1</v>
      </c>
      <c r="P1709" s="10"/>
      <c r="Q1709" s="10"/>
    </row>
    <row r="1710" spans="1:17" hidden="1" x14ac:dyDescent="0.2">
      <c r="A1710" s="10">
        <f t="shared" si="49"/>
        <v>1564</v>
      </c>
      <c r="B1710" s="10" t="s">
        <v>1601</v>
      </c>
      <c r="C1710" s="10" t="s">
        <v>2564</v>
      </c>
      <c r="D1710" s="10" t="s">
        <v>2494</v>
      </c>
      <c r="E1710" s="10" t="s">
        <v>2539</v>
      </c>
      <c r="F1710" s="10">
        <f>'gl list'!$D$136</f>
        <v>0</v>
      </c>
      <c r="G1710" s="10" t="s">
        <v>2540</v>
      </c>
      <c r="H1710" s="10" t="b">
        <v>0</v>
      </c>
      <c r="I1710" s="10">
        <f t="shared" si="48"/>
        <v>114</v>
      </c>
      <c r="K1710" s="10"/>
      <c r="L1710" s="10">
        <f>IF(OR(ISNUMBER(#REF!),ISBLANK(#REF!)),0,1)</f>
        <v>1</v>
      </c>
      <c r="M1710" s="10"/>
      <c r="N1710" s="10"/>
      <c r="O1710" s="10">
        <f>IF(NOT(ISBLANK(#REF!)),1,0)</f>
        <v>1</v>
      </c>
      <c r="P1710" s="10"/>
      <c r="Q1710" s="10"/>
    </row>
    <row r="1711" spans="1:17" hidden="1" x14ac:dyDescent="0.2">
      <c r="A1711" s="10">
        <f t="shared" si="49"/>
        <v>1565</v>
      </c>
      <c r="B1711" s="10">
        <f>B1588</f>
        <v>74</v>
      </c>
      <c r="C1711" s="10" t="s">
        <v>2567</v>
      </c>
      <c r="D1711" s="10" t="s">
        <v>2494</v>
      </c>
      <c r="E1711" s="10" t="s">
        <v>2541</v>
      </c>
      <c r="F1711" s="10">
        <f>'gl list'!$D$136</f>
        <v>0</v>
      </c>
      <c r="G1711" s="10" t="s">
        <v>2542</v>
      </c>
      <c r="H1711" s="10" t="b">
        <v>0</v>
      </c>
      <c r="I1711" s="10">
        <f t="shared" si="48"/>
        <v>114</v>
      </c>
      <c r="K1711" s="10"/>
      <c r="L1711" s="10">
        <f>IF(OR(ISNUMBER(#REF!),ISBLANK(#REF!)),0,1)</f>
        <v>1</v>
      </c>
      <c r="M1711" s="10"/>
      <c r="N1711" s="10"/>
      <c r="O1711" s="10">
        <f>IF(NOT(ISBLANK(#REF!)),1,0)</f>
        <v>1</v>
      </c>
      <c r="P1711" s="10"/>
      <c r="Q1711" s="10"/>
    </row>
    <row r="1712" spans="1:17" hidden="1" x14ac:dyDescent="0.2">
      <c r="A1712" s="10">
        <f t="shared" si="49"/>
        <v>1566</v>
      </c>
      <c r="B1712" s="10">
        <f>A686</f>
        <v>540</v>
      </c>
      <c r="C1712" s="10" t="s">
        <v>2588</v>
      </c>
      <c r="D1712" s="10" t="s">
        <v>2494</v>
      </c>
      <c r="E1712" s="10" t="s">
        <v>2586</v>
      </c>
      <c r="F1712" s="10">
        <f>'gl list'!$D$136</f>
        <v>0</v>
      </c>
      <c r="G1712" s="10" t="s">
        <v>2544</v>
      </c>
      <c r="H1712" s="10" t="b">
        <v>0</v>
      </c>
      <c r="I1712" s="10">
        <f t="shared" si="48"/>
        <v>114</v>
      </c>
      <c r="K1712" s="10"/>
      <c r="L1712" s="10">
        <f>IF(OR(ISNUMBER(#REF!),ISBLANK(#REF!)),0,1)</f>
        <v>1</v>
      </c>
      <c r="M1712" s="10"/>
      <c r="N1712" s="10"/>
      <c r="O1712" s="10">
        <f>IF(NOT(ISBLANK(#REF!)),1,0)</f>
        <v>1</v>
      </c>
      <c r="P1712" s="10"/>
      <c r="Q1712" s="10"/>
    </row>
    <row r="1713" spans="1:17" hidden="1" x14ac:dyDescent="0.2">
      <c r="A1713" s="10">
        <f t="shared" si="49"/>
        <v>1567</v>
      </c>
      <c r="B1713" s="10">
        <f>A309</f>
        <v>163</v>
      </c>
      <c r="C1713" s="10" t="s">
        <v>2568</v>
      </c>
      <c r="D1713" s="10" t="s">
        <v>2494</v>
      </c>
      <c r="E1713" s="10" t="s">
        <v>2543</v>
      </c>
      <c r="F1713" s="10">
        <f>'gl list'!$D$136</f>
        <v>0</v>
      </c>
      <c r="G1713" s="10" t="s">
        <v>2544</v>
      </c>
      <c r="H1713" s="10" t="b">
        <v>0</v>
      </c>
      <c r="I1713" s="10">
        <f t="shared" si="48"/>
        <v>114</v>
      </c>
      <c r="K1713" s="10"/>
      <c r="L1713" s="10">
        <f>IF(OR(ISNUMBER(#REF!),ISBLANK(#REF!)),0,1)</f>
        <v>1</v>
      </c>
      <c r="M1713" s="10"/>
      <c r="N1713" s="10"/>
      <c r="O1713" s="10">
        <f>IF(NOT(ISBLANK(#REF!)),1,0)</f>
        <v>1</v>
      </c>
      <c r="P1713" s="10"/>
      <c r="Q1713" s="10"/>
    </row>
    <row r="1714" spans="1:17" hidden="1" x14ac:dyDescent="0.2">
      <c r="A1714" s="10">
        <f t="shared" si="49"/>
        <v>1568</v>
      </c>
      <c r="B1714" s="10">
        <f>A886</f>
        <v>740</v>
      </c>
      <c r="C1714" s="10" t="s">
        <v>2572</v>
      </c>
      <c r="D1714" s="10" t="s">
        <v>2494</v>
      </c>
      <c r="E1714" s="10" t="s">
        <v>2545</v>
      </c>
      <c r="F1714" s="10">
        <f>'gl list'!$D$136</f>
        <v>0</v>
      </c>
      <c r="G1714" s="10" t="s">
        <v>2547</v>
      </c>
      <c r="H1714" s="10" t="b">
        <v>0</v>
      </c>
      <c r="I1714" s="10">
        <f t="shared" si="48"/>
        <v>114</v>
      </c>
      <c r="K1714" s="10"/>
      <c r="L1714" s="10">
        <f>IF(OR(ISNUMBER(#REF!),ISBLANK(#REF!)),0,1)</f>
        <v>1</v>
      </c>
      <c r="M1714" s="10"/>
      <c r="N1714" s="10"/>
      <c r="O1714" s="10">
        <f>IF(NOT(ISBLANK(#REF!)),1,0)</f>
        <v>1</v>
      </c>
      <c r="P1714" s="10"/>
      <c r="Q1714" s="10"/>
    </row>
    <row r="1715" spans="1:17" hidden="1" x14ac:dyDescent="0.2">
      <c r="A1715" s="10">
        <f t="shared" si="49"/>
        <v>1569</v>
      </c>
      <c r="B1715" s="10" t="s">
        <v>44</v>
      </c>
      <c r="C1715" s="10" t="s">
        <v>2589</v>
      </c>
      <c r="D1715" s="10" t="s">
        <v>2494</v>
      </c>
      <c r="E1715" s="10" t="s">
        <v>2546</v>
      </c>
      <c r="F1715" s="10">
        <f>'gl list'!$D$136</f>
        <v>0</v>
      </c>
      <c r="G1715" s="10" t="s">
        <v>2547</v>
      </c>
      <c r="H1715" s="10" t="b">
        <v>0</v>
      </c>
      <c r="I1715" s="10">
        <f t="shared" si="48"/>
        <v>114</v>
      </c>
      <c r="K1715" s="10"/>
      <c r="L1715" s="10">
        <f>IF(OR(ISNUMBER(#REF!),ISBLANK(#REF!)),0,1)</f>
        <v>1</v>
      </c>
      <c r="M1715" s="10"/>
      <c r="N1715" s="10"/>
      <c r="O1715" s="10">
        <f>IF(NOT(ISBLANK(#REF!)),1,0)</f>
        <v>1</v>
      </c>
      <c r="P1715" s="10"/>
      <c r="Q1715" s="10"/>
    </row>
    <row r="1716" spans="1:17" hidden="1" x14ac:dyDescent="0.2">
      <c r="A1716" s="10">
        <f t="shared" si="49"/>
        <v>1570</v>
      </c>
      <c r="B1716" s="10">
        <f>A1289</f>
        <v>1143</v>
      </c>
      <c r="C1716" s="10" t="s">
        <v>2569</v>
      </c>
      <c r="D1716" s="10" t="s">
        <v>2494</v>
      </c>
      <c r="E1716" s="10" t="s">
        <v>2548</v>
      </c>
      <c r="F1716" s="10">
        <f>'gl list'!$D$136</f>
        <v>0</v>
      </c>
      <c r="G1716" s="10" t="s">
        <v>2549</v>
      </c>
      <c r="H1716" s="10" t="b">
        <v>0</v>
      </c>
      <c r="I1716" s="10">
        <f t="shared" si="48"/>
        <v>114</v>
      </c>
      <c r="K1716" s="10"/>
      <c r="L1716" s="10">
        <f>IF(OR(ISNUMBER(#REF!),ISBLANK(#REF!)),0,1)</f>
        <v>1</v>
      </c>
      <c r="M1716" s="10"/>
      <c r="N1716" s="10"/>
      <c r="O1716" s="10">
        <f>IF(NOT(ISBLANK(#REF!)),1,0)</f>
        <v>1</v>
      </c>
      <c r="P1716" s="10"/>
      <c r="Q1716" s="10"/>
    </row>
    <row r="1717" spans="1:17" hidden="1" x14ac:dyDescent="0.2">
      <c r="A1717" s="10">
        <f t="shared" si="49"/>
        <v>1571</v>
      </c>
      <c r="B1717" s="10" t="s">
        <v>2313</v>
      </c>
      <c r="C1717" s="10" t="s">
        <v>2570</v>
      </c>
      <c r="D1717" s="10" t="s">
        <v>2494</v>
      </c>
      <c r="E1717" s="10" t="s">
        <v>2548</v>
      </c>
      <c r="F1717" s="10">
        <f>'gl list'!$D$136</f>
        <v>0</v>
      </c>
      <c r="G1717" s="10" t="s">
        <v>2549</v>
      </c>
      <c r="H1717" s="10" t="b">
        <v>0</v>
      </c>
      <c r="I1717" s="10">
        <f t="shared" si="48"/>
        <v>114</v>
      </c>
      <c r="K1717" s="10"/>
      <c r="L1717" s="10">
        <f>IF(OR(ISNUMBER(#REF!),ISBLANK(#REF!)),0,1)</f>
        <v>1</v>
      </c>
      <c r="M1717" s="10"/>
      <c r="N1717" s="10"/>
      <c r="O1717" s="10">
        <f>IF(NOT(ISBLANK(#REF!)),1,0)</f>
        <v>1</v>
      </c>
      <c r="P1717" s="10"/>
      <c r="Q1717" s="10"/>
    </row>
    <row r="1718" spans="1:17" hidden="1" x14ac:dyDescent="0.2">
      <c r="A1718" s="10">
        <f t="shared" si="49"/>
        <v>1572</v>
      </c>
      <c r="B1718" s="10">
        <f>A1283</f>
        <v>1137</v>
      </c>
      <c r="C1718" s="10" t="s">
        <v>2571</v>
      </c>
      <c r="D1718" s="10" t="s">
        <v>2494</v>
      </c>
      <c r="E1718" s="10" t="s">
        <v>2548</v>
      </c>
      <c r="F1718" s="10">
        <f>'gl list'!$D$136</f>
        <v>0</v>
      </c>
      <c r="G1718" s="10" t="s">
        <v>2549</v>
      </c>
      <c r="H1718" s="10" t="b">
        <v>0</v>
      </c>
      <c r="I1718" s="10">
        <f t="shared" si="48"/>
        <v>114</v>
      </c>
      <c r="K1718" s="10"/>
      <c r="L1718" s="10">
        <f>IF(OR(ISNUMBER(#REF!),ISBLANK(#REF!)),0,1)</f>
        <v>1</v>
      </c>
      <c r="M1718" s="10">
        <f>SUM(L1674:L1718)</f>
        <v>45</v>
      </c>
      <c r="N1718" s="10">
        <f>SUM(M$2:M1718)</f>
        <v>1572</v>
      </c>
      <c r="O1718" s="10">
        <f>IF(NOT(ISBLANK(#REF!)),1,0)</f>
        <v>1</v>
      </c>
      <c r="P1718" s="10">
        <f>SUM(O1674:O1718)</f>
        <v>45</v>
      </c>
      <c r="Q1718" s="10">
        <f>SUM(P$2:P1718)</f>
        <v>1573</v>
      </c>
    </row>
  </sheetData>
  <autoFilter ref="A1:X1718" xr:uid="{00000000-0001-0000-0000-000000000000}">
    <filterColumn colId="7">
      <filters>
        <filter val="TRUE"/>
      </filters>
    </filterColumn>
  </autoFilter>
  <conditionalFormatting sqref="A211">
    <cfRule type="duplicateValues" dxfId="1" priority="2"/>
  </conditionalFormatting>
  <conditionalFormatting sqref="B1:B2 B146:B1048576">
    <cfRule type="containsBlanks" dxfId="0" priority="1">
      <formula>LEN(TRIM(B1))=0</formula>
    </cfRule>
  </conditionalFormatting>
  <dataValidations disablePrompts="1" count="1">
    <dataValidation type="custom" allowBlank="1" showInputMessage="1" showErrorMessage="1" prompt="Duplicate Keys - Duplicate key found. Each key must be unique." sqref="D133 D137:D141 D9 D15:D17 D7 D29:D30 D22:D24 D84 D79:D81 D100:D101 D1:D3" xr:uid="{8EB63DE9-F02A-9048-924B-D50D14591592}">
      <formula1>COUNTIF($A$1:$A$144,D1)=1</formula1>
    </dataValidation>
  </dataValidations>
  <pageMargins left="0.75" right="0.75" top="1" bottom="1" header="0" footer="0"/>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taxonomy</vt:lpstr>
      <vt:lpstr>saturation checker</vt:lpstr>
      <vt:lpstr>gl list</vt:lpstr>
      <vt:lpstr>topic validation</vt:lpstr>
      <vt:lpstr>taxonomy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Chen</dc:creator>
  <cp:lastModifiedBy>Chen, Jesse Z - (jessechen)</cp:lastModifiedBy>
  <dcterms:created xsi:type="dcterms:W3CDTF">2021-07-20T22:16:02Z</dcterms:created>
  <dcterms:modified xsi:type="dcterms:W3CDTF">2024-03-06T17:38:00Z</dcterms:modified>
</cp:coreProperties>
</file>