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/Documents/GitHub/EEID_1A_Mechanistic_Link/"/>
    </mc:Choice>
  </mc:AlternateContent>
  <xr:revisionPtr revIDLastSave="0" documentId="13_ncr:1_{5499CA0A-8480-6448-AEF2-774349C76BEF}" xr6:coauthVersionLast="47" xr6:coauthVersionMax="47" xr10:uidLastSave="{00000000-0000-0000-0000-000000000000}"/>
  <bookViews>
    <workbookView xWindow="4180" yWindow="500" windowWidth="31740" windowHeight="19660" activeTab="6" xr2:uid="{C9899760-A15E-1B43-8C41-8D3085971ED0}"/>
  </bookViews>
  <sheets>
    <sheet name="Model Results" sheetId="1" r:id="rId1"/>
    <sheet name="Primary Post-Hoc" sheetId="5" r:id="rId2"/>
    <sheet name="Variability" sheetId="2" r:id="rId3"/>
    <sheet name="Primary Challenge" sheetId="4" r:id="rId4"/>
    <sheet name="Secondary Challenge" sheetId="3" r:id="rId5"/>
    <sheet name="Bird Accounting" sheetId="6" r:id="rId6"/>
    <sheet name="Variability Definition Ta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6" l="1"/>
  <c r="F33" i="6"/>
  <c r="C33" i="6"/>
  <c r="I33" i="6"/>
  <c r="I46" i="6"/>
  <c r="L25" i="3"/>
  <c r="L24" i="3"/>
  <c r="L23" i="3"/>
  <c r="K26" i="3"/>
  <c r="J26" i="3"/>
  <c r="I26" i="3"/>
  <c r="H26" i="3"/>
  <c r="G26" i="3"/>
  <c r="C26" i="3"/>
  <c r="C16" i="3"/>
  <c r="G14" i="4"/>
  <c r="C8" i="4"/>
  <c r="H16" i="3"/>
  <c r="I16" i="3"/>
  <c r="J16" i="3"/>
  <c r="K16" i="3"/>
  <c r="G16" i="3"/>
  <c r="L14" i="3"/>
  <c r="L15" i="3"/>
  <c r="E13" i="2"/>
  <c r="F13" i="2"/>
  <c r="D13" i="2"/>
  <c r="L26" i="3" l="1"/>
  <c r="L16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<sst xmlns="http://schemas.openxmlformats.org/spreadsheetml/2006/main" count="622" uniqueCount="231">
  <si>
    <t>Mean Estimate</t>
  </si>
  <si>
    <t>p</t>
  </si>
  <si>
    <t>Mean Antibody Levels (priming)</t>
  </si>
  <si>
    <t>Intercept</t>
  </si>
  <si>
    <t>Primary Treatment Low</t>
  </si>
  <si>
    <t>Primary Treatment High</t>
  </si>
  <si>
    <t>&lt; 2e-16</t>
  </si>
  <si>
    <t>***</t>
  </si>
  <si>
    <t>df</t>
  </si>
  <si>
    <t>z value</t>
  </si>
  <si>
    <t>Susceptibility to Reinfection: Baseline Antibody Levels</t>
  </si>
  <si>
    <t>Log10(Secondary Dose)</t>
  </si>
  <si>
    <t>Susceptibility to Reinfection: Recovered  Antibody Levels</t>
  </si>
  <si>
    <t>*</t>
  </si>
  <si>
    <t>.</t>
  </si>
  <si>
    <t>+/- SEM</t>
  </si>
  <si>
    <t>Susceptibility to Reinfection: Active Infection Antibody Levels</t>
  </si>
  <si>
    <t>Susceptibility to Reinfection: Baseline Antibody Levels *SCALED*</t>
  </si>
  <si>
    <t>Susceptibility to Reinfection: Active Infection Antibody Levels *SCALED*</t>
  </si>
  <si>
    <t>Susceptibility to Reinfection: Recovered  Antibody Levels *SCALED*</t>
  </si>
  <si>
    <t>Sham</t>
  </si>
  <si>
    <t>Low</t>
  </si>
  <si>
    <t>High</t>
  </si>
  <si>
    <t>Antibody PV</t>
  </si>
  <si>
    <t>Antibody CV</t>
  </si>
  <si>
    <t>Mean IgG 41</t>
  </si>
  <si>
    <t>Metric</t>
  </si>
  <si>
    <t>Measure</t>
  </si>
  <si>
    <t>Mean</t>
  </si>
  <si>
    <t>Variance</t>
  </si>
  <si>
    <t>*Values in red from Hawley et al., 2024</t>
  </si>
  <si>
    <t>Susceptibility CV*</t>
  </si>
  <si>
    <t>SIR Susceptibility</t>
  </si>
  <si>
    <t>Mean Susceptibility</t>
  </si>
  <si>
    <t>Secondary Dose (CCU/mL)</t>
  </si>
  <si>
    <t>Primary Dose (CCU/mL)</t>
  </si>
  <si>
    <t>Total</t>
  </si>
  <si>
    <t>Secondary Challenge</t>
  </si>
  <si>
    <t>Primary Challenge</t>
  </si>
  <si>
    <t>Sample Size</t>
  </si>
  <si>
    <t>Sham = 0</t>
  </si>
  <si>
    <t>Low = 750</t>
  </si>
  <si>
    <t>High = 30000</t>
  </si>
  <si>
    <t>Mean Susceptibility*</t>
  </si>
  <si>
    <t xml:space="preserve">Susceptibility to Reinfection: Scaled Baseline Antibody Levels </t>
  </si>
  <si>
    <t>Susceptibility to Reinfection: Scaled Active Infection Antibody Levels</t>
  </si>
  <si>
    <t>Susceptibility to Reinfection: Scaled Recovered  Antibody Levels</t>
  </si>
  <si>
    <t>Mean Antibody Levels (Priming Challenge)</t>
  </si>
  <si>
    <t>0.045 (0.04)</t>
  </si>
  <si>
    <t>0.048 (0.17)</t>
  </si>
  <si>
    <t>0.058 (0.26)</t>
  </si>
  <si>
    <t>1.181 (0.9)</t>
  </si>
  <si>
    <t>0.446 (1.63)</t>
  </si>
  <si>
    <t>0.192 (2.51)</t>
  </si>
  <si>
    <t>Mean (CV)</t>
  </si>
  <si>
    <t>Phase 1</t>
  </si>
  <si>
    <t>Phase 2</t>
  </si>
  <si>
    <t>DPPI 14</t>
  </si>
  <si>
    <t>DPPI 41</t>
  </si>
  <si>
    <t>Response Variable</t>
  </si>
  <si>
    <t>Predictor Variables</t>
  </si>
  <si>
    <t>p-value</t>
  </si>
  <si>
    <t>Primary Treatment Low : DPPI 14</t>
  </si>
  <si>
    <t>Primary Treatment High : DPPI 14</t>
  </si>
  <si>
    <t>Primary Treatment Low : DPPI 41</t>
  </si>
  <si>
    <t>Primary Treatment High: DPPI 41</t>
  </si>
  <si>
    <t>Scaled Antibody Levels DPPI -8</t>
  </si>
  <si>
    <t>Scaled Antibody Levels DPPI 14</t>
  </si>
  <si>
    <t>Scaled Antibody Levels DPPI 41</t>
  </si>
  <si>
    <t>Mean IgY 41</t>
  </si>
  <si>
    <t>Antibody OD DPPI -8</t>
  </si>
  <si>
    <t>Antibody OD DPPI 14</t>
  </si>
  <si>
    <t>Antibody OD DPPI 41</t>
  </si>
  <si>
    <t>Not Recovered</t>
  </si>
  <si>
    <t>Contrast</t>
  </si>
  <si>
    <t>Estimate</t>
  </si>
  <si>
    <t>+/- SE</t>
  </si>
  <si>
    <t>z-ratio</t>
  </si>
  <si>
    <t>Sham - Low</t>
  </si>
  <si>
    <t>Inf</t>
  </si>
  <si>
    <t>DPPI -8</t>
  </si>
  <si>
    <t>Sham - High</t>
  </si>
  <si>
    <t>Low - High</t>
  </si>
  <si>
    <t>&lt;0.0001</t>
  </si>
  <si>
    <t>*Results given on the log scale; Sham reference category</t>
  </si>
  <si>
    <t>High-Sham</t>
  </si>
  <si>
    <t>High-Low</t>
  </si>
  <si>
    <t>Sham-Low</t>
  </si>
  <si>
    <t>*Results given on the log scale; High reference category</t>
  </si>
  <si>
    <t>Primary Treatment</t>
  </si>
  <si>
    <t>Mean IgY</t>
  </si>
  <si>
    <t>PV</t>
  </si>
  <si>
    <t>CV</t>
  </si>
  <si>
    <t>Count</t>
  </si>
  <si>
    <t>Number of Individuals</t>
  </si>
  <si>
    <t>Bird ID</t>
  </si>
  <si>
    <t>Seropositive D-8</t>
  </si>
  <si>
    <t>Reason Omitted</t>
  </si>
  <si>
    <t>Included Analyses</t>
  </si>
  <si>
    <t>None</t>
  </si>
  <si>
    <t>Secondary Treatment</t>
  </si>
  <si>
    <t>Sham w/ Pathogen Load &gt; 50</t>
  </si>
  <si>
    <t>5.2E2 DPPI 41</t>
  </si>
  <si>
    <t>1.99E2 DPPI 41</t>
  </si>
  <si>
    <t>1.04E2 DPPI 41</t>
  </si>
  <si>
    <t>6.77E1 DPPI 41 + no other path load primary</t>
  </si>
  <si>
    <t>1.92E2 DPPI 41</t>
  </si>
  <si>
    <t>Sham w/ Eye Score 0.5</t>
  </si>
  <si>
    <t>0.5 R eye DPPI 21</t>
  </si>
  <si>
    <t>0.5 L eye DPPI 21</t>
  </si>
  <si>
    <t>1.99E2 DPPI 7</t>
  </si>
  <si>
    <t>1.68E2 DPPI -8 + no other path load</t>
  </si>
  <si>
    <t>0.071 OD DPPI -8</t>
  </si>
  <si>
    <t>Evidence</t>
  </si>
  <si>
    <t>Excluded Analyses</t>
  </si>
  <si>
    <t>All</t>
  </si>
  <si>
    <t>Y</t>
  </si>
  <si>
    <t>N</t>
  </si>
  <si>
    <t>Excluded From PLoS Paper</t>
  </si>
  <si>
    <t>L eye score 0.5 DPSI 14, but low pathogen load (3.66 copies)</t>
  </si>
  <si>
    <t>Questionable</t>
  </si>
  <si>
    <t>Issue</t>
  </si>
  <si>
    <t>Result</t>
  </si>
  <si>
    <t>Not considered reinfected because eyescore was not &gt;0.5 for more than one day</t>
  </si>
  <si>
    <t>Possibly not considered reinfected? I count 7 reinfected Low dose birds, but only see 6 in table 2.</t>
  </si>
  <si>
    <t>R eye score 1.5 DPSI 7, but no path load any DPSI</t>
  </si>
  <si>
    <t>Antibodies Primary, Variability Primary</t>
  </si>
  <si>
    <t>All Secondary</t>
  </si>
  <si>
    <t>Before Omitting Birds</t>
  </si>
  <si>
    <t>Birds Omitted - Primary</t>
  </si>
  <si>
    <t>Secondary Analysis</t>
  </si>
  <si>
    <t>Additional Birds Omitted - Secondary</t>
  </si>
  <si>
    <t>Total N</t>
  </si>
  <si>
    <t>Sample Sizes</t>
  </si>
  <si>
    <t>Number Omitted</t>
  </si>
  <si>
    <t>Omitted Birds</t>
  </si>
  <si>
    <t>Antibody Mean + Variance Priming Analysis</t>
  </si>
  <si>
    <t>Questionable Birds</t>
  </si>
  <si>
    <t>No longer omitted</t>
  </si>
  <si>
    <t>Resolution</t>
  </si>
  <si>
    <t>Not considered infected.</t>
  </si>
  <si>
    <t>Considered infected</t>
  </si>
  <si>
    <t>Not omitted</t>
  </si>
  <si>
    <t>Old Reinfection</t>
  </si>
  <si>
    <t>Comments</t>
  </si>
  <si>
    <t>big effect on antibodies + susceptibility</t>
  </si>
  <si>
    <t>Variation Metric</t>
  </si>
  <si>
    <t>Pros</t>
  </si>
  <si>
    <t>Cons</t>
  </si>
  <si>
    <t>Coefficient of Variation (CV)</t>
  </si>
  <si>
    <t>Proportional Variability (PV)</t>
  </si>
  <si>
    <t>Second-Order Coefficient of Variation (V2)</t>
  </si>
  <si>
    <t>Definition</t>
  </si>
  <si>
    <t>Formula</t>
  </si>
  <si>
    <t>CV = σ/μ</t>
  </si>
  <si>
    <t>Commonly used</t>
  </si>
  <si>
    <t>Uses</t>
  </si>
  <si>
    <t>Used when data is measured only on scales with a meaningful zero</t>
  </si>
  <si>
    <t xml:space="preserve"> problematic when data are positive and negative</t>
  </si>
  <si>
    <t>Lacks upper bound</t>
  </si>
  <si>
    <t>Lacks intuitive and meaningful interpretation</t>
  </si>
  <si>
    <t>Highly sensitive to outliers</t>
  </si>
  <si>
    <t>Very affected by the mean and errors or changes in the mean</t>
  </si>
  <si>
    <t>Shows the amount of variability in relation to the mean of the population</t>
  </si>
  <si>
    <t>Ratio of the standard deviation squared  to the sum of the  mean squared plus the standard deviation squared; a ratio of second-order moments</t>
  </si>
  <si>
    <t>Ratio of the standard deviation to the mean, or it's absolute value; a ratio of second-order to first-order moments</t>
  </si>
  <si>
    <t>Particularly useful for comparing variations between different data sets where the units of measurement differ, or which have large differences in mean</t>
  </si>
  <si>
    <t>V2 and abs(CV) are related: V2 -&gt; 0 as CV -&gt; 0 and V2 -&gt; 1 as CV -&gt; inf</t>
  </si>
  <si>
    <t>Interpretation</t>
  </si>
  <si>
    <t>V2 = 0.x -&gt; the distance of the point x1, x… , xn) to their mean point (xbar, … , xbar) is x% of its distance to the origin (0, …. ,0).</t>
  </si>
  <si>
    <t>Shows the proportion of variability near the mean relative to the total possible spread</t>
  </si>
  <si>
    <t>x% of the total variability (from the origin) is due to the variability around the mean</t>
  </si>
  <si>
    <t>The distance of the data points from the mean is x% of their distance from the origin</t>
  </si>
  <si>
    <t>How much variation is there ralative to the mean</t>
  </si>
  <si>
    <t>V2 = σ^2 / σ^2 + μ^2</t>
  </si>
  <si>
    <t>Data must be normally distributed around the mean</t>
  </si>
  <si>
    <t>Used when data is centered around the mean, but has varying distances</t>
  </si>
  <si>
    <t>Range</t>
  </si>
  <si>
    <t>0 to infinity</t>
  </si>
  <si>
    <t>0 to 1</t>
  </si>
  <si>
    <t>More robust to outliers</t>
  </si>
  <si>
    <t>Bound between 0 and 1</t>
  </si>
  <si>
    <t>Relatively stable when mean changes</t>
  </si>
  <si>
    <t>Good for comparative studies where measurements vary in magnitude</t>
  </si>
  <si>
    <t>Still confusing interpretaion</t>
  </si>
  <si>
    <t>not fully resistant to outliers</t>
  </si>
  <si>
    <t>Most robust when data are normally distributed around the mean</t>
  </si>
  <si>
    <t>Shows the proportion of the total variability from zero that is due to variability around the mean</t>
  </si>
  <si>
    <t>Used when data are not normally distributed or do not have defined means</t>
  </si>
  <si>
    <t>Independent of the mean</t>
  </si>
  <si>
    <t>No normality assumptions</t>
  </si>
  <si>
    <t>Robust to outliers</t>
  </si>
  <si>
    <t>Gamma Distributed Data: (1 + shape) ^-1/2</t>
  </si>
  <si>
    <t>Special Cases</t>
  </si>
  <si>
    <t>Gamma Distributed Data</t>
  </si>
  <si>
    <t>Shape ^ -1/2 = 1/sqrt(shape)</t>
  </si>
  <si>
    <t>Dependence on shape parameter accounts for skew</t>
  </si>
  <si>
    <t>Problematic when shape parameter is small (alpha &lt; 1)</t>
  </si>
  <si>
    <t>Gini Coefficient</t>
  </si>
  <si>
    <t>An index for the degree of inequality in the distribution of income or wealth, generally used to estimate how far a country's wealth or income distribution deviates from an equal distribution</t>
  </si>
  <si>
    <t>G ~ 1 / (2*shape + 1)</t>
  </si>
  <si>
    <t>Parametric approximation of Gamma Distributed Data</t>
  </si>
  <si>
    <t>Xbar is the mean of all values</t>
  </si>
  <si>
    <t>Used to measure dispersion; originally used to measure income inequality in economics</t>
  </si>
  <si>
    <t>Measure of inequality, therefore outliers influence it more</t>
  </si>
  <si>
    <t>Established in economics</t>
  </si>
  <si>
    <t>Still includes mean in calculation</t>
  </si>
  <si>
    <t>Designed specifically to look at inequality</t>
  </si>
  <si>
    <t>Less robust to outliers</t>
  </si>
  <si>
    <t>G = 0 &gt; completely equal distribution; G = 1 &gt; completely unequal distribution</t>
  </si>
  <si>
    <t>The bottom x% of individuals have y% of the total income of the population</t>
  </si>
  <si>
    <t>Not great for small sample sizes</t>
  </si>
  <si>
    <t>Less established</t>
  </si>
  <si>
    <t>PV = 0 &gt; no variability (all values are identical); PV = 1 &gt; high variability</t>
  </si>
  <si>
    <t>Measure of relative variability in the dataset</t>
  </si>
  <si>
    <t>Approximation of Gini</t>
  </si>
  <si>
    <t>Where Xi and Xj are individual values in the dataset,</t>
  </si>
  <si>
    <t>n is the total number of values,</t>
  </si>
  <si>
    <t>Where σ^2 is the variance,</t>
  </si>
  <si>
    <t>and  μ is the mean of the dataset</t>
  </si>
  <si>
    <t>Where  σ is the standard deviation,</t>
  </si>
  <si>
    <t xml:space="preserve">A scale-free measure of variability which quantifies the relative difference between all pairs of values in a dataset </t>
  </si>
  <si>
    <t>For highly skewed data, V2 may not capture variability effectively</t>
  </si>
  <si>
    <t>Where C = number of unique pairwise comparisons between zi and zj,</t>
  </si>
  <si>
    <t>Zi and Zj are individual values in the dataset</t>
  </si>
  <si>
    <t>Max and Min(Zi, Zj) are the larger and smaller of the two values in each pair</t>
  </si>
  <si>
    <t>V2</t>
  </si>
  <si>
    <t>Gini</t>
  </si>
  <si>
    <t>Gamma CV (population estimate)</t>
  </si>
  <si>
    <t>Gamma V2 (population estimate)</t>
  </si>
  <si>
    <t>Used to estimate the population-level variability that follows a gamma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</si>
</sst>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0"/>
  </numFmts>
  <fonts count="1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color rgb="FFCC0000"/>
      <name val="Aptos Narrow"/>
      <scheme val="minor"/>
    </font>
    <font>
      <b/>
      <sz val="12"/>
      <color rgb="FFCC0000"/>
      <name val="Aptos Narrow"/>
      <scheme val="minor"/>
    </font>
    <font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  <font>
      <sz val="12"/>
      <color rgb="FFC00000"/>
      <name val="Aptos Narrow"/>
      <scheme val="minor"/>
    </font>
    <font>
      <sz val="11"/>
      <color theme="1"/>
      <name val="ArialMT"/>
    </font>
    <font>
      <b/>
      <i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1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2" xfId="0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1" fontId="1" fillId="0" borderId="0" xfId="0" applyNumberFormat="1" applyFont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11" fontId="1" fillId="0" borderId="1" xfId="0" applyNumberFormat="1" applyFont="1" applyBorder="1" applyAlignment="1">
      <alignment horizontal="right"/>
    </xf>
    <xf numFmtId="11" fontId="1" fillId="0" borderId="0" xfId="0" applyNumberFormat="1" applyFont="1"/>
    <xf numFmtId="164" fontId="1" fillId="0" borderId="0" xfId="0" applyNumberFormat="1" applyFont="1"/>
    <xf numFmtId="11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0" xfId="0" applyFont="1"/>
    <xf numFmtId="0" fontId="3" fillId="0" borderId="0" xfId="0" applyFont="1"/>
    <xf numFmtId="11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11" fontId="1" fillId="2" borderId="0" xfId="0" applyNumberFormat="1" applyFont="1" applyFill="1"/>
    <xf numFmtId="1" fontId="0" fillId="2" borderId="0" xfId="0" applyNumberFormat="1" applyFill="1"/>
    <xf numFmtId="0" fontId="0" fillId="2" borderId="1" xfId="0" applyFill="1" applyBorder="1"/>
    <xf numFmtId="164" fontId="0" fillId="2" borderId="1" xfId="0" applyNumberFormat="1" applyFill="1" applyBorder="1"/>
    <xf numFmtId="11" fontId="1" fillId="2" borderId="1" xfId="0" applyNumberFormat="1" applyFont="1" applyFill="1" applyBorder="1"/>
    <xf numFmtId="164" fontId="1" fillId="2" borderId="0" xfId="0" applyNumberFormat="1" applyFont="1" applyFill="1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/>
    <xf numFmtId="0" fontId="4" fillId="0" borderId="0" xfId="0" applyFont="1"/>
    <xf numFmtId="0" fontId="6" fillId="0" borderId="1" xfId="0" applyFont="1" applyBorder="1"/>
    <xf numFmtId="0" fontId="5" fillId="0" borderId="1" xfId="0" applyFont="1" applyBorder="1"/>
    <xf numFmtId="0" fontId="9" fillId="0" borderId="0" xfId="0" applyFont="1"/>
    <xf numFmtId="0" fontId="10" fillId="0" borderId="0" xfId="0" applyFont="1"/>
    <xf numFmtId="0" fontId="1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" fillId="3" borderId="2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/>
    </xf>
    <xf numFmtId="0" fontId="0" fillId="0" borderId="3" xfId="0" applyBorder="1"/>
    <xf numFmtId="0" fontId="1" fillId="3" borderId="14" xfId="0" applyFont="1" applyFill="1" applyBorder="1"/>
    <xf numFmtId="0" fontId="0" fillId="0" borderId="8" xfId="0" applyBorder="1"/>
    <xf numFmtId="0" fontId="1" fillId="3" borderId="18" xfId="0" applyFont="1" applyFill="1" applyBorder="1" applyAlignment="1">
      <alignment horizontal="right"/>
    </xf>
    <xf numFmtId="0" fontId="1" fillId="0" borderId="11" xfId="0" applyFont="1" applyBorder="1"/>
    <xf numFmtId="0" fontId="7" fillId="0" borderId="8" xfId="0" applyFont="1" applyBorder="1"/>
    <xf numFmtId="0" fontId="1" fillId="0" borderId="17" xfId="0" applyFont="1" applyBorder="1"/>
    <xf numFmtId="0" fontId="1" fillId="3" borderId="20" xfId="0" applyFont="1" applyFill="1" applyBorder="1" applyAlignment="1">
      <alignment horizontal="right"/>
    </xf>
    <xf numFmtId="0" fontId="7" fillId="0" borderId="21" xfId="0" applyFont="1" applyBorder="1"/>
    <xf numFmtId="0" fontId="8" fillId="0" borderId="1" xfId="0" applyFont="1" applyBorder="1"/>
    <xf numFmtId="0" fontId="1" fillId="3" borderId="28" xfId="0" applyFont="1" applyFill="1" applyBorder="1" applyAlignment="1">
      <alignment horizontal="right" vertical="center"/>
    </xf>
    <xf numFmtId="0" fontId="0" fillId="0" borderId="27" xfId="0" applyBorder="1"/>
    <xf numFmtId="0" fontId="1" fillId="0" borderId="31" xfId="0" applyFont="1" applyBorder="1"/>
    <xf numFmtId="0" fontId="1" fillId="0" borderId="14" xfId="0" applyFont="1" applyBorder="1"/>
    <xf numFmtId="0" fontId="0" fillId="0" borderId="29" xfId="0" applyBorder="1"/>
    <xf numFmtId="0" fontId="1" fillId="0" borderId="15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0" xfId="0" applyFont="1" applyBorder="1"/>
    <xf numFmtId="0" fontId="1" fillId="0" borderId="28" xfId="0" applyFont="1" applyBorder="1" applyAlignment="1">
      <alignment horizontal="right"/>
    </xf>
    <xf numFmtId="0" fontId="7" fillId="0" borderId="27" xfId="0" applyFont="1" applyBorder="1" applyAlignment="1">
      <alignment horizontal="right"/>
    </xf>
    <xf numFmtId="0" fontId="7" fillId="0" borderId="29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0" fontId="7" fillId="0" borderId="25" xfId="0" applyFont="1" applyBorder="1" applyAlignment="1">
      <alignment horizontal="right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right"/>
    </xf>
    <xf numFmtId="0" fontId="7" fillId="4" borderId="8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0" borderId="22" xfId="0" applyBorder="1" applyAlignment="1">
      <alignment horizontal="center"/>
    </xf>
    <xf numFmtId="0" fontId="0" fillId="4" borderId="4" xfId="0" applyFill="1" applyBorder="1"/>
    <xf numFmtId="0" fontId="1" fillId="3" borderId="35" xfId="0" applyFont="1" applyFill="1" applyBorder="1" applyAlignment="1">
      <alignment horizontal="right"/>
    </xf>
    <xf numFmtId="0" fontId="1" fillId="3" borderId="36" xfId="0" applyFont="1" applyFill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1" fillId="3" borderId="23" xfId="0" applyFont="1" applyFill="1" applyBorder="1"/>
    <xf numFmtId="0" fontId="0" fillId="3" borderId="1" xfId="0" applyFill="1" applyBorder="1"/>
    <xf numFmtId="0" fontId="1" fillId="3" borderId="1" xfId="0" quotePrefix="1" applyFont="1" applyFill="1" applyBorder="1"/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164" fontId="0" fillId="0" borderId="33" xfId="0" applyNumberFormat="1" applyBorder="1"/>
    <xf numFmtId="0" fontId="1" fillId="3" borderId="23" xfId="0" applyFont="1" applyFill="1" applyBorder="1" applyAlignment="1">
      <alignment horizontal="right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0" xfId="0" applyAlignment="1">
      <alignment wrapText="1"/>
    </xf>
    <xf numFmtId="0" fontId="1" fillId="0" borderId="27" xfId="0" applyFont="1" applyBorder="1"/>
    <xf numFmtId="0" fontId="1" fillId="0" borderId="39" xfId="0" applyFont="1" applyBorder="1"/>
    <xf numFmtId="0" fontId="0" fillId="0" borderId="39" xfId="0" applyBorder="1"/>
    <xf numFmtId="0" fontId="0" fillId="0" borderId="28" xfId="0" applyBorder="1"/>
    <xf numFmtId="0" fontId="0" fillId="0" borderId="1" xfId="0" applyBorder="1" applyAlignment="1">
      <alignment wrapText="1"/>
    </xf>
    <xf numFmtId="0" fontId="0" fillId="0" borderId="40" xfId="0" applyBorder="1"/>
    <xf numFmtId="0" fontId="0" fillId="0" borderId="41" xfId="0" applyBorder="1" applyAlignment="1">
      <alignment wrapText="1"/>
    </xf>
    <xf numFmtId="0" fontId="0" fillId="0" borderId="18" xfId="0" applyBorder="1"/>
    <xf numFmtId="0" fontId="0" fillId="0" borderId="41" xfId="0" applyBorder="1"/>
    <xf numFmtId="0" fontId="0" fillId="0" borderId="42" xfId="0" applyBorder="1"/>
    <xf numFmtId="0" fontId="0" fillId="0" borderId="37" xfId="0" applyBorder="1"/>
    <xf numFmtId="0" fontId="1" fillId="0" borderId="5" xfId="0" applyFont="1" applyBorder="1"/>
    <xf numFmtId="0" fontId="0" fillId="0" borderId="7" xfId="0" applyBorder="1"/>
    <xf numFmtId="0" fontId="0" fillId="0" borderId="6" xfId="0" applyBorder="1" applyAlignment="1">
      <alignment wrapText="1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3" borderId="21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0" fillId="0" borderId="41" xfId="0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7" fillId="0" borderId="0" xfId="0" applyFont="1"/>
    <xf numFmtId="1" fontId="7" fillId="0" borderId="0" xfId="0" applyNumberFormat="1" applyFont="1"/>
    <xf numFmtId="1" fontId="7" fillId="0" borderId="1" xfId="0" applyNumberFormat="1" applyFont="1" applyBorder="1"/>
    <xf numFmtId="0" fontId="7" fillId="0" borderId="1" xfId="0" applyFont="1" applyBorder="1"/>
    <xf numFmtId="0" fontId="0" fillId="0" borderId="1" xfId="0" applyBorder="1" applyAlignment="1">
      <alignment horizontal="center"/>
    </xf>
    <xf numFmtId="0" fontId="0" fillId="4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left" vertical="center"/>
    </xf>
    <xf numFmtId="0" fontId="1" fillId="0" borderId="44" xfId="0" applyFont="1" applyBorder="1"/>
    <xf numFmtId="0" fontId="1" fillId="0" borderId="20" xfId="0" applyFont="1" applyBorder="1"/>
    <xf numFmtId="0" fontId="12" fillId="0" borderId="47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1" fillId="0" borderId="9" xfId="0" applyFont="1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49" xfId="0" applyBorder="1" applyAlignment="1">
      <alignment horizontal="left" vertical="center"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1" fillId="2" borderId="47" xfId="0" applyFont="1" applyFill="1" applyBorder="1"/>
    <xf numFmtId="0" fontId="1" fillId="2" borderId="9" xfId="0" applyFont="1" applyFill="1" applyBorder="1"/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2" borderId="9" xfId="0" applyFill="1" applyBorder="1" applyAlignment="1">
      <alignment horizontal="left" vertical="center" wrapText="1"/>
    </xf>
    <xf numFmtId="0" fontId="1" fillId="2" borderId="42" xfId="0" applyFont="1" applyFill="1" applyBorder="1" applyAlignment="1">
      <alignment horizontal="left" vertical="center"/>
    </xf>
    <xf numFmtId="0" fontId="0" fillId="2" borderId="42" xfId="0" applyFill="1" applyBorder="1" applyAlignment="1">
      <alignment vertical="center" wrapText="1"/>
    </xf>
    <xf numFmtId="0" fontId="0" fillId="2" borderId="44" xfId="0" applyFill="1" applyBorder="1"/>
    <xf numFmtId="0" fontId="0" fillId="2" borderId="33" xfId="0" applyFill="1" applyBorder="1"/>
    <xf numFmtId="0" fontId="0" fillId="2" borderId="45" xfId="0" applyFill="1" applyBorder="1"/>
    <xf numFmtId="0" fontId="1" fillId="2" borderId="42" xfId="0" applyFont="1" applyFill="1" applyBorder="1" applyAlignment="1">
      <alignment vertical="center"/>
    </xf>
    <xf numFmtId="0" fontId="1" fillId="2" borderId="42" xfId="0" applyFont="1" applyFill="1" applyBorder="1" applyAlignment="1">
      <alignment wrapText="1"/>
    </xf>
    <xf numFmtId="0" fontId="0" fillId="2" borderId="44" xfId="0" applyFill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47" xfId="0" applyBorder="1" applyAlignment="1">
      <alignment horizontal="left" vertical="center"/>
    </xf>
    <xf numFmtId="0" fontId="0" fillId="2" borderId="48" xfId="0" applyFill="1" applyBorder="1"/>
    <xf numFmtId="0" fontId="0" fillId="0" borderId="49" xfId="0" applyBorder="1" applyAlignment="1">
      <alignment horizontal="left" wrapText="1"/>
    </xf>
    <xf numFmtId="0" fontId="0" fillId="0" borderId="47" xfId="0" applyBorder="1" applyAlignment="1">
      <alignment wrapText="1"/>
    </xf>
    <xf numFmtId="0" fontId="0" fillId="0" borderId="47" xfId="0" applyBorder="1" applyAlignment="1">
      <alignment horizontal="center" vertical="center" wrapText="1"/>
    </xf>
    <xf numFmtId="0" fontId="0" fillId="2" borderId="48" xfId="0" applyFill="1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 wrapText="1"/>
    </xf>
    <xf numFmtId="0" fontId="0" fillId="2" borderId="4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7" fillId="0" borderId="33" xfId="0" applyNumberFormat="1" applyFont="1" applyBorder="1"/>
    <xf numFmtId="0" fontId="1" fillId="5" borderId="1" xfId="0" applyFont="1" applyFill="1" applyBorder="1" applyAlignment="1">
      <alignment horizontal="center"/>
    </xf>
    <xf numFmtId="0" fontId="7" fillId="0" borderId="23" xfId="0" applyFont="1" applyBorder="1"/>
    <xf numFmtId="1" fontId="7" fillId="0" borderId="23" xfId="0" applyNumberFormat="1" applyFont="1" applyBorder="1"/>
    <xf numFmtId="0" fontId="1" fillId="5" borderId="50" xfId="0" applyFont="1" applyFill="1" applyBorder="1" applyAlignment="1">
      <alignment horizontal="center"/>
    </xf>
    <xf numFmtId="0" fontId="1" fillId="3" borderId="50" xfId="0" applyFont="1" applyFill="1" applyBorder="1"/>
    <xf numFmtId="0" fontId="1" fillId="0" borderId="43" xfId="0" applyFont="1" applyBorder="1" applyAlignment="1">
      <alignment horizontal="center" vertical="center"/>
    </xf>
    <xf numFmtId="0" fontId="1" fillId="0" borderId="0" xfId="0" applyFont="1" applyBorder="1"/>
    <xf numFmtId="169" fontId="7" fillId="0" borderId="0" xfId="0" applyNumberFormat="1" applyFont="1" applyBorder="1"/>
    <xf numFmtId="0" fontId="1" fillId="0" borderId="12" xfId="0" applyFont="1" applyBorder="1" applyAlignment="1">
      <alignment horizontal="center" vertical="center"/>
    </xf>
    <xf numFmtId="0" fontId="1" fillId="2" borderId="0" xfId="0" applyFont="1" applyFill="1" applyBorder="1"/>
    <xf numFmtId="169" fontId="7" fillId="2" borderId="0" xfId="0" applyNumberFormat="1" applyFont="1" applyFill="1" applyBorder="1"/>
    <xf numFmtId="0" fontId="1" fillId="0" borderId="21" xfId="0" applyFont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3" borderId="51" xfId="0" applyFont="1" applyFill="1" applyBorder="1" applyAlignment="1">
      <alignment horizontal="right"/>
    </xf>
    <xf numFmtId="169" fontId="7" fillId="0" borderId="3" xfId="0" applyNumberFormat="1" applyFont="1" applyBorder="1"/>
    <xf numFmtId="169" fontId="7" fillId="2" borderId="3" xfId="0" applyNumberFormat="1" applyFont="1" applyFill="1" applyBorder="1"/>
    <xf numFmtId="164" fontId="7" fillId="0" borderId="45" xfId="0" applyNumberFormat="1" applyFont="1" applyBorder="1"/>
    <xf numFmtId="0" fontId="7" fillId="0" borderId="51" xfId="0" applyFont="1" applyBorder="1"/>
    <xf numFmtId="0" fontId="1" fillId="5" borderId="13" xfId="0" applyFont="1" applyFill="1" applyBorder="1" applyAlignment="1">
      <alignment horizontal="center"/>
    </xf>
    <xf numFmtId="164" fontId="0" fillId="0" borderId="45" xfId="0" applyNumberFormat="1" applyBorder="1"/>
    <xf numFmtId="0" fontId="0" fillId="2" borderId="4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273B-71FE-304B-BAAA-08570BCE324B}">
  <dimension ref="B2:I105"/>
  <sheetViews>
    <sheetView showGridLines="0" topLeftCell="A71" zoomScale="150" zoomScaleNormal="150" workbookViewId="0">
      <selection activeCell="B92" sqref="B92"/>
    </sheetView>
  </sheetViews>
  <sheetFormatPr baseColWidth="10" defaultRowHeight="16"/>
  <cols>
    <col min="1" max="1" width="26.33203125" bestFit="1" customWidth="1"/>
    <col min="2" max="3" width="26.83203125" bestFit="1" customWidth="1"/>
    <col min="4" max="4" width="13.5" bestFit="1" customWidth="1"/>
    <col min="6" max="6" width="8.33203125" bestFit="1" customWidth="1"/>
    <col min="7" max="7" width="4.5" customWidth="1"/>
    <col min="8" max="8" width="10.5" customWidth="1"/>
    <col min="9" max="9" width="4.5" customWidth="1"/>
  </cols>
  <sheetData>
    <row r="2" spans="2:9" ht="17" thickBot="1"/>
    <row r="3" spans="2:9" ht="17" thickBot="1">
      <c r="B3" s="42" t="s">
        <v>59</v>
      </c>
      <c r="C3" s="42" t="s">
        <v>60</v>
      </c>
      <c r="D3" s="42" t="s">
        <v>0</v>
      </c>
      <c r="E3" s="43" t="s">
        <v>15</v>
      </c>
      <c r="F3" s="44" t="s">
        <v>9</v>
      </c>
      <c r="G3" s="42" t="s">
        <v>8</v>
      </c>
      <c r="H3" s="85" t="s">
        <v>61</v>
      </c>
      <c r="I3" s="42"/>
    </row>
    <row r="4" spans="2:9">
      <c r="B4" s="16" t="s">
        <v>47</v>
      </c>
      <c r="C4" s="3"/>
      <c r="D4" s="3"/>
      <c r="E4" s="3"/>
      <c r="F4" s="3"/>
      <c r="G4" s="3"/>
      <c r="H4" s="3"/>
      <c r="I4" s="3"/>
    </row>
    <row r="5" spans="2:9">
      <c r="C5" t="s">
        <v>3</v>
      </c>
      <c r="D5" s="1">
        <v>-3.0731000000000002</v>
      </c>
      <c r="E5" s="1">
        <v>2.7494999999999999E-2</v>
      </c>
      <c r="F5" s="1">
        <v>-111.77</v>
      </c>
      <c r="H5" s="4" t="s">
        <v>6</v>
      </c>
      <c r="I5" t="s">
        <v>7</v>
      </c>
    </row>
    <row r="6" spans="2:9">
      <c r="C6" t="s">
        <v>4</v>
      </c>
      <c r="D6" s="1">
        <v>1.5795E-2</v>
      </c>
      <c r="E6" s="1">
        <v>3.7928999999999997E-2</v>
      </c>
      <c r="F6" s="1">
        <v>0.42</v>
      </c>
      <c r="G6" s="2">
        <v>2</v>
      </c>
      <c r="H6" s="5">
        <v>0.67700000000000005</v>
      </c>
    </row>
    <row r="7" spans="2:9">
      <c r="C7" t="s">
        <v>5</v>
      </c>
      <c r="D7" s="1">
        <v>6.0229999999999997E-3</v>
      </c>
      <c r="E7" s="1">
        <v>3.7587000000000002E-2</v>
      </c>
      <c r="F7" s="1">
        <v>0.16</v>
      </c>
      <c r="G7" s="2">
        <v>2</v>
      </c>
      <c r="H7" s="5">
        <v>0.873</v>
      </c>
    </row>
    <row r="8" spans="2:9">
      <c r="C8" t="s">
        <v>57</v>
      </c>
      <c r="D8" s="1">
        <v>-4.3376999999999999E-2</v>
      </c>
      <c r="E8" s="1">
        <v>3.6152999999999998E-2</v>
      </c>
      <c r="F8" s="1">
        <v>-1.2</v>
      </c>
      <c r="G8" s="2">
        <v>2</v>
      </c>
      <c r="H8" s="5">
        <v>0.23</v>
      </c>
    </row>
    <row r="9" spans="2:9">
      <c r="C9" t="s">
        <v>58</v>
      </c>
      <c r="D9" s="1">
        <v>-2.5803E-2</v>
      </c>
      <c r="E9" s="1">
        <v>3.2079999999999997E-2</v>
      </c>
      <c r="F9" s="1">
        <v>-0.8</v>
      </c>
      <c r="G9" s="2">
        <v>2</v>
      </c>
      <c r="H9" s="5">
        <v>0.42099999999999999</v>
      </c>
    </row>
    <row r="10" spans="2:9">
      <c r="C10" t="s">
        <v>62</v>
      </c>
      <c r="D10" s="1">
        <v>0.26997199999999999</v>
      </c>
      <c r="E10" s="1">
        <v>4.7579000000000003E-2</v>
      </c>
      <c r="F10" s="1">
        <v>5.67</v>
      </c>
      <c r="G10" s="2">
        <v>4</v>
      </c>
      <c r="H10" s="6">
        <v>1.39E-8</v>
      </c>
      <c r="I10" t="s">
        <v>7</v>
      </c>
    </row>
    <row r="11" spans="2:9">
      <c r="C11" t="s">
        <v>63</v>
      </c>
      <c r="D11" s="1">
        <v>0.73377599999999998</v>
      </c>
      <c r="E11" s="1">
        <v>4.7021E-2</v>
      </c>
      <c r="F11" s="1">
        <v>15.61</v>
      </c>
      <c r="G11" s="2">
        <v>4</v>
      </c>
      <c r="H11" s="4" t="s">
        <v>6</v>
      </c>
      <c r="I11" t="s">
        <v>7</v>
      </c>
    </row>
    <row r="12" spans="2:9">
      <c r="C12" t="s">
        <v>64</v>
      </c>
      <c r="D12" s="1">
        <v>4.6981000000000002E-2</v>
      </c>
      <c r="E12" s="1">
        <v>4.4378000000000001E-2</v>
      </c>
      <c r="F12" s="1">
        <v>1.06</v>
      </c>
      <c r="G12" s="2">
        <v>4</v>
      </c>
      <c r="H12" s="5">
        <v>0.28999999999999998</v>
      </c>
    </row>
    <row r="13" spans="2:9" ht="17" thickBot="1">
      <c r="B13" s="7"/>
      <c r="C13" s="7" t="s">
        <v>65</v>
      </c>
      <c r="D13" s="8">
        <v>0.22715099999999999</v>
      </c>
      <c r="E13" s="8">
        <v>4.3901999999999997E-2</v>
      </c>
      <c r="F13" s="8">
        <v>5.17</v>
      </c>
      <c r="G13" s="9">
        <v>4</v>
      </c>
      <c r="H13" s="10">
        <v>2.29E-7</v>
      </c>
      <c r="I13" s="7" t="s">
        <v>7</v>
      </c>
    </row>
    <row r="14" spans="2:9">
      <c r="B14" s="17" t="s">
        <v>44</v>
      </c>
    </row>
    <row r="15" spans="2:9">
      <c r="C15" t="s">
        <v>3</v>
      </c>
      <c r="D15" s="1">
        <v>-5.8735999999999997</v>
      </c>
      <c r="E15" s="1">
        <v>0.9768</v>
      </c>
      <c r="F15" s="1">
        <v>-6.0129999999999999</v>
      </c>
      <c r="H15" s="11">
        <v>1.8199999999999999E-9</v>
      </c>
      <c r="I15" s="17" t="s">
        <v>7</v>
      </c>
    </row>
    <row r="16" spans="2:9">
      <c r="C16" t="s">
        <v>66</v>
      </c>
      <c r="D16" s="1">
        <v>0.1736</v>
      </c>
      <c r="E16" s="1">
        <v>1.1281000000000001</v>
      </c>
      <c r="F16" s="1">
        <v>0.154</v>
      </c>
      <c r="G16" s="2">
        <v>1</v>
      </c>
      <c r="H16">
        <v>0.878</v>
      </c>
    </row>
    <row r="17" spans="2:9" ht="17" thickBot="1">
      <c r="B17" s="7"/>
      <c r="C17" s="7" t="s">
        <v>11</v>
      </c>
      <c r="D17" s="8">
        <v>1.6708000000000001</v>
      </c>
      <c r="E17" s="8">
        <v>0.28810000000000002</v>
      </c>
      <c r="F17" s="8">
        <v>5.7990000000000004</v>
      </c>
      <c r="G17" s="7">
        <v>1</v>
      </c>
      <c r="H17" s="13">
        <v>6.6700000000000003E-9</v>
      </c>
      <c r="I17" s="7" t="s">
        <v>7</v>
      </c>
    </row>
    <row r="18" spans="2:9">
      <c r="B18" s="17" t="s">
        <v>45</v>
      </c>
      <c r="D18" s="1"/>
      <c r="E18" s="1"/>
      <c r="F18" s="1"/>
    </row>
    <row r="19" spans="2:9">
      <c r="C19" t="s">
        <v>3</v>
      </c>
      <c r="D19" s="1">
        <v>-5.8380000000000001</v>
      </c>
      <c r="E19" s="1">
        <v>1.0837000000000001</v>
      </c>
      <c r="F19" s="1">
        <v>-5.3869999999999996</v>
      </c>
      <c r="H19" s="11">
        <v>7.17E-8</v>
      </c>
      <c r="I19" t="s">
        <v>7</v>
      </c>
    </row>
    <row r="20" spans="2:9">
      <c r="C20" t="s">
        <v>67</v>
      </c>
      <c r="D20" s="1">
        <v>-4.9686000000000003</v>
      </c>
      <c r="E20" s="1">
        <v>1.9950000000000001</v>
      </c>
      <c r="F20" s="1">
        <v>-2.4900000000000002</v>
      </c>
      <c r="G20" s="2">
        <v>1</v>
      </c>
      <c r="H20" s="12">
        <v>1.2800000000000001E-2</v>
      </c>
      <c r="I20" t="s">
        <v>13</v>
      </c>
    </row>
    <row r="21" spans="2:9" ht="17" thickBot="1">
      <c r="B21" s="7"/>
      <c r="C21" s="7" t="s">
        <v>11</v>
      </c>
      <c r="D21" s="8">
        <v>1.8681000000000001</v>
      </c>
      <c r="E21" s="8">
        <v>0.35949999999999999</v>
      </c>
      <c r="F21" s="8">
        <v>5.1959999999999997</v>
      </c>
      <c r="G21" s="7">
        <v>1</v>
      </c>
      <c r="H21" s="13">
        <v>2.03E-7</v>
      </c>
      <c r="I21" s="7" t="s">
        <v>7</v>
      </c>
    </row>
    <row r="22" spans="2:9">
      <c r="B22" s="18" t="s">
        <v>46</v>
      </c>
      <c r="C22" s="14"/>
      <c r="D22" s="1"/>
      <c r="E22" s="1"/>
      <c r="F22" s="1"/>
      <c r="H22" s="1"/>
    </row>
    <row r="23" spans="2:9">
      <c r="B23" s="14"/>
      <c r="C23" s="14" t="s">
        <v>3</v>
      </c>
      <c r="D23" s="1">
        <v>-5.3967000000000001</v>
      </c>
      <c r="E23" s="1">
        <v>0.93520000000000003</v>
      </c>
      <c r="F23" s="1">
        <v>-5.7709999999999999</v>
      </c>
      <c r="H23" s="11">
        <v>7.8899999999999998E-9</v>
      </c>
      <c r="I23" s="17" t="s">
        <v>7</v>
      </c>
    </row>
    <row r="24" spans="2:9">
      <c r="B24" s="14"/>
      <c r="C24" s="14" t="s">
        <v>68</v>
      </c>
      <c r="D24" s="1">
        <v>-6.9539</v>
      </c>
      <c r="E24" s="1">
        <v>3.8020999999999998</v>
      </c>
      <c r="F24" s="1">
        <v>-1.829</v>
      </c>
      <c r="G24" s="2">
        <v>1</v>
      </c>
      <c r="H24" s="1">
        <v>6.7400000000000002E-2</v>
      </c>
      <c r="I24" t="s">
        <v>14</v>
      </c>
    </row>
    <row r="25" spans="2:9" ht="17" thickBot="1">
      <c r="B25" s="15"/>
      <c r="C25" s="15" t="s">
        <v>11</v>
      </c>
      <c r="D25" s="8">
        <v>1.7504999999999999</v>
      </c>
      <c r="E25" s="8">
        <v>0.30359999999999998</v>
      </c>
      <c r="F25" s="8">
        <v>5.7670000000000003</v>
      </c>
      <c r="G25" s="7">
        <v>1</v>
      </c>
      <c r="H25" s="13">
        <v>8.09E-9</v>
      </c>
      <c r="I25" s="20" t="s">
        <v>7</v>
      </c>
    </row>
    <row r="32" spans="2:9" ht="17" thickBot="1">
      <c r="B32" s="163" t="s">
        <v>143</v>
      </c>
      <c r="C32" s="163"/>
      <c r="D32" s="163"/>
      <c r="E32" s="163"/>
      <c r="F32" s="163"/>
      <c r="G32" s="163"/>
      <c r="H32" s="163"/>
      <c r="I32" s="163"/>
    </row>
    <row r="33" spans="2:9" ht="17" thickBot="1">
      <c r="B33" s="42" t="s">
        <v>59</v>
      </c>
      <c r="C33" s="42" t="s">
        <v>60</v>
      </c>
      <c r="D33" s="42" t="s">
        <v>0</v>
      </c>
      <c r="E33" s="43" t="s">
        <v>15</v>
      </c>
      <c r="F33" s="44" t="s">
        <v>9</v>
      </c>
      <c r="G33" s="42" t="s">
        <v>8</v>
      </c>
      <c r="H33" s="44" t="s">
        <v>1</v>
      </c>
      <c r="I33" s="42"/>
    </row>
    <row r="34" spans="2:9">
      <c r="B34" s="16" t="s">
        <v>2</v>
      </c>
      <c r="C34" s="3"/>
      <c r="D34" s="3"/>
      <c r="E34" s="3"/>
      <c r="F34" s="3"/>
      <c r="G34" s="3"/>
      <c r="H34" s="3"/>
      <c r="I34" s="3"/>
    </row>
    <row r="35" spans="2:9">
      <c r="C35" t="s">
        <v>3</v>
      </c>
      <c r="D35" s="159">
        <v>-3.074039</v>
      </c>
      <c r="E35" s="159">
        <v>2.7491000000000002E-2</v>
      </c>
      <c r="F35" s="159">
        <v>-111.82</v>
      </c>
      <c r="G35" s="159"/>
      <c r="H35" s="4" t="s">
        <v>6</v>
      </c>
      <c r="I35" t="s">
        <v>7</v>
      </c>
    </row>
    <row r="36" spans="2:9">
      <c r="C36" t="s">
        <v>4</v>
      </c>
      <c r="D36" s="159">
        <v>1.6737999999999999E-2</v>
      </c>
      <c r="E36" s="159">
        <v>3.7922999999999998E-2</v>
      </c>
      <c r="F36" s="159">
        <v>0.44</v>
      </c>
      <c r="G36" s="160">
        <v>2</v>
      </c>
      <c r="H36" s="159">
        <v>0.65900000000000003</v>
      </c>
    </row>
    <row r="37" spans="2:9">
      <c r="C37" t="s">
        <v>5</v>
      </c>
      <c r="D37" s="159">
        <v>6.9629999999999996E-3</v>
      </c>
      <c r="E37" s="159">
        <v>3.7581000000000003E-2</v>
      </c>
      <c r="F37" s="159">
        <v>0.19</v>
      </c>
      <c r="G37" s="160">
        <v>2</v>
      </c>
      <c r="H37" s="159">
        <v>0.85299999999999998</v>
      </c>
    </row>
    <row r="38" spans="2:9">
      <c r="C38" t="s">
        <v>57</v>
      </c>
      <c r="D38" s="159">
        <v>-4.3858000000000001E-2</v>
      </c>
      <c r="E38" s="159">
        <v>3.6143000000000002E-2</v>
      </c>
      <c r="F38" s="159">
        <v>-1.21</v>
      </c>
      <c r="G38" s="160">
        <v>2</v>
      </c>
      <c r="H38" s="159">
        <v>0.22500000000000001</v>
      </c>
    </row>
    <row r="39" spans="2:9">
      <c r="C39" t="s">
        <v>58</v>
      </c>
      <c r="D39" s="159">
        <v>-2.3910000000000001E-2</v>
      </c>
      <c r="E39" s="159">
        <v>3.2069E-2</v>
      </c>
      <c r="F39" s="159">
        <v>-0.75</v>
      </c>
      <c r="G39" s="160">
        <v>2</v>
      </c>
      <c r="H39" s="159">
        <v>0.45600000000000002</v>
      </c>
    </row>
    <row r="40" spans="2:9">
      <c r="C40" t="s">
        <v>62</v>
      </c>
      <c r="D40" s="159">
        <v>0.27043800000000001</v>
      </c>
      <c r="E40" s="159">
        <v>4.7565000000000003E-2</v>
      </c>
      <c r="F40" s="159">
        <v>5.69</v>
      </c>
      <c r="G40" s="160">
        <v>4</v>
      </c>
      <c r="H40" s="11">
        <v>1.3000000000000001E-8</v>
      </c>
      <c r="I40" t="s">
        <v>7</v>
      </c>
    </row>
    <row r="41" spans="2:9">
      <c r="C41" t="s">
        <v>63</v>
      </c>
      <c r="D41" s="159">
        <v>0.73424699999999998</v>
      </c>
      <c r="E41" s="159">
        <v>4.7005999999999999E-2</v>
      </c>
      <c r="F41" s="159">
        <v>15.62</v>
      </c>
      <c r="G41" s="160">
        <v>4</v>
      </c>
      <c r="H41" s="4" t="s">
        <v>6</v>
      </c>
      <c r="I41" t="s">
        <v>7</v>
      </c>
    </row>
    <row r="42" spans="2:9">
      <c r="C42" t="s">
        <v>64</v>
      </c>
      <c r="D42" s="159">
        <v>4.5085E-2</v>
      </c>
      <c r="E42" s="159">
        <v>4.4363E-2</v>
      </c>
      <c r="F42" s="159">
        <v>1.02</v>
      </c>
      <c r="G42" s="160">
        <v>4</v>
      </c>
      <c r="H42" s="159">
        <v>0.309</v>
      </c>
    </row>
    <row r="43" spans="2:9" ht="17" thickBot="1">
      <c r="B43" s="7"/>
      <c r="C43" s="7" t="s">
        <v>65</v>
      </c>
      <c r="D43" s="162">
        <v>0.22525200000000001</v>
      </c>
      <c r="E43" s="162">
        <v>4.3887000000000002E-2</v>
      </c>
      <c r="F43" s="162">
        <v>5.13</v>
      </c>
      <c r="G43" s="161">
        <v>4</v>
      </c>
      <c r="H43" s="13">
        <v>2.8599999999999999E-7</v>
      </c>
      <c r="I43" s="7" t="s">
        <v>7</v>
      </c>
    </row>
    <row r="44" spans="2:9">
      <c r="B44" s="17" t="s">
        <v>10</v>
      </c>
      <c r="H44" s="19"/>
    </row>
    <row r="45" spans="2:9">
      <c r="C45" t="s">
        <v>3</v>
      </c>
      <c r="D45" s="1">
        <v>-5.97</v>
      </c>
      <c r="E45" s="1">
        <v>3.7829999999999999</v>
      </c>
      <c r="F45" s="1">
        <v>-1.5780000000000001</v>
      </c>
      <c r="H45">
        <v>0.115</v>
      </c>
    </row>
    <row r="46" spans="2:9">
      <c r="C46" t="s">
        <v>70</v>
      </c>
      <c r="D46" s="1">
        <v>1.6830000000000001</v>
      </c>
      <c r="E46" s="1">
        <v>78.543999999999997</v>
      </c>
      <c r="F46" s="1">
        <v>2.1000000000000001E-2</v>
      </c>
      <c r="G46" s="2">
        <v>1</v>
      </c>
      <c r="H46">
        <v>0.98299999999999998</v>
      </c>
    </row>
    <row r="47" spans="2:9" ht="17" thickBot="1">
      <c r="B47" s="7"/>
      <c r="C47" s="7" t="s">
        <v>11</v>
      </c>
      <c r="D47" s="8">
        <v>1.69</v>
      </c>
      <c r="E47" s="8">
        <v>0.28799999999999998</v>
      </c>
      <c r="F47" s="8">
        <v>5.8659999999999997</v>
      </c>
      <c r="G47" s="7">
        <v>1</v>
      </c>
      <c r="H47" s="13">
        <v>4.4599999999999999E-9</v>
      </c>
      <c r="I47" s="7" t="s">
        <v>7</v>
      </c>
    </row>
    <row r="48" spans="2:9">
      <c r="B48" s="21" t="s">
        <v>17</v>
      </c>
      <c r="C48" s="22"/>
      <c r="D48" s="22"/>
      <c r="E48" s="22"/>
      <c r="F48" s="22"/>
      <c r="G48" s="22"/>
      <c r="H48" s="22"/>
      <c r="I48" s="22"/>
    </row>
    <row r="49" spans="2:9">
      <c r="B49" s="22"/>
      <c r="C49" s="22" t="s">
        <v>3</v>
      </c>
      <c r="D49" s="23">
        <v>-5.8994999999999997</v>
      </c>
      <c r="E49" s="23">
        <v>0.97677000000000003</v>
      </c>
      <c r="F49" s="23">
        <v>-6.04</v>
      </c>
      <c r="G49" s="22"/>
      <c r="H49" s="24">
        <v>1.5400000000000001E-9</v>
      </c>
      <c r="I49" s="21" t="s">
        <v>7</v>
      </c>
    </row>
    <row r="50" spans="2:9">
      <c r="B50" s="22"/>
      <c r="C50" s="22" t="s">
        <v>66</v>
      </c>
      <c r="D50" s="23">
        <v>2.3560000000000001E-2</v>
      </c>
      <c r="E50" s="23">
        <v>1.09961</v>
      </c>
      <c r="F50" s="23">
        <v>2.1000000000000001E-2</v>
      </c>
      <c r="G50" s="25">
        <v>1</v>
      </c>
      <c r="H50" s="22">
        <v>0.98299999999999998</v>
      </c>
      <c r="I50" s="22"/>
    </row>
    <row r="51" spans="2:9" ht="17" thickBot="1">
      <c r="B51" s="26"/>
      <c r="C51" s="26" t="s">
        <v>11</v>
      </c>
      <c r="D51" s="27">
        <v>1.6894899999999999</v>
      </c>
      <c r="E51" s="27">
        <v>0.28800999999999999</v>
      </c>
      <c r="F51" s="27">
        <v>5.8659999999999997</v>
      </c>
      <c r="G51" s="26">
        <v>1</v>
      </c>
      <c r="H51" s="28">
        <v>4.4599999999999999E-9</v>
      </c>
      <c r="I51" s="26" t="s">
        <v>7</v>
      </c>
    </row>
    <row r="52" spans="2:9">
      <c r="B52" s="17" t="s">
        <v>16</v>
      </c>
      <c r="D52" s="1"/>
      <c r="E52" s="1"/>
      <c r="F52" s="1"/>
    </row>
    <row r="53" spans="2:9">
      <c r="C53" t="s">
        <v>3</v>
      </c>
      <c r="D53" s="1">
        <v>-4.5758000000000001</v>
      </c>
      <c r="E53" s="1">
        <v>1.1914</v>
      </c>
      <c r="F53" s="1">
        <v>-3.8410000000000002</v>
      </c>
      <c r="H53" s="11">
        <v>1.2300000000000001E-5</v>
      </c>
      <c r="I53" t="s">
        <v>7</v>
      </c>
    </row>
    <row r="54" spans="2:9">
      <c r="C54" t="s">
        <v>71</v>
      </c>
      <c r="D54" s="1">
        <v>-33.822000000000003</v>
      </c>
      <c r="E54" s="1">
        <v>13.750999999999999</v>
      </c>
      <c r="F54" s="1">
        <v>-2.46</v>
      </c>
      <c r="G54">
        <v>1</v>
      </c>
      <c r="H54" s="12">
        <v>1.3908999999999999E-2</v>
      </c>
      <c r="I54" t="s">
        <v>13</v>
      </c>
    </row>
    <row r="55" spans="2:9" ht="17" thickBot="1">
      <c r="B55" s="7"/>
      <c r="C55" s="7" t="s">
        <v>11</v>
      </c>
      <c r="D55" s="8">
        <v>1.8969</v>
      </c>
      <c r="E55" s="8">
        <v>0.3599</v>
      </c>
      <c r="F55" s="8">
        <v>5.27</v>
      </c>
      <c r="G55" s="7">
        <v>1</v>
      </c>
      <c r="H55" s="13">
        <v>1.36E-7</v>
      </c>
      <c r="I55" s="7" t="s">
        <v>7</v>
      </c>
    </row>
    <row r="56" spans="2:9">
      <c r="B56" s="21" t="s">
        <v>18</v>
      </c>
      <c r="C56" s="22"/>
      <c r="D56" s="23"/>
      <c r="E56" s="23"/>
      <c r="F56" s="23"/>
      <c r="G56" s="22"/>
      <c r="H56" s="22"/>
      <c r="I56" s="22"/>
    </row>
    <row r="57" spans="2:9">
      <c r="B57" s="22"/>
      <c r="C57" s="22" t="s">
        <v>3</v>
      </c>
      <c r="D57" s="23">
        <v>-5.9625000000000004</v>
      </c>
      <c r="E57" s="23">
        <v>1.0831999999999999</v>
      </c>
      <c r="F57" s="23">
        <v>-5.5049999999999999</v>
      </c>
      <c r="G57" s="22"/>
      <c r="H57" s="24">
        <v>3.7E-8</v>
      </c>
      <c r="I57" s="22" t="s">
        <v>7</v>
      </c>
    </row>
    <row r="58" spans="2:9">
      <c r="B58" s="22"/>
      <c r="C58" s="22" t="s">
        <v>67</v>
      </c>
      <c r="D58" s="23">
        <v>-4.9042000000000003</v>
      </c>
      <c r="E58" s="23">
        <v>1.9523999999999999</v>
      </c>
      <c r="F58" s="23">
        <v>-2.46</v>
      </c>
      <c r="G58" s="25">
        <v>1</v>
      </c>
      <c r="H58" s="29">
        <v>1.3899999999999999E-2</v>
      </c>
      <c r="I58" s="22" t="s">
        <v>13</v>
      </c>
    </row>
    <row r="59" spans="2:9" ht="17" thickBot="1">
      <c r="B59" s="26"/>
      <c r="C59" s="26" t="s">
        <v>11</v>
      </c>
      <c r="D59" s="27">
        <v>1.8969</v>
      </c>
      <c r="E59" s="27">
        <v>0.3599</v>
      </c>
      <c r="F59" s="27">
        <v>5.27</v>
      </c>
      <c r="G59" s="26">
        <v>1</v>
      </c>
      <c r="H59" s="28">
        <v>1.36E-7</v>
      </c>
      <c r="I59" s="26" t="s">
        <v>7</v>
      </c>
    </row>
    <row r="60" spans="2:9">
      <c r="B60" s="18" t="s">
        <v>12</v>
      </c>
      <c r="C60" s="14"/>
      <c r="D60" s="1"/>
      <c r="E60" s="1"/>
      <c r="F60" s="1"/>
    </row>
    <row r="61" spans="2:9">
      <c r="B61" s="14"/>
      <c r="C61" s="14" t="s">
        <v>3</v>
      </c>
      <c r="D61" s="1">
        <v>-2.1555</v>
      </c>
      <c r="E61" s="1">
        <v>2.1882999999999999</v>
      </c>
      <c r="F61" s="1">
        <v>-0.98499999999999999</v>
      </c>
      <c r="H61" s="1">
        <v>0.3246</v>
      </c>
    </row>
    <row r="62" spans="2:9">
      <c r="B62" s="14"/>
      <c r="C62" s="14" t="s">
        <v>72</v>
      </c>
      <c r="D62" s="1">
        <v>-81.346800000000002</v>
      </c>
      <c r="E62" s="1">
        <v>44.821399999999997</v>
      </c>
      <c r="F62" s="1">
        <v>-1.8149999999999999</v>
      </c>
      <c r="G62">
        <v>1</v>
      </c>
      <c r="H62" s="1">
        <v>6.9500000000000006E-2</v>
      </c>
      <c r="I62" t="s">
        <v>14</v>
      </c>
    </row>
    <row r="63" spans="2:9" ht="17" thickBot="1">
      <c r="B63" s="15"/>
      <c r="C63" s="15" t="s">
        <v>11</v>
      </c>
      <c r="D63" s="8">
        <v>1.7739</v>
      </c>
      <c r="E63" s="8">
        <v>0.3034</v>
      </c>
      <c r="F63" s="8">
        <v>5.8470000000000004</v>
      </c>
      <c r="G63" s="7">
        <v>1</v>
      </c>
      <c r="H63" s="13">
        <v>5.0099999999999999E-9</v>
      </c>
      <c r="I63" s="7" t="s">
        <v>7</v>
      </c>
    </row>
    <row r="64" spans="2:9">
      <c r="B64" s="30" t="s">
        <v>19</v>
      </c>
      <c r="C64" s="31"/>
      <c r="D64" s="23"/>
      <c r="E64" s="23"/>
      <c r="F64" s="23"/>
      <c r="G64" s="22"/>
      <c r="H64" s="23"/>
      <c r="I64" s="22"/>
    </row>
    <row r="65" spans="2:9">
      <c r="B65" s="31"/>
      <c r="C65" s="31" t="s">
        <v>3</v>
      </c>
      <c r="D65" s="23">
        <v>-5.4907000000000004</v>
      </c>
      <c r="E65" s="23">
        <v>0.93259999999999998</v>
      </c>
      <c r="F65" s="23">
        <v>-5.8869999999999996</v>
      </c>
      <c r="G65" s="22"/>
      <c r="H65" s="24">
        <v>3.9199999999999997E-9</v>
      </c>
      <c r="I65" s="21" t="s">
        <v>7</v>
      </c>
    </row>
    <row r="66" spans="2:9">
      <c r="B66" s="31"/>
      <c r="C66" s="31" t="s">
        <v>68</v>
      </c>
      <c r="D66" s="23">
        <v>-6.9145000000000003</v>
      </c>
      <c r="E66" s="23">
        <v>3.8098000000000001</v>
      </c>
      <c r="F66" s="23">
        <v>-1.8149999999999999</v>
      </c>
      <c r="G66" s="25">
        <v>1</v>
      </c>
      <c r="H66" s="23">
        <v>6.9500000000000006E-2</v>
      </c>
      <c r="I66" s="22" t="s">
        <v>14</v>
      </c>
    </row>
    <row r="67" spans="2:9" ht="17" thickBot="1">
      <c r="B67" s="32"/>
      <c r="C67" s="32" t="s">
        <v>11</v>
      </c>
      <c r="D67" s="27">
        <v>1.7739</v>
      </c>
      <c r="E67" s="27">
        <v>0.3034</v>
      </c>
      <c r="F67" s="27">
        <v>5.8470000000000004</v>
      </c>
      <c r="G67" s="26">
        <v>1</v>
      </c>
      <c r="H67" s="28">
        <v>5.0099999999999999E-9</v>
      </c>
      <c r="I67" s="33" t="s">
        <v>7</v>
      </c>
    </row>
    <row r="69" spans="2:9" ht="17" thickBot="1"/>
    <row r="70" spans="2:9" ht="17" thickBot="1">
      <c r="B70" s="42" t="s">
        <v>59</v>
      </c>
      <c r="C70" s="42" t="s">
        <v>60</v>
      </c>
      <c r="D70" s="42" t="s">
        <v>0</v>
      </c>
      <c r="E70" s="43" t="s">
        <v>15</v>
      </c>
      <c r="F70" s="44" t="s">
        <v>9</v>
      </c>
      <c r="G70" s="42" t="s">
        <v>8</v>
      </c>
      <c r="H70" s="44" t="s">
        <v>1</v>
      </c>
      <c r="I70" s="42"/>
    </row>
    <row r="71" spans="2:9">
      <c r="B71" s="16" t="s">
        <v>2</v>
      </c>
      <c r="C71" s="3"/>
      <c r="D71" s="3"/>
      <c r="E71" s="3"/>
      <c r="F71" s="3"/>
      <c r="G71" s="3"/>
      <c r="H71" s="3"/>
      <c r="I71" s="3"/>
    </row>
    <row r="72" spans="2:9">
      <c r="C72" t="s">
        <v>3</v>
      </c>
      <c r="D72" s="159">
        <v>-3.074039</v>
      </c>
      <c r="E72" s="159">
        <v>2.7491000000000002E-2</v>
      </c>
      <c r="F72" s="159">
        <v>-111.82</v>
      </c>
      <c r="G72" s="159"/>
      <c r="H72" s="4" t="s">
        <v>6</v>
      </c>
      <c r="I72" t="s">
        <v>7</v>
      </c>
    </row>
    <row r="73" spans="2:9">
      <c r="C73" t="s">
        <v>4</v>
      </c>
      <c r="D73" s="159">
        <v>1.6737999999999999E-2</v>
      </c>
      <c r="E73" s="159">
        <v>3.7922999999999998E-2</v>
      </c>
      <c r="F73" s="159">
        <v>0.44</v>
      </c>
      <c r="G73" s="160">
        <v>2</v>
      </c>
      <c r="H73" s="159">
        <v>0.65900000000000003</v>
      </c>
    </row>
    <row r="74" spans="2:9">
      <c r="C74" t="s">
        <v>5</v>
      </c>
      <c r="D74" s="159">
        <v>6.9629999999999996E-3</v>
      </c>
      <c r="E74" s="159">
        <v>3.7581000000000003E-2</v>
      </c>
      <c r="F74" s="159">
        <v>0.19</v>
      </c>
      <c r="G74" s="160">
        <v>2</v>
      </c>
      <c r="H74" s="159">
        <v>0.85299999999999998</v>
      </c>
    </row>
    <row r="75" spans="2:9">
      <c r="C75" t="s">
        <v>57</v>
      </c>
      <c r="D75" s="159">
        <v>-4.3858000000000001E-2</v>
      </c>
      <c r="E75" s="159">
        <v>3.6143000000000002E-2</v>
      </c>
      <c r="F75" s="159">
        <v>-1.21</v>
      </c>
      <c r="G75" s="160">
        <v>2</v>
      </c>
      <c r="H75" s="159">
        <v>0.22500000000000001</v>
      </c>
    </row>
    <row r="76" spans="2:9">
      <c r="C76" t="s">
        <v>58</v>
      </c>
      <c r="D76" s="159">
        <v>-2.3910000000000001E-2</v>
      </c>
      <c r="E76" s="159">
        <v>3.2069E-2</v>
      </c>
      <c r="F76" s="159">
        <v>-0.75</v>
      </c>
      <c r="G76" s="160">
        <v>2</v>
      </c>
      <c r="H76" s="159">
        <v>0.45600000000000002</v>
      </c>
    </row>
    <row r="77" spans="2:9">
      <c r="C77" t="s">
        <v>62</v>
      </c>
      <c r="D77" s="159">
        <v>0.27043800000000001</v>
      </c>
      <c r="E77" s="159">
        <v>4.7565000000000003E-2</v>
      </c>
      <c r="F77" s="159">
        <v>5.69</v>
      </c>
      <c r="G77" s="160">
        <v>4</v>
      </c>
      <c r="H77" s="11">
        <v>1.3000000000000001E-8</v>
      </c>
      <c r="I77" t="s">
        <v>7</v>
      </c>
    </row>
    <row r="78" spans="2:9">
      <c r="C78" t="s">
        <v>63</v>
      </c>
      <c r="D78" s="159">
        <v>0.73424699999999998</v>
      </c>
      <c r="E78" s="159">
        <v>4.7005999999999999E-2</v>
      </c>
      <c r="F78" s="159">
        <v>15.62</v>
      </c>
      <c r="G78" s="160">
        <v>4</v>
      </c>
      <c r="H78" s="4" t="s">
        <v>6</v>
      </c>
      <c r="I78" t="s">
        <v>7</v>
      </c>
    </row>
    <row r="79" spans="2:9">
      <c r="C79" t="s">
        <v>64</v>
      </c>
      <c r="D79" s="159">
        <v>4.5085E-2</v>
      </c>
      <c r="E79" s="159">
        <v>4.4363E-2</v>
      </c>
      <c r="F79" s="159">
        <v>1.02</v>
      </c>
      <c r="G79" s="160">
        <v>4</v>
      </c>
      <c r="H79" s="159">
        <v>0.309</v>
      </c>
    </row>
    <row r="80" spans="2:9" ht="17" thickBot="1">
      <c r="B80" s="7"/>
      <c r="C80" s="7" t="s">
        <v>65</v>
      </c>
      <c r="D80" s="162">
        <v>0.22525200000000001</v>
      </c>
      <c r="E80" s="162">
        <v>4.3887000000000002E-2</v>
      </c>
      <c r="F80" s="162">
        <v>5.13</v>
      </c>
      <c r="G80" s="161">
        <v>4</v>
      </c>
      <c r="H80" s="13">
        <v>2.8599999999999999E-7</v>
      </c>
      <c r="I80" s="7" t="s">
        <v>7</v>
      </c>
    </row>
    <row r="81" spans="2:9">
      <c r="B81" s="17" t="s">
        <v>10</v>
      </c>
      <c r="H81" s="19"/>
    </row>
    <row r="82" spans="2:9">
      <c r="C82" t="s">
        <v>3</v>
      </c>
      <c r="D82" s="1">
        <v>-5.97</v>
      </c>
      <c r="E82" s="1">
        <v>3.7829999999999999</v>
      </c>
      <c r="F82" s="1">
        <v>-1.5780000000000001</v>
      </c>
      <c r="H82">
        <v>0.115</v>
      </c>
    </row>
    <row r="83" spans="2:9">
      <c r="C83" t="s">
        <v>70</v>
      </c>
      <c r="D83" s="1">
        <v>1.6830000000000001</v>
      </c>
      <c r="E83" s="1">
        <v>78.543999999999997</v>
      </c>
      <c r="F83" s="1">
        <v>2.1000000000000001E-2</v>
      </c>
      <c r="G83" s="2">
        <v>1</v>
      </c>
      <c r="H83">
        <v>0.98299999999999998</v>
      </c>
    </row>
    <row r="84" spans="2:9" ht="17" thickBot="1">
      <c r="B84" s="7"/>
      <c r="C84" s="7" t="s">
        <v>11</v>
      </c>
      <c r="D84" s="8">
        <v>1.69</v>
      </c>
      <c r="E84" s="8">
        <v>0.28799999999999998</v>
      </c>
      <c r="F84" s="8">
        <v>5.8659999999999997</v>
      </c>
      <c r="G84" s="7">
        <v>1</v>
      </c>
      <c r="H84" s="13">
        <v>4.4599999999999999E-9</v>
      </c>
      <c r="I84" s="7" t="s">
        <v>7</v>
      </c>
    </row>
    <row r="85" spans="2:9">
      <c r="B85" s="17" t="s">
        <v>16</v>
      </c>
      <c r="D85" s="1"/>
      <c r="E85" s="1"/>
      <c r="F85" s="1"/>
    </row>
    <row r="86" spans="2:9">
      <c r="C86" t="s">
        <v>3</v>
      </c>
      <c r="D86" s="1">
        <v>-4.5758000000000001</v>
      </c>
      <c r="E86" s="1">
        <v>1.1914</v>
      </c>
      <c r="F86" s="1">
        <v>-3.8410000000000002</v>
      </c>
      <c r="H86" s="11">
        <v>1.2300000000000001E-5</v>
      </c>
      <c r="I86" t="s">
        <v>7</v>
      </c>
    </row>
    <row r="87" spans="2:9">
      <c r="C87" t="s">
        <v>71</v>
      </c>
      <c r="D87" s="1">
        <v>-33.822000000000003</v>
      </c>
      <c r="E87" s="1">
        <v>13.750999999999999</v>
      </c>
      <c r="F87" s="1">
        <v>-2.46</v>
      </c>
      <c r="G87">
        <v>1</v>
      </c>
      <c r="H87" s="12">
        <v>1.3908999999999999E-2</v>
      </c>
      <c r="I87" t="s">
        <v>13</v>
      </c>
    </row>
    <row r="88" spans="2:9" ht="17" thickBot="1">
      <c r="B88" s="7"/>
      <c r="C88" s="7" t="s">
        <v>11</v>
      </c>
      <c r="D88" s="8">
        <v>1.8969</v>
      </c>
      <c r="E88" s="8">
        <v>0.3599</v>
      </c>
      <c r="F88" s="8">
        <v>5.27</v>
      </c>
      <c r="G88" s="7">
        <v>1</v>
      </c>
      <c r="H88" s="13">
        <v>1.36E-7</v>
      </c>
      <c r="I88" s="7" t="s">
        <v>7</v>
      </c>
    </row>
    <row r="89" spans="2:9">
      <c r="B89" s="18" t="s">
        <v>12</v>
      </c>
      <c r="C89" s="14"/>
      <c r="D89" s="1"/>
      <c r="E89" s="1"/>
      <c r="F89" s="1"/>
    </row>
    <row r="90" spans="2:9">
      <c r="B90" s="14"/>
      <c r="C90" s="14" t="s">
        <v>3</v>
      </c>
      <c r="D90" s="1">
        <v>-2.1555</v>
      </c>
      <c r="E90" s="1">
        <v>2.1882999999999999</v>
      </c>
      <c r="F90" s="1">
        <v>-0.98499999999999999</v>
      </c>
      <c r="H90" s="1">
        <v>0.3246</v>
      </c>
    </row>
    <row r="91" spans="2:9">
      <c r="B91" s="14"/>
      <c r="C91" s="14" t="s">
        <v>72</v>
      </c>
      <c r="D91" s="1">
        <v>-81.346800000000002</v>
      </c>
      <c r="E91" s="1">
        <v>44.821399999999997</v>
      </c>
      <c r="F91" s="1">
        <v>-1.8149999999999999</v>
      </c>
      <c r="G91">
        <v>1</v>
      </c>
      <c r="H91" s="1">
        <v>6.9500000000000006E-2</v>
      </c>
      <c r="I91" t="s">
        <v>14</v>
      </c>
    </row>
    <row r="92" spans="2:9" ht="17" thickBot="1">
      <c r="B92" s="15"/>
      <c r="C92" s="15" t="s">
        <v>11</v>
      </c>
      <c r="D92" s="8">
        <v>1.7739</v>
      </c>
      <c r="E92" s="8">
        <v>0.3034</v>
      </c>
      <c r="F92" s="8">
        <v>5.8470000000000004</v>
      </c>
      <c r="G92" s="7">
        <v>1</v>
      </c>
      <c r="H92" s="13">
        <v>5.0099999999999999E-9</v>
      </c>
      <c r="I92" s="7" t="s">
        <v>7</v>
      </c>
    </row>
    <row r="93" spans="2:9" ht="5" customHeight="1">
      <c r="B93" s="164"/>
      <c r="C93" s="164"/>
      <c r="D93" s="164"/>
      <c r="E93" s="164"/>
      <c r="F93" s="164"/>
      <c r="G93" s="164"/>
      <c r="H93" s="164"/>
      <c r="I93" s="164"/>
    </row>
    <row r="94" spans="2:9">
      <c r="B94" s="21" t="s">
        <v>17</v>
      </c>
      <c r="C94" s="22"/>
      <c r="D94" s="22"/>
      <c r="E94" s="22"/>
      <c r="F94" s="22"/>
      <c r="G94" s="22"/>
      <c r="H94" s="22"/>
      <c r="I94" s="22"/>
    </row>
    <row r="95" spans="2:9">
      <c r="B95" s="22"/>
      <c r="C95" s="22" t="s">
        <v>3</v>
      </c>
      <c r="D95" s="23">
        <v>-5.8994999999999997</v>
      </c>
      <c r="E95" s="23">
        <v>0.97677000000000003</v>
      </c>
      <c r="F95" s="23">
        <v>-6.04</v>
      </c>
      <c r="G95" s="22"/>
      <c r="H95" s="24">
        <v>1.5400000000000001E-9</v>
      </c>
      <c r="I95" s="21" t="s">
        <v>7</v>
      </c>
    </row>
    <row r="96" spans="2:9">
      <c r="B96" s="22"/>
      <c r="C96" s="22" t="s">
        <v>66</v>
      </c>
      <c r="D96" s="23">
        <v>2.3560000000000001E-2</v>
      </c>
      <c r="E96" s="23">
        <v>1.09961</v>
      </c>
      <c r="F96" s="23">
        <v>2.1000000000000001E-2</v>
      </c>
      <c r="G96" s="25">
        <v>1</v>
      </c>
      <c r="H96" s="22">
        <v>0.98299999999999998</v>
      </c>
      <c r="I96" s="22"/>
    </row>
    <row r="97" spans="2:9" ht="17" thickBot="1">
      <c r="B97" s="26"/>
      <c r="C97" s="26" t="s">
        <v>11</v>
      </c>
      <c r="D97" s="27">
        <v>1.6894899999999999</v>
      </c>
      <c r="E97" s="27">
        <v>0.28800999999999999</v>
      </c>
      <c r="F97" s="27">
        <v>5.8659999999999997</v>
      </c>
      <c r="G97" s="26">
        <v>1</v>
      </c>
      <c r="H97" s="28">
        <v>4.4599999999999999E-9</v>
      </c>
      <c r="I97" s="26" t="s">
        <v>7</v>
      </c>
    </row>
    <row r="98" spans="2:9">
      <c r="B98" s="21" t="s">
        <v>18</v>
      </c>
      <c r="C98" s="22"/>
      <c r="D98" s="23"/>
      <c r="E98" s="23"/>
      <c r="F98" s="23"/>
      <c r="G98" s="22"/>
      <c r="H98" s="22"/>
      <c r="I98" s="22"/>
    </row>
    <row r="99" spans="2:9">
      <c r="B99" s="22"/>
      <c r="C99" s="22" t="s">
        <v>3</v>
      </c>
      <c r="D99" s="23">
        <v>-5.9625000000000004</v>
      </c>
      <c r="E99" s="23">
        <v>1.0831999999999999</v>
      </c>
      <c r="F99" s="23">
        <v>-5.5049999999999999</v>
      </c>
      <c r="G99" s="22"/>
      <c r="H99" s="24">
        <v>3.7E-8</v>
      </c>
      <c r="I99" s="22" t="s">
        <v>7</v>
      </c>
    </row>
    <row r="100" spans="2:9">
      <c r="B100" s="22"/>
      <c r="C100" s="22" t="s">
        <v>67</v>
      </c>
      <c r="D100" s="23">
        <v>-4.9042000000000003</v>
      </c>
      <c r="E100" s="23">
        <v>1.9523999999999999</v>
      </c>
      <c r="F100" s="23">
        <v>-2.46</v>
      </c>
      <c r="G100" s="25">
        <v>1</v>
      </c>
      <c r="H100" s="29">
        <v>1.3899999999999999E-2</v>
      </c>
      <c r="I100" s="22" t="s">
        <v>13</v>
      </c>
    </row>
    <row r="101" spans="2:9" ht="17" thickBot="1">
      <c r="B101" s="26"/>
      <c r="C101" s="26" t="s">
        <v>11</v>
      </c>
      <c r="D101" s="27">
        <v>1.8969</v>
      </c>
      <c r="E101" s="27">
        <v>0.3599</v>
      </c>
      <c r="F101" s="27">
        <v>5.27</v>
      </c>
      <c r="G101" s="26">
        <v>1</v>
      </c>
      <c r="H101" s="28">
        <v>1.36E-7</v>
      </c>
      <c r="I101" s="26" t="s">
        <v>7</v>
      </c>
    </row>
    <row r="102" spans="2:9">
      <c r="B102" s="30" t="s">
        <v>19</v>
      </c>
      <c r="C102" s="31"/>
      <c r="D102" s="23"/>
      <c r="E102" s="23"/>
      <c r="F102" s="23"/>
      <c r="G102" s="22"/>
      <c r="H102" s="23"/>
      <c r="I102" s="22"/>
    </row>
    <row r="103" spans="2:9">
      <c r="B103" s="31"/>
      <c r="C103" s="31" t="s">
        <v>3</v>
      </c>
      <c r="D103" s="23">
        <v>-5.4907000000000004</v>
      </c>
      <c r="E103" s="23">
        <v>0.93259999999999998</v>
      </c>
      <c r="F103" s="23">
        <v>-5.8869999999999996</v>
      </c>
      <c r="G103" s="22"/>
      <c r="H103" s="24">
        <v>3.9199999999999997E-9</v>
      </c>
      <c r="I103" s="21" t="s">
        <v>7</v>
      </c>
    </row>
    <row r="104" spans="2:9">
      <c r="B104" s="31"/>
      <c r="C104" s="31" t="s">
        <v>68</v>
      </c>
      <c r="D104" s="23">
        <v>-6.9145000000000003</v>
      </c>
      <c r="E104" s="23">
        <v>3.8098000000000001</v>
      </c>
      <c r="F104" s="23">
        <v>-1.8149999999999999</v>
      </c>
      <c r="G104" s="25">
        <v>1</v>
      </c>
      <c r="H104" s="23">
        <v>6.9500000000000006E-2</v>
      </c>
      <c r="I104" s="22" t="s">
        <v>14</v>
      </c>
    </row>
    <row r="105" spans="2:9" ht="17" thickBot="1">
      <c r="B105" s="32"/>
      <c r="C105" s="32" t="s">
        <v>11</v>
      </c>
      <c r="D105" s="27">
        <v>1.7739</v>
      </c>
      <c r="E105" s="27">
        <v>0.3034</v>
      </c>
      <c r="F105" s="27">
        <v>5.8470000000000004</v>
      </c>
      <c r="G105" s="26">
        <v>1</v>
      </c>
      <c r="H105" s="28">
        <v>5.0099999999999999E-9</v>
      </c>
      <c r="I105" s="33" t="s">
        <v>7</v>
      </c>
    </row>
  </sheetData>
  <mergeCells count="1">
    <mergeCell ref="B32:I3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F878-8953-874E-B46E-F11B1509404B}">
  <dimension ref="B2:H36"/>
  <sheetViews>
    <sheetView showGridLines="0" topLeftCell="A14" zoomScale="170" zoomScaleNormal="170" workbookViewId="0">
      <selection activeCell="B21" sqref="B21:H22"/>
    </sheetView>
  </sheetViews>
  <sheetFormatPr baseColWidth="10" defaultRowHeight="16"/>
  <cols>
    <col min="1" max="1" width="11" customWidth="1"/>
    <col min="2" max="2" width="14.83203125" customWidth="1"/>
    <col min="3" max="3" width="12.1640625" customWidth="1"/>
    <col min="4" max="4" width="13.5" bestFit="1" customWidth="1"/>
  </cols>
  <sheetData>
    <row r="2" spans="2:8" ht="17" thickBot="1"/>
    <row r="3" spans="2:8" ht="17" thickBot="1">
      <c r="B3" s="113" t="s">
        <v>80</v>
      </c>
      <c r="C3" s="114"/>
      <c r="D3" s="114"/>
      <c r="E3" s="114"/>
      <c r="F3" s="114"/>
      <c r="G3" s="114"/>
      <c r="H3" s="115"/>
    </row>
    <row r="4" spans="2:8" ht="17" thickBot="1">
      <c r="B4" s="39" t="s">
        <v>74</v>
      </c>
      <c r="C4" s="39" t="s">
        <v>75</v>
      </c>
      <c r="D4" s="89" t="s">
        <v>76</v>
      </c>
      <c r="E4" s="39" t="s">
        <v>8</v>
      </c>
      <c r="F4" s="39" t="s">
        <v>77</v>
      </c>
      <c r="G4" s="39" t="s">
        <v>61</v>
      </c>
      <c r="H4" s="88"/>
    </row>
    <row r="5" spans="2:8">
      <c r="B5" t="s">
        <v>78</v>
      </c>
      <c r="C5" s="1">
        <v>-1.5800000000000002E-2</v>
      </c>
      <c r="D5" s="1">
        <v>3.7900000000000003E-2</v>
      </c>
      <c r="E5" s="5" t="s">
        <v>79</v>
      </c>
      <c r="F5">
        <v>-0.41599999999999998</v>
      </c>
      <c r="G5" s="1">
        <v>0.90880000000000005</v>
      </c>
    </row>
    <row r="6" spans="2:8">
      <c r="B6" t="s">
        <v>81</v>
      </c>
      <c r="C6" s="1">
        <v>-6.0200000000000002E-3</v>
      </c>
      <c r="D6" s="1">
        <v>3.7600000000000001E-2</v>
      </c>
      <c r="E6" s="5" t="s">
        <v>79</v>
      </c>
      <c r="F6">
        <v>-0.16</v>
      </c>
      <c r="G6" s="1">
        <v>0.9859</v>
      </c>
    </row>
    <row r="7" spans="2:8" ht="17" thickBot="1">
      <c r="B7" t="s">
        <v>82</v>
      </c>
      <c r="C7" s="1">
        <v>9.7699999999999992E-3</v>
      </c>
      <c r="D7" s="1">
        <v>3.6600000000000001E-2</v>
      </c>
      <c r="E7" s="5" t="s">
        <v>79</v>
      </c>
      <c r="F7">
        <v>0.26700000000000002</v>
      </c>
      <c r="G7" s="1">
        <v>0.96140000000000003</v>
      </c>
    </row>
    <row r="8" spans="2:8" ht="17" thickBot="1">
      <c r="B8" s="113" t="s">
        <v>57</v>
      </c>
      <c r="C8" s="114"/>
      <c r="D8" s="114"/>
      <c r="E8" s="114"/>
      <c r="F8" s="114"/>
      <c r="G8" s="114"/>
      <c r="H8" s="115"/>
    </row>
    <row r="9" spans="2:8" ht="17" thickBot="1">
      <c r="B9" s="39" t="s">
        <v>74</v>
      </c>
      <c r="C9" s="39" t="s">
        <v>75</v>
      </c>
      <c r="D9" s="89" t="s">
        <v>76</v>
      </c>
      <c r="E9" s="39" t="s">
        <v>8</v>
      </c>
      <c r="F9" s="39" t="s">
        <v>77</v>
      </c>
      <c r="G9" s="39" t="s">
        <v>61</v>
      </c>
      <c r="H9" s="88"/>
    </row>
    <row r="10" spans="2:8">
      <c r="B10" t="s">
        <v>78</v>
      </c>
      <c r="C10" s="1">
        <v>-0.28577000000000002</v>
      </c>
      <c r="D10" s="1">
        <v>4.1700000000000001E-2</v>
      </c>
      <c r="E10" s="5" t="s">
        <v>79</v>
      </c>
      <c r="F10">
        <v>-6.8520000000000003</v>
      </c>
      <c r="G10" s="90" t="s">
        <v>83</v>
      </c>
      <c r="H10" s="17" t="s">
        <v>7</v>
      </c>
    </row>
    <row r="11" spans="2:8">
      <c r="B11" t="s">
        <v>81</v>
      </c>
      <c r="C11" s="1">
        <v>-0.73980000000000001</v>
      </c>
      <c r="D11" s="1">
        <v>4.1200000000000001E-2</v>
      </c>
      <c r="E11" s="5" t="s">
        <v>79</v>
      </c>
      <c r="F11">
        <v>-17.956</v>
      </c>
      <c r="G11" s="90" t="s">
        <v>83</v>
      </c>
      <c r="H11" s="17" t="s">
        <v>7</v>
      </c>
    </row>
    <row r="12" spans="2:8" ht="17" thickBot="1">
      <c r="B12" t="s">
        <v>82</v>
      </c>
      <c r="C12" s="1">
        <v>-0.45402999999999999</v>
      </c>
      <c r="D12" s="1">
        <v>3.6900000000000002E-2</v>
      </c>
      <c r="E12" s="5" t="s">
        <v>79</v>
      </c>
      <c r="F12">
        <v>-12.311</v>
      </c>
      <c r="G12" s="90" t="s">
        <v>83</v>
      </c>
      <c r="H12" s="17" t="s">
        <v>7</v>
      </c>
    </row>
    <row r="13" spans="2:8" ht="17" thickBot="1">
      <c r="B13" s="113" t="s">
        <v>58</v>
      </c>
      <c r="C13" s="114"/>
      <c r="D13" s="114"/>
      <c r="E13" s="114"/>
      <c r="F13" s="114"/>
      <c r="G13" s="114"/>
      <c r="H13" s="115"/>
    </row>
    <row r="14" spans="2:8" ht="17" thickBot="1">
      <c r="B14" s="39" t="s">
        <v>74</v>
      </c>
      <c r="C14" s="39" t="s">
        <v>75</v>
      </c>
      <c r="D14" s="89" t="s">
        <v>76</v>
      </c>
      <c r="E14" s="39" t="s">
        <v>8</v>
      </c>
      <c r="F14" s="39" t="s">
        <v>77</v>
      </c>
      <c r="G14" s="39" t="s">
        <v>61</v>
      </c>
      <c r="H14" s="88"/>
    </row>
    <row r="15" spans="2:8">
      <c r="B15" t="s">
        <v>78</v>
      </c>
      <c r="C15" s="1">
        <v>-6.2780000000000002E-2</v>
      </c>
      <c r="D15" s="1">
        <v>3.8100000000000002E-2</v>
      </c>
      <c r="E15" s="5" t="s">
        <v>79</v>
      </c>
      <c r="F15">
        <v>-1.649</v>
      </c>
      <c r="G15" s="1">
        <v>0.2253</v>
      </c>
    </row>
    <row r="16" spans="2:8">
      <c r="B16" t="s">
        <v>81</v>
      </c>
      <c r="C16" s="1">
        <v>-0.23316999999999999</v>
      </c>
      <c r="D16" s="1">
        <v>3.7600000000000001E-2</v>
      </c>
      <c r="E16" s="5" t="s">
        <v>79</v>
      </c>
      <c r="F16">
        <v>-6.2</v>
      </c>
      <c r="G16" s="90" t="s">
        <v>83</v>
      </c>
      <c r="H16" s="17" t="s">
        <v>7</v>
      </c>
    </row>
    <row r="17" spans="2:8" ht="17" thickBot="1">
      <c r="B17" s="7" t="s">
        <v>82</v>
      </c>
      <c r="C17" s="8">
        <v>-0.1704</v>
      </c>
      <c r="D17" s="8">
        <v>3.6799999999999999E-2</v>
      </c>
      <c r="E17" s="92" t="s">
        <v>79</v>
      </c>
      <c r="F17" s="7">
        <v>-4.633</v>
      </c>
      <c r="G17" s="91" t="s">
        <v>83</v>
      </c>
      <c r="H17" s="20" t="s">
        <v>7</v>
      </c>
    </row>
    <row r="18" spans="2:8">
      <c r="B18" t="s">
        <v>84</v>
      </c>
    </row>
    <row r="20" spans="2:8" ht="17" thickBot="1"/>
    <row r="21" spans="2:8" ht="17" thickBot="1">
      <c r="B21" s="113" t="s">
        <v>80</v>
      </c>
      <c r="C21" s="114"/>
      <c r="D21" s="114"/>
      <c r="E21" s="114"/>
      <c r="F21" s="114"/>
      <c r="G21" s="114"/>
      <c r="H21" s="115"/>
    </row>
    <row r="22" spans="2:8" ht="17" thickBot="1">
      <c r="B22" s="39" t="s">
        <v>74</v>
      </c>
      <c r="C22" s="39" t="s">
        <v>75</v>
      </c>
      <c r="D22" s="89" t="s">
        <v>76</v>
      </c>
      <c r="E22" s="39" t="s">
        <v>8</v>
      </c>
      <c r="F22" s="39" t="s">
        <v>77</v>
      </c>
      <c r="G22" s="39" t="s">
        <v>61</v>
      </c>
      <c r="H22" s="88"/>
    </row>
    <row r="23" spans="2:8">
      <c r="B23" t="s">
        <v>85</v>
      </c>
      <c r="C23" s="1">
        <v>6.0299999999999998E-3</v>
      </c>
      <c r="D23" s="1">
        <v>3.7600000000000001E-2</v>
      </c>
      <c r="E23" s="5" t="s">
        <v>79</v>
      </c>
      <c r="F23">
        <v>0.16</v>
      </c>
      <c r="G23" s="1">
        <v>0.9859</v>
      </c>
    </row>
    <row r="24" spans="2:8">
      <c r="B24" t="s">
        <v>86</v>
      </c>
      <c r="C24" s="1">
        <v>-9.7699999999999992E-3</v>
      </c>
      <c r="D24" s="1">
        <v>3.6600000000000001E-2</v>
      </c>
      <c r="E24" s="5" t="s">
        <v>79</v>
      </c>
      <c r="F24">
        <v>-0.26700000000000002</v>
      </c>
      <c r="G24" s="1">
        <v>0.96150000000000002</v>
      </c>
    </row>
    <row r="25" spans="2:8" ht="17" thickBot="1">
      <c r="B25" t="s">
        <v>87</v>
      </c>
      <c r="C25" s="1">
        <v>-1.5800000000000002E-2</v>
      </c>
      <c r="D25" s="1">
        <v>3.7900000000000003E-2</v>
      </c>
      <c r="E25" s="5" t="s">
        <v>79</v>
      </c>
      <c r="F25">
        <v>-0.41599999999999998</v>
      </c>
      <c r="G25" s="1">
        <v>0.90880000000000005</v>
      </c>
    </row>
    <row r="26" spans="2:8" ht="17" thickBot="1">
      <c r="B26" s="113" t="s">
        <v>57</v>
      </c>
      <c r="C26" s="114"/>
      <c r="D26" s="114"/>
      <c r="E26" s="114"/>
      <c r="F26" s="114"/>
      <c r="G26" s="114"/>
      <c r="H26" s="115"/>
    </row>
    <row r="27" spans="2:8" ht="17" thickBot="1">
      <c r="B27" s="39" t="s">
        <v>74</v>
      </c>
      <c r="C27" s="39" t="s">
        <v>75</v>
      </c>
      <c r="D27" s="89" t="s">
        <v>76</v>
      </c>
      <c r="E27" s="39" t="s">
        <v>8</v>
      </c>
      <c r="F27" s="39" t="s">
        <v>77</v>
      </c>
      <c r="G27" s="39" t="s">
        <v>61</v>
      </c>
      <c r="H27" s="88"/>
    </row>
    <row r="28" spans="2:8">
      <c r="B28" t="s">
        <v>85</v>
      </c>
      <c r="C28" s="1">
        <v>0.73980000000000001</v>
      </c>
      <c r="D28" s="1">
        <v>4.1200000000000001E-2</v>
      </c>
      <c r="E28" s="5" t="s">
        <v>79</v>
      </c>
      <c r="F28">
        <v>17.956</v>
      </c>
      <c r="G28" s="90" t="s">
        <v>83</v>
      </c>
      <c r="H28" s="17" t="s">
        <v>7</v>
      </c>
    </row>
    <row r="29" spans="2:8">
      <c r="B29" t="s">
        <v>86</v>
      </c>
      <c r="C29" s="1">
        <v>0.45402999999999999</v>
      </c>
      <c r="D29" s="1">
        <v>3.6900000000000002E-2</v>
      </c>
      <c r="E29" s="5" t="s">
        <v>79</v>
      </c>
      <c r="F29">
        <v>12.31</v>
      </c>
      <c r="G29" s="90" t="s">
        <v>83</v>
      </c>
      <c r="H29" s="17" t="s">
        <v>7</v>
      </c>
    </row>
    <row r="30" spans="2:8" ht="17" thickBot="1">
      <c r="B30" t="s">
        <v>87</v>
      </c>
      <c r="C30" s="1">
        <v>-0.28577000000000002</v>
      </c>
      <c r="D30" s="1">
        <v>-0.28577000000000002</v>
      </c>
      <c r="E30" s="5" t="s">
        <v>79</v>
      </c>
      <c r="F30">
        <v>-6.8520000000000003</v>
      </c>
      <c r="G30" s="90" t="s">
        <v>83</v>
      </c>
      <c r="H30" s="17" t="s">
        <v>7</v>
      </c>
    </row>
    <row r="31" spans="2:8" ht="17" thickBot="1">
      <c r="B31" s="113" t="s">
        <v>58</v>
      </c>
      <c r="C31" s="114"/>
      <c r="D31" s="114"/>
      <c r="E31" s="114"/>
      <c r="F31" s="114"/>
      <c r="G31" s="114"/>
      <c r="H31" s="115"/>
    </row>
    <row r="32" spans="2:8" ht="17" thickBot="1">
      <c r="B32" s="39" t="s">
        <v>74</v>
      </c>
      <c r="C32" s="39" t="s">
        <v>75</v>
      </c>
      <c r="D32" s="89" t="s">
        <v>76</v>
      </c>
      <c r="E32" s="39" t="s">
        <v>8</v>
      </c>
      <c r="F32" s="39" t="s">
        <v>77</v>
      </c>
      <c r="G32" s="39" t="s">
        <v>61</v>
      </c>
      <c r="H32" s="88"/>
    </row>
    <row r="33" spans="2:8">
      <c r="B33" t="s">
        <v>85</v>
      </c>
      <c r="C33" s="1">
        <v>0.23316999999999999</v>
      </c>
      <c r="D33" s="1">
        <v>3.7600000000000001E-2</v>
      </c>
      <c r="E33" s="5" t="s">
        <v>79</v>
      </c>
      <c r="F33">
        <v>6.2</v>
      </c>
      <c r="G33" s="90" t="s">
        <v>83</v>
      </c>
      <c r="H33" s="17" t="s">
        <v>7</v>
      </c>
    </row>
    <row r="34" spans="2:8">
      <c r="B34" t="s">
        <v>86</v>
      </c>
      <c r="C34" s="1">
        <v>0.17039000000000001</v>
      </c>
      <c r="D34" s="1">
        <v>3.6799999999999999E-2</v>
      </c>
      <c r="E34" s="5" t="s">
        <v>79</v>
      </c>
      <c r="F34">
        <v>4.633</v>
      </c>
      <c r="G34" s="90" t="s">
        <v>83</v>
      </c>
      <c r="H34" s="17" t="s">
        <v>7</v>
      </c>
    </row>
    <row r="35" spans="2:8" ht="17" thickBot="1">
      <c r="B35" s="7" t="s">
        <v>87</v>
      </c>
      <c r="C35" s="8">
        <v>-6.2780000000000002E-2</v>
      </c>
      <c r="D35" s="8">
        <v>3.8100000000000002E-2</v>
      </c>
      <c r="E35" s="92" t="s">
        <v>79</v>
      </c>
      <c r="F35" s="7">
        <v>-1.649</v>
      </c>
      <c r="G35" s="93">
        <v>0.2253</v>
      </c>
      <c r="H35" s="20"/>
    </row>
    <row r="36" spans="2:8">
      <c r="B36" t="s">
        <v>88</v>
      </c>
    </row>
  </sheetData>
  <mergeCells count="6">
    <mergeCell ref="B31:H31"/>
    <mergeCell ref="B13:H13"/>
    <mergeCell ref="B8:H8"/>
    <mergeCell ref="B3:H3"/>
    <mergeCell ref="B21:H21"/>
    <mergeCell ref="B26:H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1074-1A74-E547-BBFB-8A77C2B1659D}">
  <dimension ref="B3:L45"/>
  <sheetViews>
    <sheetView showGridLines="0" topLeftCell="A5" zoomScale="190" zoomScaleNormal="190" workbookViewId="0">
      <selection activeCell="B16" sqref="B16:F45"/>
    </sheetView>
  </sheetViews>
  <sheetFormatPr baseColWidth="10" defaultRowHeight="16"/>
  <cols>
    <col min="2" max="2" width="8.5" bestFit="1" customWidth="1"/>
    <col min="3" max="3" width="28.5" bestFit="1" customWidth="1"/>
    <col min="4" max="4" width="6.83203125" customWidth="1"/>
    <col min="8" max="8" width="10.5" customWidth="1"/>
    <col min="9" max="9" width="18.5" bestFit="1" customWidth="1"/>
  </cols>
  <sheetData>
    <row r="3" spans="2:12" ht="17" thickBot="1">
      <c r="B3" s="39" t="s">
        <v>27</v>
      </c>
      <c r="C3" s="40" t="s">
        <v>26</v>
      </c>
      <c r="D3" s="41" t="s">
        <v>20</v>
      </c>
      <c r="E3" s="41" t="s">
        <v>21</v>
      </c>
      <c r="F3" s="41" t="s">
        <v>22</v>
      </c>
      <c r="H3" s="39" t="s">
        <v>27</v>
      </c>
      <c r="I3" s="40" t="s">
        <v>26</v>
      </c>
      <c r="J3" s="41" t="s">
        <v>20</v>
      </c>
      <c r="K3" s="41" t="s">
        <v>21</v>
      </c>
      <c r="L3" s="41" t="s">
        <v>22</v>
      </c>
    </row>
    <row r="4" spans="2:12">
      <c r="B4" s="17" t="s">
        <v>29</v>
      </c>
      <c r="C4" s="18" t="s">
        <v>23</v>
      </c>
      <c r="D4" s="34">
        <v>0.04</v>
      </c>
      <c r="E4" s="34">
        <v>0.15</v>
      </c>
      <c r="F4" s="34">
        <v>0.19</v>
      </c>
      <c r="H4" s="17" t="s">
        <v>54</v>
      </c>
      <c r="I4" s="18" t="s">
        <v>25</v>
      </c>
      <c r="J4" s="69" t="s">
        <v>48</v>
      </c>
      <c r="K4" s="69" t="s">
        <v>49</v>
      </c>
      <c r="L4" s="69" t="s">
        <v>50</v>
      </c>
    </row>
    <row r="5" spans="2:12" ht="17" thickBot="1">
      <c r="B5" s="17"/>
      <c r="C5" s="18" t="s">
        <v>24</v>
      </c>
      <c r="D5" s="34">
        <v>0.04</v>
      </c>
      <c r="E5" s="34">
        <v>0.17</v>
      </c>
      <c r="F5" s="34">
        <v>0.26</v>
      </c>
      <c r="H5" s="7"/>
      <c r="I5" s="35" t="s">
        <v>43</v>
      </c>
      <c r="J5" s="70" t="s">
        <v>51</v>
      </c>
      <c r="K5" s="70" t="s">
        <v>52</v>
      </c>
      <c r="L5" s="70" t="s">
        <v>53</v>
      </c>
    </row>
    <row r="6" spans="2:12" ht="17" thickBot="1">
      <c r="B6" s="20"/>
      <c r="C6" s="35" t="s">
        <v>31</v>
      </c>
      <c r="D6" s="36">
        <v>0.9</v>
      </c>
      <c r="E6" s="36">
        <v>1.63</v>
      </c>
      <c r="F6" s="36">
        <v>2.5099999999999998</v>
      </c>
      <c r="H6" s="37" t="s">
        <v>30</v>
      </c>
    </row>
    <row r="7" spans="2:12">
      <c r="B7" s="17" t="s">
        <v>28</v>
      </c>
      <c r="C7" s="18" t="s">
        <v>69</v>
      </c>
      <c r="D7" s="34">
        <v>4.4999999999999998E-2</v>
      </c>
      <c r="E7" s="34">
        <v>4.8000000000000001E-2</v>
      </c>
      <c r="F7" s="34">
        <v>5.8000000000000003E-2</v>
      </c>
    </row>
    <row r="8" spans="2:12" ht="17" thickBot="1">
      <c r="B8" s="7"/>
      <c r="C8" s="35" t="s">
        <v>43</v>
      </c>
      <c r="D8" s="56">
        <v>1.181</v>
      </c>
      <c r="E8" s="56">
        <v>0.44600000000000001</v>
      </c>
      <c r="F8" s="56">
        <v>0.192</v>
      </c>
    </row>
    <row r="9" spans="2:12">
      <c r="B9" s="37" t="s">
        <v>30</v>
      </c>
    </row>
    <row r="11" spans="2:12">
      <c r="C11" t="s">
        <v>32</v>
      </c>
      <c r="D11" s="38">
        <v>0.83799999999999997</v>
      </c>
      <c r="E11" s="38">
        <v>0.44600000000000001</v>
      </c>
      <c r="F11" s="38">
        <v>0.192</v>
      </c>
    </row>
    <row r="12" spans="2:12">
      <c r="C12" t="s">
        <v>33</v>
      </c>
      <c r="D12">
        <v>1.181</v>
      </c>
      <c r="E12">
        <v>0.44600000000000001</v>
      </c>
      <c r="F12">
        <v>0.192</v>
      </c>
    </row>
    <row r="13" spans="2:12">
      <c r="D13">
        <f>1/D11</f>
        <v>1.1933174224343677</v>
      </c>
      <c r="E13">
        <f>1/E11</f>
        <v>2.2421524663677128</v>
      </c>
      <c r="F13">
        <f>1/F11</f>
        <v>5.208333333333333</v>
      </c>
    </row>
    <row r="15" spans="2:12" ht="17" thickBot="1"/>
    <row r="16" spans="2:12" ht="17" thickBot="1">
      <c r="B16" s="233" t="s">
        <v>80</v>
      </c>
      <c r="C16" s="114"/>
      <c r="D16" s="114"/>
      <c r="E16" s="114"/>
      <c r="F16" s="242"/>
    </row>
    <row r="17" spans="2:7" ht="17" thickBot="1">
      <c r="B17" s="234" t="s">
        <v>27</v>
      </c>
      <c r="C17" s="87" t="s">
        <v>26</v>
      </c>
      <c r="D17" s="95" t="s">
        <v>20</v>
      </c>
      <c r="E17" s="95" t="s">
        <v>21</v>
      </c>
      <c r="F17" s="243" t="s">
        <v>22</v>
      </c>
    </row>
    <row r="18" spans="2:7">
      <c r="B18" s="235" t="s">
        <v>29</v>
      </c>
      <c r="C18" s="239" t="s">
        <v>91</v>
      </c>
      <c r="D18" s="240">
        <v>5.0912899999999997E-2</v>
      </c>
      <c r="E18" s="240">
        <v>7.3105160000000002E-2</v>
      </c>
      <c r="F18" s="245">
        <v>6.3386410000000004E-2</v>
      </c>
    </row>
    <row r="19" spans="2:7">
      <c r="B19" s="238"/>
      <c r="C19" s="236" t="s">
        <v>92</v>
      </c>
      <c r="D19" s="237">
        <v>5.3414650000000001E-2</v>
      </c>
      <c r="E19" s="237">
        <v>7.2896870000000002E-2</v>
      </c>
      <c r="F19" s="244">
        <v>6.3187080000000007E-2</v>
      </c>
    </row>
    <row r="20" spans="2:7">
      <c r="B20" s="238"/>
      <c r="C20" s="239" t="s">
        <v>228</v>
      </c>
      <c r="D20" s="240">
        <v>5.3414650000000001E-2</v>
      </c>
      <c r="E20" s="240">
        <v>7.2896870000000002E-2</v>
      </c>
      <c r="F20" s="245">
        <v>6.3187080000000007E-2</v>
      </c>
    </row>
    <row r="21" spans="2:7">
      <c r="B21" s="238"/>
      <c r="C21" s="236" t="s">
        <v>226</v>
      </c>
      <c r="D21" s="237">
        <v>2.8450073999999998E-3</v>
      </c>
      <c r="E21" s="237">
        <v>5.2858647000000002E-3</v>
      </c>
      <c r="F21" s="244">
        <v>3.9767301E-3</v>
      </c>
    </row>
    <row r="22" spans="2:7">
      <c r="B22" s="238"/>
      <c r="C22" s="239" t="s">
        <v>229</v>
      </c>
      <c r="D22" s="240">
        <v>5.3338610000000002E-2</v>
      </c>
      <c r="E22" s="240">
        <v>7.2703950000000003E-2</v>
      </c>
      <c r="F22" s="245">
        <v>6.3061320000000004E-2</v>
      </c>
    </row>
    <row r="23" spans="2:7">
      <c r="B23" s="241"/>
      <c r="C23" s="236" t="s">
        <v>227</v>
      </c>
      <c r="D23" s="237">
        <v>2.661558E-2</v>
      </c>
      <c r="E23" s="237">
        <v>3.890354E-2</v>
      </c>
      <c r="F23" s="244">
        <v>3.3435470000000002E-2</v>
      </c>
    </row>
    <row r="24" spans="2:7" ht="17" thickBot="1">
      <c r="B24" s="168" t="s">
        <v>28</v>
      </c>
      <c r="C24" s="64" t="s">
        <v>90</v>
      </c>
      <c r="D24" s="229">
        <v>4.5999999999999999E-2</v>
      </c>
      <c r="E24" s="229">
        <v>4.7E-2</v>
      </c>
      <c r="F24" s="246">
        <v>4.6199999999999998E-2</v>
      </c>
    </row>
    <row r="25" spans="2:7" ht="17" thickBot="1">
      <c r="B25" s="169" t="s">
        <v>93</v>
      </c>
      <c r="C25" s="20" t="s">
        <v>94</v>
      </c>
      <c r="D25" s="231">
        <v>46</v>
      </c>
      <c r="E25" s="231">
        <v>51</v>
      </c>
      <c r="F25" s="247">
        <v>53</v>
      </c>
    </row>
    <row r="26" spans="2:7" ht="17" thickBot="1">
      <c r="B26" s="233" t="s">
        <v>57</v>
      </c>
      <c r="C26" s="114"/>
      <c r="D26" s="230"/>
      <c r="E26" s="230"/>
      <c r="F26" s="248"/>
    </row>
    <row r="27" spans="2:7" ht="17" thickBot="1">
      <c r="B27" s="234" t="s">
        <v>27</v>
      </c>
      <c r="C27" s="87" t="s">
        <v>26</v>
      </c>
      <c r="D27" s="95" t="s">
        <v>20</v>
      </c>
      <c r="E27" s="95" t="s">
        <v>21</v>
      </c>
      <c r="F27" s="243" t="s">
        <v>22</v>
      </c>
    </row>
    <row r="28" spans="2:7">
      <c r="B28" s="235" t="s">
        <v>29</v>
      </c>
      <c r="C28" s="239" t="s">
        <v>91</v>
      </c>
      <c r="D28" s="240">
        <v>3.2535090000000003E-2</v>
      </c>
      <c r="E28" s="240">
        <v>0.26451003000000001</v>
      </c>
      <c r="F28" s="245">
        <v>0.26597706999999998</v>
      </c>
    </row>
    <row r="29" spans="2:7">
      <c r="B29" s="238"/>
      <c r="C29" s="236" t="s">
        <v>92</v>
      </c>
      <c r="D29" s="237">
        <v>3.0250800000000001E-2</v>
      </c>
      <c r="E29" s="237">
        <v>0.41415729000000001</v>
      </c>
      <c r="F29" s="244">
        <v>0.32466658999999998</v>
      </c>
      <c r="G29" s="228"/>
    </row>
    <row r="30" spans="2:7">
      <c r="B30" s="238"/>
      <c r="C30" s="239" t="s">
        <v>228</v>
      </c>
      <c r="D30" s="240">
        <v>3.0250800000000001E-2</v>
      </c>
      <c r="E30" s="240">
        <v>0.34537245</v>
      </c>
      <c r="F30" s="245">
        <v>0.30228899999999997</v>
      </c>
    </row>
    <row r="31" spans="2:7">
      <c r="B31" s="238"/>
      <c r="C31" s="236" t="s">
        <v>226</v>
      </c>
      <c r="D31" s="237">
        <v>9.1427429999999996E-4</v>
      </c>
      <c r="E31" s="237">
        <v>0.1464126496</v>
      </c>
      <c r="F31" s="244">
        <v>9.5356972200000001E-2</v>
      </c>
    </row>
    <row r="32" spans="2:7">
      <c r="B32" s="238"/>
      <c r="C32" s="239" t="s">
        <v>229</v>
      </c>
      <c r="D32" s="240">
        <v>3.0236969999999998E-2</v>
      </c>
      <c r="E32" s="240">
        <v>0.32645091999999998</v>
      </c>
      <c r="F32" s="245">
        <v>0.28935741999999998</v>
      </c>
    </row>
    <row r="33" spans="2:6">
      <c r="B33" s="241"/>
      <c r="C33" s="236" t="s">
        <v>227</v>
      </c>
      <c r="D33" s="237">
        <v>1.6276499999999999E-2</v>
      </c>
      <c r="E33" s="237">
        <v>0.1917585</v>
      </c>
      <c r="F33" s="244">
        <v>0.172289</v>
      </c>
    </row>
    <row r="34" spans="2:6" ht="17" thickBot="1">
      <c r="B34" s="168" t="s">
        <v>28</v>
      </c>
      <c r="C34" s="64" t="s">
        <v>90</v>
      </c>
      <c r="D34" s="94">
        <v>4.4200000000000003E-2</v>
      </c>
      <c r="E34" s="94">
        <v>6.93E-2</v>
      </c>
      <c r="F34" s="249">
        <v>9.5299999999999996E-2</v>
      </c>
    </row>
    <row r="35" spans="2:6" ht="17" thickBot="1">
      <c r="B35" s="169" t="s">
        <v>93</v>
      </c>
      <c r="C35" s="20" t="s">
        <v>94</v>
      </c>
      <c r="D35" s="231">
        <v>32</v>
      </c>
      <c r="E35" s="231">
        <v>50</v>
      </c>
      <c r="F35" s="247">
        <v>53</v>
      </c>
    </row>
    <row r="36" spans="2:6" ht="17" thickBot="1">
      <c r="B36" s="233" t="s">
        <v>58</v>
      </c>
      <c r="C36" s="114"/>
      <c r="D36" s="230"/>
      <c r="E36" s="230"/>
      <c r="F36" s="248"/>
    </row>
    <row r="37" spans="2:6" ht="17" thickBot="1">
      <c r="B37" s="234" t="s">
        <v>27</v>
      </c>
      <c r="C37" s="87" t="s">
        <v>26</v>
      </c>
      <c r="D37" s="95" t="s">
        <v>20</v>
      </c>
      <c r="E37" s="95" t="s">
        <v>21</v>
      </c>
      <c r="F37" s="243" t="s">
        <v>22</v>
      </c>
    </row>
    <row r="38" spans="2:6">
      <c r="B38" s="235" t="s">
        <v>29</v>
      </c>
      <c r="C38" s="239" t="s">
        <v>91</v>
      </c>
      <c r="D38" s="240">
        <v>5.9173539999999997E-2</v>
      </c>
      <c r="E38" s="240">
        <v>0.12567798999999999</v>
      </c>
      <c r="F38" s="245">
        <v>0.18708483000000001</v>
      </c>
    </row>
    <row r="39" spans="2:6">
      <c r="B39" s="238"/>
      <c r="C39" s="236" t="s">
        <v>92</v>
      </c>
      <c r="D39" s="237">
        <v>7.1008539999999995E-2</v>
      </c>
      <c r="E39" s="237">
        <v>0.15269055000000001</v>
      </c>
      <c r="F39" s="244">
        <v>0.26056457999999999</v>
      </c>
    </row>
    <row r="40" spans="2:6">
      <c r="B40" s="238"/>
      <c r="C40" s="239" t="s">
        <v>228</v>
      </c>
      <c r="D40" s="240">
        <v>7.100853E-2</v>
      </c>
      <c r="E40" s="240">
        <v>0.14085871</v>
      </c>
      <c r="F40" s="245">
        <v>0.22625635999999999</v>
      </c>
    </row>
    <row r="41" spans="2:6">
      <c r="B41" s="238"/>
      <c r="C41" s="236" t="s">
        <v>226</v>
      </c>
      <c r="D41" s="237">
        <v>5.0169157999999997E-3</v>
      </c>
      <c r="E41" s="237">
        <v>2.27832273E-2</v>
      </c>
      <c r="F41" s="244">
        <v>6.35773855E-2</v>
      </c>
    </row>
    <row r="42" spans="2:6">
      <c r="B42" s="238"/>
      <c r="C42" s="239" t="s">
        <v>229</v>
      </c>
      <c r="D42" s="240">
        <v>7.0830190000000001E-2</v>
      </c>
      <c r="E42" s="240">
        <v>0.13948177</v>
      </c>
      <c r="F42" s="245">
        <v>0.22067837000000001</v>
      </c>
    </row>
    <row r="43" spans="2:6">
      <c r="B43" s="241"/>
      <c r="C43" s="236" t="s">
        <v>227</v>
      </c>
      <c r="D43" s="237">
        <v>3.2058139999999999E-2</v>
      </c>
      <c r="E43" s="237">
        <v>7.4280959999999993E-2</v>
      </c>
      <c r="F43" s="244">
        <v>0.12140402</v>
      </c>
    </row>
    <row r="44" spans="2:6" ht="17" thickBot="1">
      <c r="B44" s="168" t="s">
        <v>28</v>
      </c>
      <c r="C44" s="64" t="s">
        <v>90</v>
      </c>
      <c r="D44" s="94">
        <v>4.4400000000000002E-2</v>
      </c>
      <c r="E44" s="94">
        <v>4.9799999999999997E-2</v>
      </c>
      <c r="F44" s="249">
        <v>5.7799999999999997E-2</v>
      </c>
    </row>
    <row r="45" spans="2:6" ht="17" thickBot="1">
      <c r="B45" s="169" t="s">
        <v>93</v>
      </c>
      <c r="C45" s="20" t="s">
        <v>94</v>
      </c>
      <c r="D45" s="231">
        <v>46</v>
      </c>
      <c r="E45" s="232">
        <v>50</v>
      </c>
      <c r="F45" s="247">
        <v>53</v>
      </c>
    </row>
  </sheetData>
  <mergeCells count="6">
    <mergeCell ref="B38:B43"/>
    <mergeCell ref="B16:F16"/>
    <mergeCell ref="B26:F26"/>
    <mergeCell ref="B36:F36"/>
    <mergeCell ref="B18:B23"/>
    <mergeCell ref="B28:B33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0919-023E-0748-8817-9142AFFB3DF4}">
  <dimension ref="B2:G14"/>
  <sheetViews>
    <sheetView showGridLines="0" zoomScale="230" zoomScaleNormal="230" workbookViewId="0">
      <selection activeCell="F16" sqref="F16"/>
    </sheetView>
  </sheetViews>
  <sheetFormatPr baseColWidth="10" defaultRowHeight="16"/>
  <cols>
    <col min="2" max="2" width="11.6640625" bestFit="1" customWidth="1"/>
    <col min="4" max="6" width="12.5" customWidth="1"/>
    <col min="7" max="7" width="6.83203125" customWidth="1"/>
  </cols>
  <sheetData>
    <row r="2" spans="2:7">
      <c r="B2" s="117" t="s">
        <v>38</v>
      </c>
      <c r="C2" s="118"/>
      <c r="E2" s="121"/>
    </row>
    <row r="3" spans="2:7">
      <c r="B3" s="130" t="s">
        <v>35</v>
      </c>
      <c r="C3" s="119" t="s">
        <v>39</v>
      </c>
      <c r="E3" s="121"/>
    </row>
    <row r="4" spans="2:7" ht="17" thickBot="1">
      <c r="B4" s="130"/>
      <c r="C4" s="120"/>
    </row>
    <row r="5" spans="2:7">
      <c r="B5" s="48" t="s">
        <v>40</v>
      </c>
      <c r="C5" s="47">
        <v>51</v>
      </c>
    </row>
    <row r="6" spans="2:7">
      <c r="B6" s="48" t="s">
        <v>41</v>
      </c>
      <c r="C6" s="47">
        <v>51</v>
      </c>
    </row>
    <row r="7" spans="2:7">
      <c r="B7" s="48" t="s">
        <v>42</v>
      </c>
      <c r="C7" s="47">
        <v>53</v>
      </c>
    </row>
    <row r="8" spans="2:7">
      <c r="B8" s="50" t="s">
        <v>36</v>
      </c>
      <c r="C8" s="51">
        <f>SUM(C5:C7)</f>
        <v>155</v>
      </c>
    </row>
    <row r="10" spans="2:7" ht="17" thickBot="1"/>
    <row r="11" spans="2:7" ht="17" thickBot="1">
      <c r="C11" s="17"/>
      <c r="D11" s="123" t="s">
        <v>38</v>
      </c>
      <c r="E11" s="124"/>
      <c r="F11" s="124"/>
      <c r="G11" s="125"/>
    </row>
    <row r="12" spans="2:7" ht="17" customHeight="1">
      <c r="D12" s="126" t="s">
        <v>35</v>
      </c>
      <c r="E12" s="127"/>
      <c r="F12" s="127"/>
      <c r="G12" s="128" t="s">
        <v>36</v>
      </c>
    </row>
    <row r="13" spans="2:7" ht="17" thickBot="1">
      <c r="B13" s="122"/>
      <c r="C13" s="122"/>
      <c r="D13" s="54" t="s">
        <v>40</v>
      </c>
      <c r="E13" s="46" t="s">
        <v>41</v>
      </c>
      <c r="F13" s="46" t="s">
        <v>42</v>
      </c>
      <c r="G13" s="129"/>
    </row>
    <row r="14" spans="2:7">
      <c r="B14" s="116"/>
      <c r="C14" s="116"/>
      <c r="D14" s="55">
        <v>51</v>
      </c>
      <c r="E14" s="52">
        <v>51</v>
      </c>
      <c r="F14" s="52">
        <v>53</v>
      </c>
      <c r="G14" s="53">
        <f>SUM(D14:F14)</f>
        <v>155</v>
      </c>
    </row>
  </sheetData>
  <mergeCells count="9">
    <mergeCell ref="B2:C2"/>
    <mergeCell ref="C3:C4"/>
    <mergeCell ref="E2:E3"/>
    <mergeCell ref="B13:C13"/>
    <mergeCell ref="B14:C14"/>
    <mergeCell ref="D11:G11"/>
    <mergeCell ref="D12:F12"/>
    <mergeCell ref="G12:G13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537B-0B5B-694E-BF78-26519239A8E0}">
  <dimension ref="B2:L26"/>
  <sheetViews>
    <sheetView showGridLines="0" topLeftCell="A6" zoomScale="173" zoomScaleNormal="190" workbookViewId="0">
      <selection activeCell="H28" sqref="H28"/>
    </sheetView>
  </sheetViews>
  <sheetFormatPr baseColWidth="10" defaultRowHeight="16"/>
  <cols>
    <col min="2" max="3" width="13.33203125" customWidth="1"/>
    <col min="4" max="4" width="0.5" customWidth="1"/>
    <col min="5" max="5" width="9.83203125" customWidth="1"/>
    <col min="6" max="6" width="0.5" customWidth="1"/>
  </cols>
  <sheetData>
    <row r="2" spans="2:12" ht="16" customHeight="1"/>
    <row r="4" spans="2:12" ht="20" customHeight="1"/>
    <row r="8" spans="2:12" ht="16" customHeight="1" thickBot="1"/>
    <row r="9" spans="2:12" ht="20" customHeight="1" thickBot="1">
      <c r="B9" s="131" t="s">
        <v>35</v>
      </c>
      <c r="C9" s="78" t="s">
        <v>55</v>
      </c>
      <c r="D9" s="79"/>
      <c r="E9" s="133" t="s">
        <v>73</v>
      </c>
      <c r="F9" s="79"/>
      <c r="G9" s="136" t="s">
        <v>56</v>
      </c>
      <c r="H9" s="137"/>
      <c r="I9" s="137"/>
      <c r="J9" s="137"/>
      <c r="K9" s="137"/>
      <c r="L9" s="138"/>
    </row>
    <row r="10" spans="2:12" ht="17" customHeight="1" thickBot="1">
      <c r="B10" s="132"/>
      <c r="C10" s="139" t="s">
        <v>38</v>
      </c>
      <c r="D10" s="72"/>
      <c r="E10" s="134"/>
      <c r="F10" s="72"/>
      <c r="G10" s="123" t="s">
        <v>37</v>
      </c>
      <c r="H10" s="124"/>
      <c r="I10" s="124"/>
      <c r="J10" s="124"/>
      <c r="K10" s="124"/>
      <c r="L10" s="125"/>
    </row>
    <row r="11" spans="2:12" ht="16" customHeight="1">
      <c r="B11" s="132"/>
      <c r="C11" s="140"/>
      <c r="D11" s="73"/>
      <c r="E11" s="134"/>
      <c r="F11" s="73"/>
      <c r="G11" s="142" t="s">
        <v>34</v>
      </c>
      <c r="H11" s="143"/>
      <c r="I11" s="143"/>
      <c r="J11" s="143"/>
      <c r="K11" s="144"/>
      <c r="L11" s="145" t="s">
        <v>36</v>
      </c>
    </row>
    <row r="12" spans="2:12" ht="17" thickBot="1">
      <c r="B12" s="132"/>
      <c r="C12" s="141"/>
      <c r="D12" s="74"/>
      <c r="E12" s="135"/>
      <c r="F12" s="74"/>
      <c r="G12" s="57">
        <v>0</v>
      </c>
      <c r="H12" s="45">
        <v>30</v>
      </c>
      <c r="I12" s="45">
        <v>100</v>
      </c>
      <c r="J12" s="45">
        <v>300</v>
      </c>
      <c r="K12" s="45">
        <v>7000</v>
      </c>
      <c r="L12" s="146"/>
    </row>
    <row r="13" spans="2:12">
      <c r="B13" s="80" t="s">
        <v>40</v>
      </c>
      <c r="C13" s="71">
        <v>46</v>
      </c>
      <c r="D13" s="75"/>
      <c r="E13" s="86">
        <v>1</v>
      </c>
      <c r="F13" s="75"/>
      <c r="G13" s="58">
        <v>3</v>
      </c>
      <c r="H13">
        <v>12</v>
      </c>
      <c r="I13">
        <v>12</v>
      </c>
      <c r="J13">
        <v>11</v>
      </c>
      <c r="K13">
        <v>12</v>
      </c>
      <c r="L13" s="59">
        <v>44</v>
      </c>
    </row>
    <row r="14" spans="2:12">
      <c r="B14" s="80" t="s">
        <v>41</v>
      </c>
      <c r="C14" s="67">
        <v>51</v>
      </c>
      <c r="D14" s="75"/>
      <c r="E14" s="82">
        <v>1</v>
      </c>
      <c r="F14" s="75"/>
      <c r="G14" s="58">
        <v>4</v>
      </c>
      <c r="H14">
        <v>11</v>
      </c>
      <c r="I14">
        <v>12</v>
      </c>
      <c r="J14">
        <v>11</v>
      </c>
      <c r="K14">
        <v>12</v>
      </c>
      <c r="L14" s="60">
        <f t="shared" ref="L14:L15" si="0">SUM(G14:K14)</f>
        <v>50</v>
      </c>
    </row>
    <row r="15" spans="2:12">
      <c r="B15" s="80" t="s">
        <v>42</v>
      </c>
      <c r="C15" s="68">
        <v>53</v>
      </c>
      <c r="D15" s="76"/>
      <c r="E15" s="83">
        <v>3</v>
      </c>
      <c r="F15" s="76"/>
      <c r="G15" s="61">
        <v>6</v>
      </c>
      <c r="H15" s="49">
        <v>11</v>
      </c>
      <c r="I15" s="49">
        <v>12</v>
      </c>
      <c r="J15" s="49">
        <v>11</v>
      </c>
      <c r="K15" s="49">
        <v>10</v>
      </c>
      <c r="L15" s="62">
        <f t="shared" si="0"/>
        <v>50</v>
      </c>
    </row>
    <row r="16" spans="2:12" ht="17" thickBot="1">
      <c r="B16" s="81" t="s">
        <v>36</v>
      </c>
      <c r="C16" s="66">
        <f>SUM(C13:C15)</f>
        <v>150</v>
      </c>
      <c r="D16" s="77"/>
      <c r="E16" s="84">
        <v>5</v>
      </c>
      <c r="F16" s="77"/>
      <c r="G16" s="63">
        <f>SUM(G13:G15)</f>
        <v>13</v>
      </c>
      <c r="H16" s="64">
        <f t="shared" ref="H16:L16" si="1">SUM(H13:H15)</f>
        <v>34</v>
      </c>
      <c r="I16" s="64">
        <f t="shared" si="1"/>
        <v>36</v>
      </c>
      <c r="J16" s="64">
        <f t="shared" si="1"/>
        <v>33</v>
      </c>
      <c r="K16" s="20">
        <f t="shared" si="1"/>
        <v>34</v>
      </c>
      <c r="L16" s="65">
        <f t="shared" si="1"/>
        <v>144</v>
      </c>
    </row>
    <row r="18" spans="2:12" ht="17" thickBot="1"/>
    <row r="19" spans="2:12" ht="17" thickBot="1">
      <c r="B19" s="131" t="s">
        <v>35</v>
      </c>
      <c r="C19" s="78" t="s">
        <v>55</v>
      </c>
      <c r="D19" s="79"/>
      <c r="E19" s="133" t="s">
        <v>73</v>
      </c>
      <c r="F19" s="79"/>
      <c r="G19" s="136" t="s">
        <v>56</v>
      </c>
      <c r="H19" s="137"/>
      <c r="I19" s="137"/>
      <c r="J19" s="137"/>
      <c r="K19" s="137"/>
      <c r="L19" s="138"/>
    </row>
    <row r="20" spans="2:12" ht="17" thickBot="1">
      <c r="B20" s="132"/>
      <c r="C20" s="139" t="s">
        <v>38</v>
      </c>
      <c r="D20" s="72"/>
      <c r="E20" s="134"/>
      <c r="F20" s="72"/>
      <c r="G20" s="123" t="s">
        <v>37</v>
      </c>
      <c r="H20" s="124"/>
      <c r="I20" s="124"/>
      <c r="J20" s="124"/>
      <c r="K20" s="124"/>
      <c r="L20" s="125"/>
    </row>
    <row r="21" spans="2:12">
      <c r="B21" s="132"/>
      <c r="C21" s="140"/>
      <c r="D21" s="73"/>
      <c r="E21" s="134"/>
      <c r="F21" s="73"/>
      <c r="G21" s="142" t="s">
        <v>34</v>
      </c>
      <c r="H21" s="143"/>
      <c r="I21" s="143"/>
      <c r="J21" s="143"/>
      <c r="K21" s="144"/>
      <c r="L21" s="145" t="s">
        <v>36</v>
      </c>
    </row>
    <row r="22" spans="2:12" ht="17" thickBot="1">
      <c r="B22" s="132"/>
      <c r="C22" s="141"/>
      <c r="D22" s="74"/>
      <c r="E22" s="135"/>
      <c r="F22" s="74"/>
      <c r="G22" s="57">
        <v>0</v>
      </c>
      <c r="H22" s="45">
        <v>30</v>
      </c>
      <c r="I22" s="45">
        <v>100</v>
      </c>
      <c r="J22" s="45">
        <v>300</v>
      </c>
      <c r="K22" s="45">
        <v>7000</v>
      </c>
      <c r="L22" s="146"/>
    </row>
    <row r="23" spans="2:12">
      <c r="B23" s="80" t="s">
        <v>40</v>
      </c>
      <c r="C23" s="71">
        <v>46</v>
      </c>
      <c r="D23" s="75"/>
      <c r="E23" s="86">
        <v>1</v>
      </c>
      <c r="F23" s="75"/>
      <c r="G23" s="58">
        <v>1</v>
      </c>
      <c r="H23">
        <v>11</v>
      </c>
      <c r="I23">
        <v>11</v>
      </c>
      <c r="J23">
        <v>10</v>
      </c>
      <c r="K23">
        <v>12</v>
      </c>
      <c r="L23" s="59">
        <f>SUM(G23:K23)</f>
        <v>45</v>
      </c>
    </row>
    <row r="24" spans="2:12">
      <c r="B24" s="80" t="s">
        <v>41</v>
      </c>
      <c r="C24" s="67">
        <v>51</v>
      </c>
      <c r="D24" s="75"/>
      <c r="E24" s="82">
        <v>1</v>
      </c>
      <c r="F24" s="75"/>
      <c r="G24" s="58">
        <v>4</v>
      </c>
      <c r="H24">
        <v>11</v>
      </c>
      <c r="I24">
        <v>12</v>
      </c>
      <c r="J24">
        <v>11</v>
      </c>
      <c r="K24">
        <v>12</v>
      </c>
      <c r="L24" s="60">
        <f>SUM(G24:K24)</f>
        <v>50</v>
      </c>
    </row>
    <row r="25" spans="2:12">
      <c r="B25" s="80" t="s">
        <v>42</v>
      </c>
      <c r="C25" s="68">
        <v>53</v>
      </c>
      <c r="D25" s="76"/>
      <c r="E25" s="83">
        <v>3</v>
      </c>
      <c r="F25" s="76"/>
      <c r="G25" s="61">
        <v>6</v>
      </c>
      <c r="H25" s="49">
        <v>11</v>
      </c>
      <c r="I25" s="49">
        <v>12</v>
      </c>
      <c r="J25" s="49">
        <v>11</v>
      </c>
      <c r="K25" s="49">
        <v>10</v>
      </c>
      <c r="L25" s="62">
        <f>SUM(G25:K25)</f>
        <v>50</v>
      </c>
    </row>
    <row r="26" spans="2:12" ht="17" thickBot="1">
      <c r="B26" s="81" t="s">
        <v>36</v>
      </c>
      <c r="C26" s="66">
        <f>SUM(C23:C25)</f>
        <v>150</v>
      </c>
      <c r="D26" s="77"/>
      <c r="E26" s="84">
        <v>5</v>
      </c>
      <c r="F26" s="77"/>
      <c r="G26" s="63">
        <f>SUM(G23:G25)</f>
        <v>11</v>
      </c>
      <c r="H26" s="64">
        <f t="shared" ref="H26:L26" si="2">SUM(H23:H25)</f>
        <v>33</v>
      </c>
      <c r="I26" s="64">
        <f t="shared" si="2"/>
        <v>35</v>
      </c>
      <c r="J26" s="64">
        <f t="shared" si="2"/>
        <v>32</v>
      </c>
      <c r="K26" s="20">
        <f t="shared" si="2"/>
        <v>34</v>
      </c>
      <c r="L26" s="65">
        <f t="shared" si="2"/>
        <v>145</v>
      </c>
    </row>
  </sheetData>
  <mergeCells count="14">
    <mergeCell ref="G9:L9"/>
    <mergeCell ref="B9:B12"/>
    <mergeCell ref="E9:E12"/>
    <mergeCell ref="G10:L10"/>
    <mergeCell ref="C10:C12"/>
    <mergeCell ref="G11:K11"/>
    <mergeCell ref="L11:L12"/>
    <mergeCell ref="B19:B22"/>
    <mergeCell ref="E19:E22"/>
    <mergeCell ref="G19:L19"/>
    <mergeCell ref="C20:C22"/>
    <mergeCell ref="G20:L20"/>
    <mergeCell ref="G21:K21"/>
    <mergeCell ref="L21:L22"/>
  </mergeCells>
  <pageMargins left="0.7" right="0.7" top="0.75" bottom="0.75" header="0.3" footer="0.3"/>
  <ignoredErrors>
    <ignoredError sqref="G16:K16 G26:K2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5DAF-5F9A-A341-82D6-10BBDADFFBA0}">
  <dimension ref="B1:K46"/>
  <sheetViews>
    <sheetView topLeftCell="F4" zoomScale="130" zoomScaleNormal="130" workbookViewId="0">
      <selection activeCell="K18" sqref="K18"/>
    </sheetView>
  </sheetViews>
  <sheetFormatPr baseColWidth="10" defaultRowHeight="16"/>
  <cols>
    <col min="2" max="2" width="12.33203125" customWidth="1"/>
    <col min="3" max="3" width="16.6640625" bestFit="1" customWidth="1"/>
    <col min="4" max="4" width="18.6640625" customWidth="1"/>
    <col min="5" max="5" width="24" bestFit="1" customWidth="1"/>
    <col min="6" max="6" width="36.5" bestFit="1" customWidth="1"/>
    <col min="7" max="7" width="16.33203125" bestFit="1" customWidth="1"/>
    <col min="8" max="8" width="28" bestFit="1" customWidth="1"/>
    <col min="9" max="9" width="23.1640625" bestFit="1" customWidth="1"/>
  </cols>
  <sheetData>
    <row r="1" spans="2:11">
      <c r="B1" s="149" t="s">
        <v>135</v>
      </c>
      <c r="C1" s="150"/>
      <c r="D1" s="150"/>
      <c r="E1" s="150"/>
      <c r="F1" s="150"/>
      <c r="G1" s="150"/>
      <c r="H1" s="150"/>
      <c r="I1" s="151"/>
    </row>
    <row r="2" spans="2:11">
      <c r="B2" s="99" t="s">
        <v>95</v>
      </c>
      <c r="C2" s="17" t="s">
        <v>89</v>
      </c>
      <c r="D2" s="17" t="s">
        <v>100</v>
      </c>
      <c r="E2" s="17" t="s">
        <v>97</v>
      </c>
      <c r="F2" s="17" t="s">
        <v>113</v>
      </c>
      <c r="G2" s="17" t="s">
        <v>98</v>
      </c>
      <c r="H2" s="17" t="s">
        <v>114</v>
      </c>
      <c r="I2" s="100" t="s">
        <v>118</v>
      </c>
    </row>
    <row r="3" spans="2:11" ht="51">
      <c r="B3" s="58">
        <v>2274</v>
      </c>
      <c r="C3" t="s">
        <v>22</v>
      </c>
      <c r="D3">
        <v>7000</v>
      </c>
      <c r="E3" t="s">
        <v>73</v>
      </c>
      <c r="F3" t="s">
        <v>103</v>
      </c>
      <c r="G3" s="98" t="s">
        <v>126</v>
      </c>
      <c r="H3" t="s">
        <v>127</v>
      </c>
      <c r="I3" s="101" t="s">
        <v>116</v>
      </c>
    </row>
    <row r="4" spans="2:11" ht="17">
      <c r="B4" s="58">
        <v>2514</v>
      </c>
      <c r="C4" t="s">
        <v>20</v>
      </c>
      <c r="D4">
        <v>300</v>
      </c>
      <c r="E4" t="s">
        <v>73</v>
      </c>
      <c r="F4" t="s">
        <v>105</v>
      </c>
      <c r="G4" s="98" t="s">
        <v>99</v>
      </c>
      <c r="H4" t="s">
        <v>115</v>
      </c>
      <c r="I4" s="101" t="s">
        <v>116</v>
      </c>
    </row>
    <row r="5" spans="2:11" ht="51">
      <c r="B5" s="58">
        <v>2469</v>
      </c>
      <c r="C5" t="s">
        <v>22</v>
      </c>
      <c r="D5">
        <v>7000</v>
      </c>
      <c r="E5" t="s">
        <v>73</v>
      </c>
      <c r="F5" t="s">
        <v>102</v>
      </c>
      <c r="G5" s="98" t="s">
        <v>126</v>
      </c>
      <c r="H5" t="s">
        <v>127</v>
      </c>
      <c r="I5" s="101" t="s">
        <v>116</v>
      </c>
    </row>
    <row r="6" spans="2:11" ht="51">
      <c r="B6" s="58">
        <v>2520</v>
      </c>
      <c r="C6" t="s">
        <v>21</v>
      </c>
      <c r="D6">
        <v>30</v>
      </c>
      <c r="E6" t="s">
        <v>73</v>
      </c>
      <c r="F6" t="s">
        <v>106</v>
      </c>
      <c r="G6" s="98" t="s">
        <v>126</v>
      </c>
      <c r="H6" t="s">
        <v>127</v>
      </c>
      <c r="I6" s="101" t="s">
        <v>116</v>
      </c>
    </row>
    <row r="7" spans="2:11" ht="51">
      <c r="B7" s="58">
        <v>2494</v>
      </c>
      <c r="C7" t="s">
        <v>22</v>
      </c>
      <c r="D7">
        <v>300</v>
      </c>
      <c r="E7" t="s">
        <v>73</v>
      </c>
      <c r="F7" t="s">
        <v>104</v>
      </c>
      <c r="G7" s="98" t="s">
        <v>126</v>
      </c>
      <c r="H7" t="s">
        <v>127</v>
      </c>
      <c r="I7" s="101" t="s">
        <v>116</v>
      </c>
    </row>
    <row r="8" spans="2:11" ht="17">
      <c r="B8" s="58">
        <v>2505</v>
      </c>
      <c r="C8" t="s">
        <v>21</v>
      </c>
      <c r="D8">
        <v>300</v>
      </c>
      <c r="E8" t="s">
        <v>96</v>
      </c>
      <c r="F8" t="s">
        <v>112</v>
      </c>
      <c r="G8" s="98" t="s">
        <v>99</v>
      </c>
      <c r="H8" t="s">
        <v>115</v>
      </c>
      <c r="I8" s="101" t="s">
        <v>116</v>
      </c>
    </row>
    <row r="9" spans="2:11" ht="17">
      <c r="B9" s="58">
        <v>2452</v>
      </c>
      <c r="C9" t="s">
        <v>20</v>
      </c>
      <c r="D9">
        <v>100</v>
      </c>
      <c r="E9" t="s">
        <v>101</v>
      </c>
      <c r="F9" t="s">
        <v>110</v>
      </c>
      <c r="G9" s="98" t="s">
        <v>99</v>
      </c>
      <c r="H9" t="s">
        <v>115</v>
      </c>
      <c r="I9" s="101" t="s">
        <v>117</v>
      </c>
    </row>
    <row r="10" spans="2:11" ht="17">
      <c r="B10" s="58">
        <v>2562</v>
      </c>
      <c r="C10" t="s">
        <v>20</v>
      </c>
      <c r="D10">
        <v>0</v>
      </c>
      <c r="E10" t="s">
        <v>101</v>
      </c>
      <c r="F10" t="s">
        <v>111</v>
      </c>
      <c r="G10" s="98" t="s">
        <v>99</v>
      </c>
      <c r="H10" t="s">
        <v>115</v>
      </c>
      <c r="I10" s="101" t="s">
        <v>117</v>
      </c>
    </row>
    <row r="11" spans="2:11" ht="17">
      <c r="B11" s="58">
        <v>2419</v>
      </c>
      <c r="C11" t="s">
        <v>20</v>
      </c>
      <c r="D11">
        <v>30</v>
      </c>
      <c r="E11" t="s">
        <v>107</v>
      </c>
      <c r="F11" t="s">
        <v>108</v>
      </c>
      <c r="G11" s="98" t="s">
        <v>99</v>
      </c>
      <c r="H11" t="s">
        <v>115</v>
      </c>
      <c r="I11" s="101" t="s">
        <v>117</v>
      </c>
    </row>
    <row r="12" spans="2:11" ht="17">
      <c r="B12" s="58">
        <v>2434</v>
      </c>
      <c r="C12" t="s">
        <v>20</v>
      </c>
      <c r="D12">
        <v>300</v>
      </c>
      <c r="E12" t="s">
        <v>107</v>
      </c>
      <c r="F12" t="s">
        <v>109</v>
      </c>
      <c r="G12" s="98" t="s">
        <v>99</v>
      </c>
      <c r="H12" t="s">
        <v>115</v>
      </c>
      <c r="I12" s="101" t="s">
        <v>117</v>
      </c>
    </row>
    <row r="13" spans="2:11" ht="17" thickBot="1">
      <c r="B13" s="102"/>
      <c r="C13" s="7"/>
      <c r="D13" s="7"/>
      <c r="E13" s="7"/>
      <c r="F13" s="7"/>
      <c r="G13" s="103"/>
      <c r="H13" s="7"/>
      <c r="I13" s="104"/>
    </row>
    <row r="15" spans="2:11" ht="17" thickBot="1">
      <c r="B15" s="157" t="s">
        <v>137</v>
      </c>
      <c r="C15" s="158"/>
      <c r="D15" s="158"/>
      <c r="E15" s="158"/>
      <c r="F15" s="158"/>
      <c r="G15" s="158"/>
      <c r="H15" s="158"/>
      <c r="I15" s="158"/>
      <c r="J15" s="158"/>
    </row>
    <row r="16" spans="2:11">
      <c r="B16" s="99" t="s">
        <v>120</v>
      </c>
      <c r="C16" s="17" t="s">
        <v>89</v>
      </c>
      <c r="D16" s="17" t="s">
        <v>100</v>
      </c>
      <c r="E16" s="17" t="s">
        <v>121</v>
      </c>
      <c r="F16" s="17" t="s">
        <v>122</v>
      </c>
      <c r="G16" s="17" t="s">
        <v>98</v>
      </c>
      <c r="H16" s="17" t="s">
        <v>114</v>
      </c>
      <c r="I16" s="100" t="s">
        <v>118</v>
      </c>
      <c r="J16" s="110" t="s">
        <v>139</v>
      </c>
      <c r="K16" s="165" t="s">
        <v>144</v>
      </c>
    </row>
    <row r="17" spans="2:11" ht="51">
      <c r="B17" s="58">
        <v>2449</v>
      </c>
      <c r="C17" t="s">
        <v>22</v>
      </c>
      <c r="D17">
        <v>7000</v>
      </c>
      <c r="E17" s="98" t="s">
        <v>119</v>
      </c>
      <c r="F17" s="98" t="s">
        <v>123</v>
      </c>
      <c r="G17" t="s">
        <v>115</v>
      </c>
      <c r="H17" t="s">
        <v>99</v>
      </c>
      <c r="I17" s="101" t="s">
        <v>117</v>
      </c>
      <c r="J17" s="112" t="s">
        <v>140</v>
      </c>
      <c r="K17" s="166" t="s">
        <v>145</v>
      </c>
    </row>
    <row r="18" spans="2:11" ht="51">
      <c r="B18" s="58">
        <v>2453</v>
      </c>
      <c r="C18" t="s">
        <v>21</v>
      </c>
      <c r="D18">
        <v>7000</v>
      </c>
      <c r="E18" s="98" t="s">
        <v>125</v>
      </c>
      <c r="F18" s="98" t="s">
        <v>124</v>
      </c>
      <c r="G18" t="s">
        <v>115</v>
      </c>
      <c r="H18" t="s">
        <v>99</v>
      </c>
      <c r="I18" s="101" t="s">
        <v>117</v>
      </c>
      <c r="J18" s="112" t="s">
        <v>141</v>
      </c>
    </row>
    <row r="19" spans="2:11" ht="18" thickBot="1">
      <c r="B19" s="102">
        <v>2569</v>
      </c>
      <c r="C19" s="7" t="s">
        <v>20</v>
      </c>
      <c r="D19" s="7">
        <v>0</v>
      </c>
      <c r="E19" s="103" t="s">
        <v>138</v>
      </c>
      <c r="F19" s="103"/>
      <c r="G19" s="7" t="s">
        <v>115</v>
      </c>
      <c r="H19" s="7" t="s">
        <v>99</v>
      </c>
      <c r="I19" s="104" t="s">
        <v>117</v>
      </c>
      <c r="J19" s="111" t="s">
        <v>142</v>
      </c>
    </row>
    <row r="20" spans="2:11" ht="17" thickBot="1"/>
    <row r="21" spans="2:11">
      <c r="B21" s="149" t="s">
        <v>133</v>
      </c>
      <c r="C21" s="150"/>
      <c r="D21" s="150"/>
      <c r="E21" s="150"/>
      <c r="F21" s="150"/>
      <c r="G21" s="150"/>
      <c r="H21" s="150"/>
      <c r="I21" s="151"/>
    </row>
    <row r="22" spans="2:11" ht="17" customHeight="1">
      <c r="B22" s="154" t="s">
        <v>128</v>
      </c>
      <c r="C22" s="152"/>
      <c r="E22" s="155" t="s">
        <v>129</v>
      </c>
      <c r="F22" s="155"/>
      <c r="H22" s="152" t="s">
        <v>136</v>
      </c>
      <c r="I22" s="153"/>
    </row>
    <row r="23" spans="2:11" ht="34">
      <c r="B23" s="105" t="s">
        <v>89</v>
      </c>
      <c r="C23" s="97" t="s">
        <v>39</v>
      </c>
      <c r="E23" s="96" t="s">
        <v>89</v>
      </c>
      <c r="F23" s="97" t="s">
        <v>134</v>
      </c>
      <c r="H23" s="96" t="s">
        <v>89</v>
      </c>
      <c r="I23" s="106" t="s">
        <v>39</v>
      </c>
    </row>
    <row r="24" spans="2:11">
      <c r="B24" s="107" t="s">
        <v>20</v>
      </c>
      <c r="C24" s="97">
        <v>51</v>
      </c>
      <c r="E24" s="97" t="s">
        <v>20</v>
      </c>
      <c r="F24" s="97">
        <v>5</v>
      </c>
      <c r="H24" s="97" t="s">
        <v>20</v>
      </c>
      <c r="I24" s="106">
        <v>46</v>
      </c>
    </row>
    <row r="25" spans="2:11">
      <c r="B25" s="107" t="s">
        <v>21</v>
      </c>
      <c r="C25" s="97">
        <v>52</v>
      </c>
      <c r="E25" s="97" t="s">
        <v>21</v>
      </c>
      <c r="F25" s="97">
        <v>1</v>
      </c>
      <c r="H25" s="97" t="s">
        <v>21</v>
      </c>
      <c r="I25" s="106">
        <v>51</v>
      </c>
    </row>
    <row r="26" spans="2:11">
      <c r="B26" s="107" t="s">
        <v>22</v>
      </c>
      <c r="C26" s="97">
        <v>53</v>
      </c>
      <c r="E26" s="97" t="s">
        <v>22</v>
      </c>
      <c r="F26" s="97">
        <v>0</v>
      </c>
      <c r="H26" s="97" t="s">
        <v>22</v>
      </c>
      <c r="I26" s="106">
        <v>53</v>
      </c>
    </row>
    <row r="27" spans="2:11">
      <c r="B27" s="156" t="s">
        <v>100</v>
      </c>
      <c r="C27" s="147"/>
      <c r="E27" s="147" t="s">
        <v>100</v>
      </c>
      <c r="F27" s="147"/>
      <c r="H27" s="147" t="s">
        <v>100</v>
      </c>
      <c r="I27" s="148"/>
    </row>
    <row r="28" spans="2:11">
      <c r="B28" s="107">
        <v>0</v>
      </c>
      <c r="C28" s="97">
        <v>13</v>
      </c>
      <c r="E28" s="97">
        <v>0</v>
      </c>
      <c r="F28" s="97">
        <v>1</v>
      </c>
      <c r="H28" s="97">
        <v>0</v>
      </c>
      <c r="I28" s="106">
        <v>12</v>
      </c>
    </row>
    <row r="29" spans="2:11">
      <c r="B29" s="107">
        <v>30</v>
      </c>
      <c r="C29" s="97">
        <v>35</v>
      </c>
      <c r="E29" s="97">
        <v>30</v>
      </c>
      <c r="F29" s="97">
        <v>1</v>
      </c>
      <c r="H29" s="97">
        <v>30</v>
      </c>
      <c r="I29" s="106">
        <v>34</v>
      </c>
    </row>
    <row r="30" spans="2:11">
      <c r="B30" s="107">
        <v>100</v>
      </c>
      <c r="C30" s="97">
        <v>36</v>
      </c>
      <c r="E30" s="97">
        <v>100</v>
      </c>
      <c r="F30" s="97">
        <v>1</v>
      </c>
      <c r="H30" s="97">
        <v>100</v>
      </c>
      <c r="I30" s="106">
        <v>35</v>
      </c>
    </row>
    <row r="31" spans="2:11">
      <c r="B31" s="107">
        <v>300</v>
      </c>
      <c r="C31" s="97">
        <v>36</v>
      </c>
      <c r="E31" s="97">
        <v>300</v>
      </c>
      <c r="F31" s="97">
        <v>3</v>
      </c>
      <c r="H31" s="97">
        <v>300</v>
      </c>
      <c r="I31" s="106">
        <v>33</v>
      </c>
    </row>
    <row r="32" spans="2:11">
      <c r="B32" s="107">
        <v>7000</v>
      </c>
      <c r="C32" s="97">
        <v>36</v>
      </c>
      <c r="E32" s="97">
        <v>7000</v>
      </c>
      <c r="F32" s="97">
        <v>0</v>
      </c>
      <c r="H32" s="97">
        <v>7000</v>
      </c>
      <c r="I32" s="106">
        <v>36</v>
      </c>
    </row>
    <row r="33" spans="2:9">
      <c r="B33" s="107" t="s">
        <v>132</v>
      </c>
      <c r="C33" s="97">
        <f>SUM(C28:C32)</f>
        <v>156</v>
      </c>
      <c r="E33" s="97" t="s">
        <v>132</v>
      </c>
      <c r="F33" s="97">
        <f>SUM(F28:F32)</f>
        <v>6</v>
      </c>
      <c r="H33" s="97" t="s">
        <v>132</v>
      </c>
      <c r="I33" s="106">
        <f>SUM(I28:I32)</f>
        <v>150</v>
      </c>
    </row>
    <row r="34" spans="2:9">
      <c r="B34" s="58"/>
      <c r="I34" s="101"/>
    </row>
    <row r="35" spans="2:9" ht="19" customHeight="1">
      <c r="B35" s="58"/>
      <c r="E35" s="155" t="s">
        <v>131</v>
      </c>
      <c r="F35" s="155"/>
      <c r="H35" s="152" t="s">
        <v>130</v>
      </c>
      <c r="I35" s="153"/>
    </row>
    <row r="36" spans="2:9" ht="17">
      <c r="B36" s="58"/>
      <c r="E36" s="96" t="s">
        <v>89</v>
      </c>
      <c r="F36" s="97" t="s">
        <v>134</v>
      </c>
      <c r="H36" s="96" t="s">
        <v>89</v>
      </c>
      <c r="I36" s="106" t="s">
        <v>39</v>
      </c>
    </row>
    <row r="37" spans="2:9">
      <c r="B37" s="58"/>
      <c r="E37" s="97" t="s">
        <v>20</v>
      </c>
      <c r="F37" s="97">
        <v>0</v>
      </c>
      <c r="H37" s="97" t="s">
        <v>20</v>
      </c>
      <c r="I37" s="106">
        <v>46</v>
      </c>
    </row>
    <row r="38" spans="2:9">
      <c r="B38" s="58"/>
      <c r="E38" s="97" t="s">
        <v>21</v>
      </c>
      <c r="F38" s="97">
        <v>1</v>
      </c>
      <c r="H38" s="97" t="s">
        <v>21</v>
      </c>
      <c r="I38" s="106">
        <v>50</v>
      </c>
    </row>
    <row r="39" spans="2:9">
      <c r="B39" s="58"/>
      <c r="E39" s="97" t="s">
        <v>22</v>
      </c>
      <c r="F39" s="97">
        <v>3</v>
      </c>
      <c r="H39" s="97" t="s">
        <v>22</v>
      </c>
      <c r="I39" s="106">
        <v>50</v>
      </c>
    </row>
    <row r="40" spans="2:9">
      <c r="B40" s="58"/>
      <c r="E40" s="147" t="s">
        <v>100</v>
      </c>
      <c r="F40" s="147"/>
      <c r="H40" s="147" t="s">
        <v>100</v>
      </c>
      <c r="I40" s="148"/>
    </row>
    <row r="41" spans="2:9">
      <c r="B41" s="58"/>
      <c r="E41" s="97">
        <v>0</v>
      </c>
      <c r="F41" s="97">
        <v>0</v>
      </c>
      <c r="H41" s="97">
        <v>0</v>
      </c>
      <c r="I41" s="106">
        <v>12</v>
      </c>
    </row>
    <row r="42" spans="2:9">
      <c r="B42" s="58"/>
      <c r="E42" s="97">
        <v>30</v>
      </c>
      <c r="F42" s="97">
        <v>1</v>
      </c>
      <c r="H42" s="97">
        <v>30</v>
      </c>
      <c r="I42" s="106">
        <v>33</v>
      </c>
    </row>
    <row r="43" spans="2:9">
      <c r="B43" s="58"/>
      <c r="E43" s="97">
        <v>100</v>
      </c>
      <c r="F43" s="97">
        <v>0</v>
      </c>
      <c r="H43" s="97">
        <v>100</v>
      </c>
      <c r="I43" s="106">
        <v>35</v>
      </c>
    </row>
    <row r="44" spans="2:9">
      <c r="B44" s="58"/>
      <c r="E44" s="97">
        <v>300</v>
      </c>
      <c r="F44" s="97">
        <v>1</v>
      </c>
      <c r="H44" s="97">
        <v>300</v>
      </c>
      <c r="I44" s="106">
        <v>32</v>
      </c>
    </row>
    <row r="45" spans="2:9">
      <c r="B45" s="58"/>
      <c r="E45" s="97">
        <v>7000</v>
      </c>
      <c r="F45" s="97">
        <v>2</v>
      </c>
      <c r="H45" s="97">
        <v>7000</v>
      </c>
      <c r="I45" s="106">
        <v>34</v>
      </c>
    </row>
    <row r="46" spans="2:9" ht="17" thickBot="1">
      <c r="B46" s="102"/>
      <c r="C46" s="7"/>
      <c r="D46" s="7"/>
      <c r="E46" s="108" t="s">
        <v>132</v>
      </c>
      <c r="F46" s="108">
        <f>SUM(F41:F45)</f>
        <v>4</v>
      </c>
      <c r="G46" s="7"/>
      <c r="H46" s="108" t="s">
        <v>132</v>
      </c>
      <c r="I46" s="109">
        <f>SUM(I41:I45)</f>
        <v>146</v>
      </c>
    </row>
  </sheetData>
  <mergeCells count="13">
    <mergeCell ref="E40:F40"/>
    <mergeCell ref="H40:I40"/>
    <mergeCell ref="B1:I1"/>
    <mergeCell ref="H22:I22"/>
    <mergeCell ref="B22:C22"/>
    <mergeCell ref="H35:I35"/>
    <mergeCell ref="E35:F35"/>
    <mergeCell ref="B21:I21"/>
    <mergeCell ref="E22:F22"/>
    <mergeCell ref="B27:C27"/>
    <mergeCell ref="E27:F27"/>
    <mergeCell ref="H27:I27"/>
    <mergeCell ref="B15:J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868A-3146-CD4D-92FF-10AE08C79280}">
  <dimension ref="A1:J25"/>
  <sheetViews>
    <sheetView showGridLines="0" tabSelected="1" zoomScaleNormal="90" workbookViewId="0">
      <pane ySplit="1" topLeftCell="A7" activePane="bottomLeft" state="frozen"/>
      <selection pane="bottomLeft" activeCell="I12" sqref="B12:I12"/>
    </sheetView>
  </sheetViews>
  <sheetFormatPr baseColWidth="10" defaultRowHeight="16"/>
  <cols>
    <col min="2" max="2" width="35.6640625" bestFit="1" customWidth="1"/>
    <col min="3" max="3" width="25.33203125" customWidth="1"/>
    <col min="4" max="4" width="20.83203125" customWidth="1"/>
    <col min="6" max="7" width="23" customWidth="1"/>
    <col min="8" max="8" width="19.6640625" customWidth="1"/>
    <col min="9" max="9" width="31.1640625" customWidth="1"/>
  </cols>
  <sheetData>
    <row r="1" spans="1:10">
      <c r="A1" s="47"/>
      <c r="B1" s="183" t="s">
        <v>146</v>
      </c>
      <c r="C1" s="183" t="s">
        <v>152</v>
      </c>
      <c r="D1" s="183" t="s">
        <v>153</v>
      </c>
      <c r="E1" s="183" t="s">
        <v>177</v>
      </c>
      <c r="F1" s="183" t="s">
        <v>156</v>
      </c>
      <c r="G1" s="183" t="s">
        <v>147</v>
      </c>
      <c r="H1" s="183" t="s">
        <v>148</v>
      </c>
      <c r="I1" s="183" t="s">
        <v>168</v>
      </c>
    </row>
    <row r="2" spans="1:10" ht="51">
      <c r="B2" s="170" t="s">
        <v>149</v>
      </c>
      <c r="C2" s="191" t="s">
        <v>165</v>
      </c>
      <c r="D2" s="219" t="s">
        <v>154</v>
      </c>
      <c r="E2" s="192" t="s">
        <v>178</v>
      </c>
      <c r="F2" s="192" t="s">
        <v>157</v>
      </c>
      <c r="G2" s="193" t="s">
        <v>155</v>
      </c>
      <c r="H2" s="193" t="s">
        <v>158</v>
      </c>
      <c r="I2" s="192" t="s">
        <v>173</v>
      </c>
    </row>
    <row r="3" spans="1:10" ht="51" customHeight="1">
      <c r="B3" s="170"/>
      <c r="C3" s="179"/>
      <c r="D3" s="219"/>
      <c r="E3" s="180"/>
      <c r="F3" s="180"/>
      <c r="G3" s="180" t="s">
        <v>166</v>
      </c>
      <c r="H3" s="181" t="s">
        <v>159</v>
      </c>
      <c r="I3" s="180"/>
    </row>
    <row r="4" spans="1:10" ht="51">
      <c r="B4" s="170"/>
      <c r="C4" s="179"/>
      <c r="D4" s="219"/>
      <c r="E4" s="180"/>
      <c r="F4" s="180" t="s">
        <v>175</v>
      </c>
      <c r="G4" s="180"/>
      <c r="H4" s="181" t="s">
        <v>160</v>
      </c>
      <c r="I4" s="180"/>
      <c r="J4" s="167"/>
    </row>
    <row r="5" spans="1:10" ht="51" customHeight="1">
      <c r="B5" s="170"/>
      <c r="C5" s="223"/>
      <c r="D5" s="221" t="s">
        <v>220</v>
      </c>
      <c r="E5" s="224"/>
      <c r="F5" s="180"/>
      <c r="G5" s="180"/>
      <c r="H5" s="181" t="s">
        <v>161</v>
      </c>
      <c r="I5" s="180"/>
      <c r="J5" s="167"/>
    </row>
    <row r="6" spans="1:10" ht="85" customHeight="1">
      <c r="B6" s="171"/>
      <c r="C6" s="223"/>
      <c r="D6" s="222" t="s">
        <v>219</v>
      </c>
      <c r="E6" s="224"/>
      <c r="F6" s="182" t="s">
        <v>163</v>
      </c>
      <c r="G6" s="180"/>
      <c r="H6" s="181" t="s">
        <v>162</v>
      </c>
      <c r="I6" s="180"/>
      <c r="J6" s="167"/>
    </row>
    <row r="7" spans="1:10" ht="69" thickBot="1">
      <c r="B7" s="200" t="s">
        <v>193</v>
      </c>
      <c r="C7" s="201" t="s">
        <v>194</v>
      </c>
      <c r="D7" s="225" t="s">
        <v>195</v>
      </c>
      <c r="E7" s="227" t="s">
        <v>178</v>
      </c>
      <c r="F7" s="206" t="s">
        <v>230</v>
      </c>
      <c r="G7" s="203" t="s">
        <v>196</v>
      </c>
      <c r="H7" s="204" t="s">
        <v>197</v>
      </c>
      <c r="I7" s="202"/>
      <c r="J7" s="167"/>
    </row>
    <row r="8" spans="1:10" ht="102" customHeight="1">
      <c r="B8" s="172" t="s">
        <v>151</v>
      </c>
      <c r="C8" s="180" t="s">
        <v>164</v>
      </c>
      <c r="D8" s="194" t="s">
        <v>174</v>
      </c>
      <c r="E8" s="184" t="s">
        <v>179</v>
      </c>
      <c r="F8" s="180" t="s">
        <v>176</v>
      </c>
      <c r="G8" s="181" t="s">
        <v>180</v>
      </c>
      <c r="H8" s="181" t="s">
        <v>184</v>
      </c>
      <c r="I8" s="181" t="s">
        <v>169</v>
      </c>
      <c r="J8" s="167"/>
    </row>
    <row r="9" spans="1:10" ht="51">
      <c r="B9" s="173"/>
      <c r="C9" s="180"/>
      <c r="D9" s="219"/>
      <c r="E9" s="184"/>
      <c r="F9" s="180"/>
      <c r="G9" s="181" t="s">
        <v>181</v>
      </c>
      <c r="H9" s="181" t="s">
        <v>185</v>
      </c>
      <c r="I9" s="181" t="s">
        <v>170</v>
      </c>
      <c r="J9" s="167"/>
    </row>
    <row r="10" spans="1:10" ht="74" customHeight="1">
      <c r="B10" s="173"/>
      <c r="C10" s="213" t="s">
        <v>167</v>
      </c>
      <c r="D10" s="221" t="s">
        <v>218</v>
      </c>
      <c r="E10" s="214"/>
      <c r="F10" s="180" t="s">
        <v>187</v>
      </c>
      <c r="G10" s="181" t="s">
        <v>182</v>
      </c>
      <c r="H10" s="181" t="s">
        <v>222</v>
      </c>
      <c r="I10" s="181" t="s">
        <v>171</v>
      </c>
      <c r="J10" s="167"/>
    </row>
    <row r="11" spans="1:10" ht="68">
      <c r="B11" s="174"/>
      <c r="C11" s="213"/>
      <c r="D11" s="222" t="s">
        <v>219</v>
      </c>
      <c r="E11" s="214"/>
      <c r="F11" s="180"/>
      <c r="G11" s="188" t="s">
        <v>183</v>
      </c>
      <c r="H11" s="188" t="s">
        <v>186</v>
      </c>
      <c r="I11" s="188" t="s">
        <v>172</v>
      </c>
      <c r="J11" s="167"/>
    </row>
    <row r="12" spans="1:10" ht="69" thickBot="1">
      <c r="B12" s="205" t="s">
        <v>193</v>
      </c>
      <c r="C12" s="205" t="s">
        <v>194</v>
      </c>
      <c r="D12" s="220" t="s">
        <v>192</v>
      </c>
      <c r="E12" s="226" t="s">
        <v>179</v>
      </c>
      <c r="F12" s="206" t="s">
        <v>230</v>
      </c>
      <c r="G12" s="250" t="s">
        <v>196</v>
      </c>
      <c r="H12" s="208"/>
      <c r="I12" s="209"/>
      <c r="J12" s="167"/>
    </row>
    <row r="13" spans="1:10" ht="88" customHeight="1">
      <c r="B13" s="176" t="s">
        <v>198</v>
      </c>
      <c r="C13" s="192" t="s">
        <v>199</v>
      </c>
      <c r="D13" s="215" t="e" vm="1">
        <v>#VALUE!</v>
      </c>
      <c r="E13" s="196" t="s">
        <v>179</v>
      </c>
      <c r="F13" s="193" t="s">
        <v>203</v>
      </c>
      <c r="G13" s="190" t="s">
        <v>205</v>
      </c>
      <c r="H13" s="193" t="s">
        <v>206</v>
      </c>
      <c r="I13" s="193" t="s">
        <v>209</v>
      </c>
      <c r="J13" s="167"/>
    </row>
    <row r="14" spans="1:10" ht="72" customHeight="1">
      <c r="B14" s="177"/>
      <c r="C14" s="213"/>
      <c r="D14" s="217" t="s">
        <v>216</v>
      </c>
      <c r="E14" s="214"/>
      <c r="F14" s="180" t="s">
        <v>204</v>
      </c>
      <c r="G14" s="186" t="s">
        <v>181</v>
      </c>
      <c r="H14" s="96" t="s">
        <v>207</v>
      </c>
      <c r="I14" s="180" t="s">
        <v>210</v>
      </c>
      <c r="J14" s="167"/>
    </row>
    <row r="15" spans="1:10" ht="68" customHeight="1">
      <c r="B15" s="177"/>
      <c r="C15" s="213"/>
      <c r="D15" s="218" t="s">
        <v>217</v>
      </c>
      <c r="E15" s="214"/>
      <c r="F15" s="180"/>
      <c r="G15" s="184" t="s">
        <v>190</v>
      </c>
      <c r="H15" s="180" t="s">
        <v>208</v>
      </c>
      <c r="I15" s="180"/>
      <c r="J15" s="167"/>
    </row>
    <row r="16" spans="1:10" ht="37" customHeight="1">
      <c r="B16" s="178"/>
      <c r="C16" s="213"/>
      <c r="D16" s="189" t="s">
        <v>202</v>
      </c>
      <c r="E16" s="214"/>
      <c r="F16" s="180"/>
      <c r="G16" s="184"/>
      <c r="H16" s="194"/>
      <c r="I16" s="194"/>
      <c r="J16" s="167"/>
    </row>
    <row r="17" spans="2:10" ht="72" customHeight="1" thickBot="1">
      <c r="B17" s="210" t="s">
        <v>193</v>
      </c>
      <c r="C17" s="211" t="s">
        <v>201</v>
      </c>
      <c r="D17" s="216" t="s">
        <v>200</v>
      </c>
      <c r="E17" s="226" t="s">
        <v>179</v>
      </c>
      <c r="F17" s="206" t="s">
        <v>230</v>
      </c>
      <c r="G17" s="212" t="s">
        <v>215</v>
      </c>
      <c r="H17" s="207"/>
      <c r="I17" s="209"/>
      <c r="J17" s="167"/>
    </row>
    <row r="18" spans="2:10" ht="96" customHeight="1">
      <c r="B18" s="172" t="s">
        <v>150</v>
      </c>
      <c r="C18" s="180" t="s">
        <v>221</v>
      </c>
      <c r="D18" s="186" t="e" vm="2">
        <v>#VALUE!</v>
      </c>
      <c r="E18" s="184" t="s">
        <v>179</v>
      </c>
      <c r="F18" s="180" t="s">
        <v>188</v>
      </c>
      <c r="G18" s="186" t="s">
        <v>189</v>
      </c>
      <c r="H18" s="185" t="s">
        <v>212</v>
      </c>
      <c r="I18" s="187" t="s">
        <v>214</v>
      </c>
      <c r="J18" s="167"/>
    </row>
    <row r="19" spans="2:10" ht="68">
      <c r="B19" s="173"/>
      <c r="C19" s="180"/>
      <c r="D19" s="182" t="s">
        <v>223</v>
      </c>
      <c r="E19" s="184"/>
      <c r="F19" s="180"/>
      <c r="G19" s="186" t="s">
        <v>190</v>
      </c>
      <c r="H19" s="180" t="s">
        <v>211</v>
      </c>
      <c r="I19" s="180" t="s">
        <v>213</v>
      </c>
      <c r="J19" s="167"/>
    </row>
    <row r="20" spans="2:10" ht="34">
      <c r="B20" s="173"/>
      <c r="C20" s="180"/>
      <c r="D20" s="98" t="s">
        <v>224</v>
      </c>
      <c r="E20" s="184"/>
      <c r="F20" s="180"/>
      <c r="G20" s="186" t="s">
        <v>181</v>
      </c>
      <c r="H20" s="180"/>
      <c r="I20" s="180"/>
      <c r="J20" s="167"/>
    </row>
    <row r="21" spans="2:10" ht="69" thickBot="1">
      <c r="B21" s="175"/>
      <c r="C21" s="197"/>
      <c r="D21" s="195" t="s">
        <v>225</v>
      </c>
      <c r="E21" s="198"/>
      <c r="F21" s="197"/>
      <c r="G21" s="199" t="s">
        <v>191</v>
      </c>
      <c r="H21" s="197"/>
      <c r="I21" s="197"/>
      <c r="J21" s="167"/>
    </row>
    <row r="22" spans="2:10">
      <c r="J22" s="167"/>
    </row>
    <row r="23" spans="2:10">
      <c r="J23" s="167"/>
    </row>
    <row r="24" spans="2:10">
      <c r="J24" s="167"/>
    </row>
    <row r="25" spans="2:10">
      <c r="J25" s="167"/>
    </row>
  </sheetData>
  <mergeCells count="28">
    <mergeCell ref="I14:I16"/>
    <mergeCell ref="D8:D9"/>
    <mergeCell ref="D2:D4"/>
    <mergeCell ref="E18:E21"/>
    <mergeCell ref="H19:H21"/>
    <mergeCell ref="C18:C21"/>
    <mergeCell ref="B18:B21"/>
    <mergeCell ref="B13:B16"/>
    <mergeCell ref="C13:C16"/>
    <mergeCell ref="E13:E16"/>
    <mergeCell ref="F14:F16"/>
    <mergeCell ref="G15:G16"/>
    <mergeCell ref="H15:H16"/>
    <mergeCell ref="G3:G6"/>
    <mergeCell ref="F2:F3"/>
    <mergeCell ref="I19:I21"/>
    <mergeCell ref="F18:F21"/>
    <mergeCell ref="I2:I6"/>
    <mergeCell ref="B8:B11"/>
    <mergeCell ref="C10:C11"/>
    <mergeCell ref="C8:C9"/>
    <mergeCell ref="E8:E11"/>
    <mergeCell ref="F8:F9"/>
    <mergeCell ref="F4:F5"/>
    <mergeCell ref="E2:E6"/>
    <mergeCell ref="F10:F11"/>
    <mergeCell ref="B2:B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 Results</vt:lpstr>
      <vt:lpstr>Primary Post-Hoc</vt:lpstr>
      <vt:lpstr>Variability</vt:lpstr>
      <vt:lpstr>Primary Challenge</vt:lpstr>
      <vt:lpstr>Secondary Challenge</vt:lpstr>
      <vt:lpstr>Bird Accounting</vt:lpstr>
      <vt:lpstr>Variability Definition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Garrett-Larsen, Jesse</dc:creator>
  <cp:lastModifiedBy>Garrett-Larsen, Jesse</cp:lastModifiedBy>
  <dcterms:created xsi:type="dcterms:W3CDTF">2024-04-25T18:45:18Z</dcterms:created>
  <dcterms:modified xsi:type="dcterms:W3CDTF">2024-11-05T17:35:49Z</dcterms:modified>
</cp:coreProperties>
</file>