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NOTES" sheetId="1" state="visible" r:id="rId2"/>
    <sheet name="NOx NH" sheetId="2" state="visible" r:id="rId3"/>
    <sheet name="Pto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<sst xmlns="http://schemas.openxmlformats.org/spreadsheetml/2006/main" count="217" uniqueCount="181">
  <si>
    <t xml:space="preserve">All pore water samples with Rhizons</t>
  </si>
  <si>
    <t xml:space="preserve">Nitrate and nitrite measured for top 10cm only.</t>
  </si>
  <si>
    <t xml:space="preserve">Ammonium measured down to 20 cm</t>
  </si>
  <si>
    <t xml:space="preserve">negative depth value "-1" means above sediment water interface=bottom water value</t>
  </si>
  <si>
    <t xml:space="preserve">P-values measured with ICP-MS</t>
  </si>
  <si>
    <t xml:space="preserve">Depth</t>
  </si>
  <si>
    <t xml:space="preserve">Porosity</t>
  </si>
  <si>
    <t xml:space="preserve">NH4-N</t>
  </si>
  <si>
    <t xml:space="preserve">(NO3+NO2)-N</t>
  </si>
  <si>
    <t xml:space="preserve">NO2-N</t>
  </si>
  <si>
    <t xml:space="preserve">NO3</t>
  </si>
  <si>
    <t xml:space="preserve">NH4 </t>
  </si>
  <si>
    <t xml:space="preserve">NH4 inv.</t>
  </si>
  <si>
    <t xml:space="preserve">NO3 </t>
  </si>
  <si>
    <t xml:space="preserve">NO3 inv.</t>
  </si>
  <si>
    <t xml:space="preserve">NO2</t>
  </si>
  <si>
    <t xml:space="preserve">NO2 inv.</t>
  </si>
  <si>
    <t xml:space="preserve">NOx</t>
  </si>
  <si>
    <t xml:space="preserve">NOx inv.</t>
  </si>
  <si>
    <t xml:space="preserve">Näyte</t>
  </si>
  <si>
    <t xml:space="preserve">cm</t>
  </si>
  <si>
    <t xml:space="preserve">vol%</t>
  </si>
  <si>
    <t xml:space="preserve">µg/l</t>
  </si>
  <si>
    <t xml:space="preserve">µmol/l</t>
  </si>
  <si>
    <t xml:space="preserve">umol/l</t>
  </si>
  <si>
    <t xml:space="preserve">umol/cm3</t>
  </si>
  <si>
    <t xml:space="preserve">per slice</t>
  </si>
  <si>
    <t xml:space="preserve">umol/cm2</t>
  </si>
  <si>
    <t xml:space="preserve">Seili/ST 1 NutsBW</t>
  </si>
  <si>
    <t xml:space="preserve">Seili/ST 1  Nuts1</t>
  </si>
  <si>
    <t xml:space="preserve">&lt;1</t>
  </si>
  <si>
    <t xml:space="preserve">Seili/ST 1  Nuts2</t>
  </si>
  <si>
    <t xml:space="preserve">Seili/ST 1  Nuts3</t>
  </si>
  <si>
    <t xml:space="preserve">Seili/ST 1  Nuts4</t>
  </si>
  <si>
    <t xml:space="preserve">Seili/ST 1  Nuts5</t>
  </si>
  <si>
    <t xml:space="preserve">Seili/ST 1  Nuts6</t>
  </si>
  <si>
    <t xml:space="preserve">Seili/ST 1  Nuts7</t>
  </si>
  <si>
    <t xml:space="preserve">Seili/ST 1  Nuts8</t>
  </si>
  <si>
    <t xml:space="preserve">Seili/ST 1  Nuts9</t>
  </si>
  <si>
    <t xml:space="preserve">Seili/ST 1  Nuts10</t>
  </si>
  <si>
    <t xml:space="preserve">Seili/ST 1  Nuts11</t>
  </si>
  <si>
    <t xml:space="preserve">Seili/ST 2 NutsBW</t>
  </si>
  <si>
    <t xml:space="preserve">Seili/ST 2  Nuts1</t>
  </si>
  <si>
    <t xml:space="preserve">Seili/ST 2  Nuts2</t>
  </si>
  <si>
    <t xml:space="preserve">Seili/ST 2  Nuts3</t>
  </si>
  <si>
    <t xml:space="preserve">Seili/ST 2  Nuts4</t>
  </si>
  <si>
    <t xml:space="preserve">Seili/ST 2  Nuts5</t>
  </si>
  <si>
    <t xml:space="preserve">Seili/ST 2  Nuts6</t>
  </si>
  <si>
    <t xml:space="preserve">Seili/ST 2  Nuts7</t>
  </si>
  <si>
    <t xml:space="preserve">Seili/ST 2  Nuts8</t>
  </si>
  <si>
    <t xml:space="preserve">Seili/ST 2  Nuts9</t>
  </si>
  <si>
    <t xml:space="preserve">Seili/ST 2  Nuts10</t>
  </si>
  <si>
    <t xml:space="preserve">Seili/ST 2  Nuts11</t>
  </si>
  <si>
    <t xml:space="preserve">Seili/ST3Nuts BW</t>
  </si>
  <si>
    <t xml:space="preserve">Seili/ST 3 Nuts 1</t>
  </si>
  <si>
    <t xml:space="preserve">Seili/ST 3 Nuts 2</t>
  </si>
  <si>
    <t xml:space="preserve">Seili/ST 3 Nuts 3</t>
  </si>
  <si>
    <t xml:space="preserve">Seili/ST 3 Nuts 4</t>
  </si>
  <si>
    <t xml:space="preserve">Seili/ST 3 Nuts 5</t>
  </si>
  <si>
    <t xml:space="preserve">Seili/ST 3 Nuts 6</t>
  </si>
  <si>
    <t xml:space="preserve">Seili/ST 3 Nuts 7</t>
  </si>
  <si>
    <t xml:space="preserve">Seili/ST 3 Nuts 8</t>
  </si>
  <si>
    <t xml:space="preserve">Seili/ST 3 Nuts 9</t>
  </si>
  <si>
    <t xml:space="preserve">Seili/ST 3 Nuts 10</t>
  </si>
  <si>
    <t xml:space="preserve">Seili/ST 3 Nuts 11</t>
  </si>
  <si>
    <t xml:space="preserve">Seili/ST4Nuts BW</t>
  </si>
  <si>
    <t xml:space="preserve">Seili/ST 4 Nuts 1</t>
  </si>
  <si>
    <t xml:space="preserve">Seili/ST 4 Nuts 2</t>
  </si>
  <si>
    <t xml:space="preserve">Seili/ST 4 Nuts 3</t>
  </si>
  <si>
    <t xml:space="preserve">Seili/ST 4 Nuts 4</t>
  </si>
  <si>
    <t xml:space="preserve">Seili/ST 4 Nuts 5</t>
  </si>
  <si>
    <t xml:space="preserve">Seili/ST 4 Nuts 6</t>
  </si>
  <si>
    <t xml:space="preserve">Seili/ST 4 Nuts 7</t>
  </si>
  <si>
    <t xml:space="preserve">Seili/ST 4 Nuts 8</t>
  </si>
  <si>
    <t xml:space="preserve">Seili/ST 4 Nuts 9</t>
  </si>
  <si>
    <t xml:space="preserve">Seili/ST 4 Nuts 10</t>
  </si>
  <si>
    <t xml:space="preserve">Seili/ST 4 Nuts 11</t>
  </si>
  <si>
    <t xml:space="preserve">Seili ST5 NUTS BW</t>
  </si>
  <si>
    <t xml:space="preserve">Seili ST5 NUTS 1</t>
  </si>
  <si>
    <t xml:space="preserve">Seili ST5 NUTS 2</t>
  </si>
  <si>
    <t xml:space="preserve">Seili ST5 NUTS 3</t>
  </si>
  <si>
    <t xml:space="preserve">Seili ST5 NUTS 4</t>
  </si>
  <si>
    <t xml:space="preserve">Seili ST5 NUTS 5</t>
  </si>
  <si>
    <t xml:space="preserve">Seili ST5 NUTS 6</t>
  </si>
  <si>
    <t xml:space="preserve">Seili ST5 NUTS 7</t>
  </si>
  <si>
    <t xml:space="preserve">Seili ST5 NUTS 8</t>
  </si>
  <si>
    <t xml:space="preserve">Seili ST5 NUTS 9</t>
  </si>
  <si>
    <t xml:space="preserve">Seili ST5 NUTS 10</t>
  </si>
  <si>
    <t xml:space="preserve">Seili ST5 NUTS 11</t>
  </si>
  <si>
    <t xml:space="preserve">Seili ST6 NUTS BW</t>
  </si>
  <si>
    <t xml:space="preserve">Seili ST6 NUTS 1</t>
  </si>
  <si>
    <t xml:space="preserve">Seili ST6 NUTS 2</t>
  </si>
  <si>
    <t xml:space="preserve">Seili ST6 NUTS 3</t>
  </si>
  <si>
    <t xml:space="preserve">Seili ST6 NUTS 4</t>
  </si>
  <si>
    <t xml:space="preserve">Seili ST6 NUTS 5</t>
  </si>
  <si>
    <t xml:space="preserve">Seili ST6 NUTS 6</t>
  </si>
  <si>
    <t xml:space="preserve">Seili ST6 NUTS 7</t>
  </si>
  <si>
    <t xml:space="preserve">Seili ST6 NUTS 8</t>
  </si>
  <si>
    <t xml:space="preserve">Seili ST6 NUTS 9</t>
  </si>
  <si>
    <t xml:space="preserve">Seili ST6 NUTS 10</t>
  </si>
  <si>
    <t xml:space="preserve">Seili ST6 NUTS 11</t>
  </si>
  <si>
    <t xml:space="preserve">STATION</t>
  </si>
  <si>
    <t xml:space="preserve">Sample</t>
  </si>
  <si>
    <t xml:space="preserve">Depth </t>
  </si>
  <si>
    <t xml:space="preserve">P</t>
  </si>
  <si>
    <t xml:space="preserve">Ptot</t>
  </si>
  <si>
    <t xml:space="preserve">Ptot inv.</t>
  </si>
  <si>
    <t xml:space="preserve">(cm)</t>
  </si>
  <si>
    <t xml:space="preserve">45-Haverö-SeiliST1-BW-1</t>
  </si>
  <si>
    <t xml:space="preserve">BW</t>
  </si>
  <si>
    <t xml:space="preserve">46 -Haverö-SeiliST1-10.5</t>
  </si>
  <si>
    <t xml:space="preserve">47 -Haverö-SeiliST1-22.5</t>
  </si>
  <si>
    <t xml:space="preserve">48 -Haverö-SeiliST1-34.5</t>
  </si>
  <si>
    <t xml:space="preserve">49 -Haverö-SeiliST1-46.5</t>
  </si>
  <si>
    <t xml:space="preserve">50 -Haverö-SeiliST1-58.5</t>
  </si>
  <si>
    <t xml:space="preserve">51 -Haverö-SeiliST1-610.5</t>
  </si>
  <si>
    <t xml:space="preserve">52 -Haverö-SeiliST1-712.5</t>
  </si>
  <si>
    <t xml:space="preserve">53 -Haverö-SeiliST1-814.5</t>
  </si>
  <si>
    <t xml:space="preserve">54 -Haverö-SeiliST1-916.5</t>
  </si>
  <si>
    <t xml:space="preserve">55 -Haverö-SeiliST1-1018.5</t>
  </si>
  <si>
    <t xml:space="preserve">56 -Haverö-SeiliST1-1120.5</t>
  </si>
  <si>
    <t xml:space="preserve">57 -Haverö-SeiliST2-BW-1</t>
  </si>
  <si>
    <t xml:space="preserve">58 -Haverö-SeiliST2-10.5</t>
  </si>
  <si>
    <t xml:space="preserve">59 -Haverö-SeiliST2-22.5</t>
  </si>
  <si>
    <t xml:space="preserve">60 -Haverö-SeiliST2-34.5</t>
  </si>
  <si>
    <t xml:space="preserve">61 -Haverö-SeiliST2-46.5</t>
  </si>
  <si>
    <t xml:space="preserve">62 -Haverö-SeiliST2-58.5</t>
  </si>
  <si>
    <t xml:space="preserve">63 -Haverö-SeiliST2-610.5</t>
  </si>
  <si>
    <t xml:space="preserve">64 -Haverö-SeiliST2-712.5</t>
  </si>
  <si>
    <t xml:space="preserve">65 -Haverö-SeiliST2-814.5</t>
  </si>
  <si>
    <t xml:space="preserve">66 -Haverö-SeiliST2-916.5</t>
  </si>
  <si>
    <t xml:space="preserve">67 -Haverö-SeiliST2-1018.5</t>
  </si>
  <si>
    <t xml:space="preserve">68 -Haverö-SeiliST2-1120.5</t>
  </si>
  <si>
    <t xml:space="preserve">69 -Haverö-SeiliST3-BW-1</t>
  </si>
  <si>
    <t xml:space="preserve">70 -Haverö-SeiliST3-10.5</t>
  </si>
  <si>
    <t xml:space="preserve">71 -Haverö-SeiliST3-22.5</t>
  </si>
  <si>
    <t xml:space="preserve">72 -Haverö-SeiliST3-34.5</t>
  </si>
  <si>
    <t xml:space="preserve">73 -Haverö-SeiliST3-46.5</t>
  </si>
  <si>
    <t xml:space="preserve">74 -Haverö-SeiliST3-58.5</t>
  </si>
  <si>
    <t xml:space="preserve">75 -Haverö-SeiliST3-610.5</t>
  </si>
  <si>
    <t xml:space="preserve">76 -Haverö-SeiliST3-712.5</t>
  </si>
  <si>
    <t xml:space="preserve">77 -Haverö-SeiliST3-814.5</t>
  </si>
  <si>
    <t xml:space="preserve">78 -Haverö-SeiliST3-916.5</t>
  </si>
  <si>
    <t xml:space="preserve">79 -Haverö-SeiliST3-1018.5</t>
  </si>
  <si>
    <t xml:space="preserve">80 -Haverö-SeiliST3-1120.5</t>
  </si>
  <si>
    <t xml:space="preserve">81 -Haverö-SeiliST4-BW-1</t>
  </si>
  <si>
    <t xml:space="preserve">82 -Haverö-SeiliST4-10.5</t>
  </si>
  <si>
    <t xml:space="preserve">83 -Haverö-SeiliST4-22.5</t>
  </si>
  <si>
    <t xml:space="preserve">84 -Haverö-SeiliST4-34.5</t>
  </si>
  <si>
    <t xml:space="preserve">85 -Haverö-SeiliST4-46.5</t>
  </si>
  <si>
    <t xml:space="preserve">86 -Haverö-SeiliST4-58.5</t>
  </si>
  <si>
    <t xml:space="preserve">87 -Haverö-SeiliST4-610.5</t>
  </si>
  <si>
    <t xml:space="preserve">88 -Haverö-SeiliST4-712.5</t>
  </si>
  <si>
    <t xml:space="preserve">89 -Haverö-SeiliST4-814.5</t>
  </si>
  <si>
    <t xml:space="preserve">90 -Haverö-SeiliST4-916.5</t>
  </si>
  <si>
    <t xml:space="preserve">91 -Haverö-SeiliST4-1018.5</t>
  </si>
  <si>
    <t xml:space="preserve">92 -Haverö-SeiliST4-1120.5</t>
  </si>
  <si>
    <t xml:space="preserve">93 -Haverö-SeiliST5-BW-1</t>
  </si>
  <si>
    <t xml:space="preserve">94 -Haverö-SeiliST5-10.5</t>
  </si>
  <si>
    <t xml:space="preserve">95 -Haverö-SeiliST5-22.5</t>
  </si>
  <si>
    <t xml:space="preserve">96 -Haverö-SeiliST5-34.5</t>
  </si>
  <si>
    <t xml:space="preserve">97 -Haverö-SeiliST5-46.5</t>
  </si>
  <si>
    <t xml:space="preserve">98 -Haverö-SeiliST5-58.5</t>
  </si>
  <si>
    <t xml:space="preserve">99 -Haverö-SeiliST5-610.5</t>
  </si>
  <si>
    <t xml:space="preserve">100 -Haverö-SeiliST5-712.5</t>
  </si>
  <si>
    <t xml:space="preserve">101 -Haverö-SeiliST5-814.5</t>
  </si>
  <si>
    <t xml:space="preserve">102 -Haverö-SeiliST5-916.5</t>
  </si>
  <si>
    <t xml:space="preserve">103 -Haverö-SeiliST5-1018.5</t>
  </si>
  <si>
    <t xml:space="preserve">104 -Haverö-SeiliST5-1120.5</t>
  </si>
  <si>
    <t xml:space="preserve">105 -Haverö-SeiliST6-BW-1</t>
  </si>
  <si>
    <t xml:space="preserve">106 -Haverö-SeiliST6-10.5</t>
  </si>
  <si>
    <t xml:space="preserve">107 -Haverö-SeiliST6-22.5</t>
  </si>
  <si>
    <t xml:space="preserve">108 -Haverö-SeiliST6-34.5</t>
  </si>
  <si>
    <t xml:space="preserve">109 -Haverö-SeiliST6-46.5</t>
  </si>
  <si>
    <t xml:space="preserve">110 -Haverö-SeiliST6-58.5</t>
  </si>
  <si>
    <t xml:space="preserve">111 -Haverö-SeiliST6-610.5</t>
  </si>
  <si>
    <t xml:space="preserve">112 -Haverö-SeiliST6-712.5</t>
  </si>
  <si>
    <t xml:space="preserve">113 -Haverö-SeiliST6-814.5</t>
  </si>
  <si>
    <t xml:space="preserve">114 -Haverö-SeiliST6-916.5</t>
  </si>
  <si>
    <t xml:space="preserve">115 -Haverö-SeiliST6-1018.5</t>
  </si>
  <si>
    <t xml:space="preserve">116 -Haverö-SeiliST6-1120.5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</si>
</sst>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.00000E+00"/>
    <numFmt numFmtId="168" formatCode="0.00000"/>
    <numFmt numFmtId="169" formatCode="0.0000"/>
    <numFmt numFmtId="170" formatCode="0.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FF0000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i val="true"/>
      <sz val="10"/>
      <color rgb="FF0070C0"/>
      <name val="Arial"/>
      <family val="2"/>
      <charset val="1"/>
    </font>
    <font>
      <b val="true"/>
      <i val="true"/>
      <sz val="12"/>
      <color rgb="FF0070C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b val="true"/>
      <sz val="12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2"/>
      <color rgb="FFFF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ali 2" xfId="20" builtinId="53" customBuiltin="true"/>
    <cellStyle name="Normaali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/>
  <cols>
    <col collapsed="false" hidden="false" max="1025" min="1" style="0" width="10.8279069767442"/>
  </cols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1</v>
      </c>
    </row>
    <row r="3" s="1" customFormat="true" ht="16" hidden="false" customHeight="false" outlineLevel="0" collapsed="false">
      <c r="A3" s="1" t="s">
        <v>2</v>
      </c>
    </row>
    <row r="4" customFormat="false" ht="16" hidden="false" customHeight="false" outlineLevel="0" collapsed="false">
      <c r="A4" s="1" t="s">
        <v>3</v>
      </c>
    </row>
    <row r="6" customFormat="false" ht="16" hidden="false" customHeight="false" outlineLevel="0" collapsed="false">
      <c r="A6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4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25" zoomScaleNormal="125" zoomScalePageLayoutView="100" workbookViewId="0">
      <selection pane="topLeft" activeCell="M3" activeCellId="0" sqref="M3"/>
    </sheetView>
  </sheetViews>
  <sheetFormatPr defaultRowHeight="16"/>
  <cols>
    <col collapsed="false" hidden="false" max="1" min="1" style="0" width="19.6883720930233"/>
    <col collapsed="false" hidden="false" max="2" min="2" style="2" width="19.6883720930233"/>
    <col collapsed="false" hidden="false" max="4" min="3" style="2" width="11.2"/>
    <col collapsed="false" hidden="false" max="5" min="5" style="2" width="16"/>
    <col collapsed="false" hidden="false" max="6" min="6" style="2" width="15.0139534883721"/>
    <col collapsed="false" hidden="false" max="7" min="7" style="3" width="11.2"/>
    <col collapsed="false" hidden="false" max="8" min="8" style="3" width="12.9209302325581"/>
    <col collapsed="false" hidden="false" max="10" min="9" style="3" width="11.2"/>
    <col collapsed="false" hidden="false" max="19" min="11" style="0" width="10.8279069767442"/>
    <col collapsed="false" hidden="false" max="20" min="20" style="0" width="12.8"/>
    <col collapsed="false" hidden="false" max="1025" min="21" style="0" width="10.8279069767442"/>
  </cols>
  <sheetData>
    <row r="1" customFormat="false" ht="16" hidden="false" customHeight="false" outlineLevel="0" collapsed="false">
      <c r="A1" s="4"/>
      <c r="B1" s="5" t="s">
        <v>5</v>
      </c>
      <c r="C1" s="6" t="s">
        <v>6</v>
      </c>
      <c r="D1" s="7" t="s">
        <v>7</v>
      </c>
      <c r="E1" s="7" t="s">
        <v>8</v>
      </c>
      <c r="F1" s="7" t="s">
        <v>9</v>
      </c>
      <c r="G1" s="8" t="s">
        <v>7</v>
      </c>
      <c r="H1" s="8" t="s">
        <v>8</v>
      </c>
      <c r="I1" s="8" t="s">
        <v>9</v>
      </c>
      <c r="J1" s="8" t="s">
        <v>10</v>
      </c>
      <c r="L1" s="9" t="s">
        <v>11</v>
      </c>
      <c r="M1" s="9" t="s">
        <v>11</v>
      </c>
      <c r="N1" s="9" t="s">
        <v>12</v>
      </c>
      <c r="P1" s="9" t="s">
        <v>13</v>
      </c>
      <c r="Q1" s="9" t="s">
        <v>13</v>
      </c>
      <c r="R1" s="9" t="s">
        <v>14</v>
      </c>
      <c r="T1" s="9" t="s">
        <v>15</v>
      </c>
      <c r="U1" s="9" t="s">
        <v>15</v>
      </c>
      <c r="V1" s="9" t="s">
        <v>16</v>
      </c>
      <c r="X1" s="9" t="s">
        <v>17</v>
      </c>
      <c r="Y1" s="9" t="s">
        <v>17</v>
      </c>
      <c r="Z1" s="9" t="s">
        <v>18</v>
      </c>
    </row>
    <row r="2" customFormat="false" ht="16" hidden="false" customHeight="false" outlineLevel="0" collapsed="false">
      <c r="A2" s="10" t="s">
        <v>19</v>
      </c>
      <c r="B2" s="11" t="s">
        <v>20</v>
      </c>
      <c r="C2" s="12" t="s">
        <v>21</v>
      </c>
      <c r="D2" s="11" t="s">
        <v>22</v>
      </c>
      <c r="E2" s="11" t="s">
        <v>22</v>
      </c>
      <c r="F2" s="11" t="s">
        <v>22</v>
      </c>
      <c r="G2" s="13" t="s">
        <v>23</v>
      </c>
      <c r="H2" s="13" t="s">
        <v>23</v>
      </c>
      <c r="I2" s="13" t="s">
        <v>23</v>
      </c>
      <c r="J2" s="13" t="s">
        <v>24</v>
      </c>
      <c r="L2" s="14" t="s">
        <v>25</v>
      </c>
      <c r="M2" s="14" t="s">
        <v>26</v>
      </c>
      <c r="N2" s="15" t="s">
        <v>27</v>
      </c>
      <c r="O2" s="16"/>
      <c r="P2" s="14" t="s">
        <v>25</v>
      </c>
      <c r="Q2" s="14" t="s">
        <v>26</v>
      </c>
      <c r="R2" s="15" t="s">
        <v>27</v>
      </c>
      <c r="T2" s="14" t="s">
        <v>25</v>
      </c>
      <c r="U2" s="14" t="s">
        <v>26</v>
      </c>
      <c r="V2" s="15" t="s">
        <v>27</v>
      </c>
      <c r="X2" s="14" t="s">
        <v>25</v>
      </c>
      <c r="Y2" s="14" t="s">
        <v>26</v>
      </c>
      <c r="Z2" s="15" t="s">
        <v>27</v>
      </c>
    </row>
    <row r="3" customFormat="false" ht="16" hidden="false" customHeight="false" outlineLevel="0" collapsed="false">
      <c r="A3" s="17" t="s">
        <v>28</v>
      </c>
      <c r="B3" s="18" t="n">
        <v>-1</v>
      </c>
      <c r="C3" s="2" t="n">
        <v>100</v>
      </c>
      <c r="D3" s="19" t="n">
        <v>1837.794</v>
      </c>
      <c r="E3" s="19" t="n">
        <v>199.529166666667</v>
      </c>
      <c r="F3" s="19" t="n">
        <v>1.2948</v>
      </c>
      <c r="G3" s="20" t="n">
        <f aca="false">D3/14</f>
        <v>131.271</v>
      </c>
      <c r="H3" s="20" t="n">
        <f aca="false">E3/14</f>
        <v>14.2520833333333</v>
      </c>
      <c r="I3" s="20" t="n">
        <f aca="false">F3/14</f>
        <v>0.0924857142857143</v>
      </c>
      <c r="J3" s="20" t="n">
        <f aca="false">H3-1</f>
        <v>13.2520833333333</v>
      </c>
      <c r="L3" s="0" t="n">
        <f aca="false">G3*C3/100/1000</f>
        <v>0.131271</v>
      </c>
      <c r="M3" s="21" t="n">
        <f aca="false">((L3+L4)/2)*(B4-B3)</f>
        <v>0.382617040442647</v>
      </c>
      <c r="N3" s="22" t="n">
        <f aca="false">SUM(M3:M13)</f>
        <v>18.6495344234601</v>
      </c>
      <c r="P3" s="0" t="n">
        <f aca="false">J3*C3/100/1000</f>
        <v>0.0132520833333333</v>
      </c>
      <c r="Q3" s="21" t="n">
        <f aca="false">((P3+P4)/2)*(B4-B3)</f>
        <v>0.0434782655953094</v>
      </c>
      <c r="R3" s="22" t="n">
        <f aca="false">SUM(Q3:Q7)</f>
        <v>0.186447238041357</v>
      </c>
      <c r="T3" s="23" t="n">
        <f aca="false">C3*I3/100/1000</f>
        <v>9.24857142857143E-005</v>
      </c>
      <c r="U3" s="24" t="n">
        <f aca="false">((T3+T4)/2)*(B4-B3)</f>
        <v>6.93642857142857E-005</v>
      </c>
      <c r="V3" s="25" t="n">
        <f aca="false">SUM(U3:U7)</f>
        <v>0.00067857912103817</v>
      </c>
      <c r="X3" s="0" t="n">
        <f aca="false">C3*H3/100/1000</f>
        <v>0.0142520833333333</v>
      </c>
      <c r="Y3" s="21" t="n">
        <f aca="false">((X3+X4)/2)*(B4-B3)</f>
        <v>0.0449456407845031</v>
      </c>
      <c r="Z3" s="22" t="n">
        <f aca="false">SUM(Y3:Y7)</f>
        <v>0.195393091057712</v>
      </c>
    </row>
    <row r="4" customFormat="false" ht="16" hidden="false" customHeight="false" outlineLevel="0" collapsed="false">
      <c r="A4" s="17" t="s">
        <v>29</v>
      </c>
      <c r="B4" s="18" t="n">
        <v>0.5</v>
      </c>
      <c r="C4" s="2" t="n">
        <v>95.6500252258251</v>
      </c>
      <c r="D4" s="19" t="n">
        <v>5545.624</v>
      </c>
      <c r="E4" s="19" t="n">
        <v>668.537333333333</v>
      </c>
      <c r="F4" s="19" t="s">
        <v>30</v>
      </c>
      <c r="G4" s="20" t="n">
        <f aca="false">D4/14</f>
        <v>396.116</v>
      </c>
      <c r="H4" s="20" t="n">
        <f aca="false">E4/14</f>
        <v>47.7526666666667</v>
      </c>
      <c r="I4" s="20" t="n">
        <v>0</v>
      </c>
      <c r="J4" s="20" t="n">
        <f aca="false">H4-1</f>
        <v>46.7526666666667</v>
      </c>
      <c r="L4" s="0" t="n">
        <f aca="false">G4*C4/100/1000</f>
        <v>0.378885053923529</v>
      </c>
      <c r="M4" s="21" t="n">
        <f aca="false">((L4+L5)/2)*(B5-B4)</f>
        <v>0.974533910681874</v>
      </c>
      <c r="P4" s="0" t="n">
        <f aca="false">J4*C4/100/1000</f>
        <v>0.0447189374604126</v>
      </c>
      <c r="Q4" s="21" t="n">
        <f aca="false">((P4+P5)/2)*(B5-B4)</f>
        <v>0.0744068488927985</v>
      </c>
      <c r="T4" s="23" t="n">
        <f aca="false">C4*I4/100/1000</f>
        <v>0</v>
      </c>
      <c r="U4" s="24" t="n">
        <f aca="false">((T4+T5)/2)*(B5-B4)</f>
        <v>0</v>
      </c>
      <c r="X4" s="0" t="n">
        <f aca="false">C4*H4/100/1000</f>
        <v>0.0456754377126708</v>
      </c>
      <c r="Y4" s="21" t="n">
        <f aca="false">((X4+X5)/2)*(B5-B4)</f>
        <v>0.0763072922354059</v>
      </c>
      <c r="Z4" s="22"/>
    </row>
    <row r="5" customFormat="false" ht="16" hidden="false" customHeight="false" outlineLevel="0" collapsed="false">
      <c r="A5" s="17" t="s">
        <v>31</v>
      </c>
      <c r="B5" s="18" t="n">
        <v>2.5</v>
      </c>
      <c r="C5" s="2" t="n">
        <v>94.394309034922</v>
      </c>
      <c r="D5" s="19" t="n">
        <v>8834.308</v>
      </c>
      <c r="E5" s="19" t="n">
        <v>454.313366666667</v>
      </c>
      <c r="F5" s="19" t="s">
        <v>30</v>
      </c>
      <c r="G5" s="20" t="n">
        <f aca="false">D5/14</f>
        <v>631.022</v>
      </c>
      <c r="H5" s="20" t="n">
        <f aca="false">E5/14</f>
        <v>32.4509547619048</v>
      </c>
      <c r="I5" s="20" t="n">
        <v>0</v>
      </c>
      <c r="J5" s="20" t="n">
        <f aca="false">H5-1</f>
        <v>31.4509547619048</v>
      </c>
      <c r="L5" s="0" t="n">
        <f aca="false">G5*C5/100/1000</f>
        <v>0.595648856758345</v>
      </c>
      <c r="M5" s="21" t="n">
        <f aca="false">((L5+L6)/2)*(B6-B5)</f>
        <v>1.27248159345233</v>
      </c>
      <c r="P5" s="0" t="n">
        <f aca="false">J5*C5/100/1000</f>
        <v>0.0296879114323859</v>
      </c>
      <c r="Q5" s="21" t="n">
        <f aca="false">((P5+P6)/2)*(B6-B5)</f>
        <v>0.0352691977338138</v>
      </c>
      <c r="T5" s="23" t="n">
        <f aca="false">C5*I5/100/1000</f>
        <v>0</v>
      </c>
      <c r="U5" s="24" t="n">
        <f aca="false">((T5+T6)/2)*(B6-B5)</f>
        <v>0</v>
      </c>
      <c r="X5" s="0" t="n">
        <f aca="false">C5*H5/100/1000</f>
        <v>0.0306318545227351</v>
      </c>
      <c r="Y5" s="21" t="n">
        <f aca="false">((X5+X6)/2)*(B6-B5)</f>
        <v>0.037143178057785</v>
      </c>
      <c r="Z5" s="22"/>
    </row>
    <row r="6" customFormat="false" ht="16" hidden="false" customHeight="false" outlineLevel="0" collapsed="false">
      <c r="A6" s="17" t="s">
        <v>32</v>
      </c>
      <c r="B6" s="18" t="n">
        <v>4.5</v>
      </c>
      <c r="C6" s="2" t="n">
        <v>93.0037233622052</v>
      </c>
      <c r="D6" s="19" t="n">
        <v>10188.472</v>
      </c>
      <c r="E6" s="19" t="n">
        <v>98.016</v>
      </c>
      <c r="F6" s="19" t="s">
        <v>30</v>
      </c>
      <c r="G6" s="20" t="n">
        <f aca="false">D6/14</f>
        <v>727.748</v>
      </c>
      <c r="H6" s="20" t="n">
        <f aca="false">E6/14</f>
        <v>7.00114285714286</v>
      </c>
      <c r="I6" s="20" t="n">
        <v>0</v>
      </c>
      <c r="J6" s="20" t="n">
        <f aca="false">H6-1</f>
        <v>6.00114285714286</v>
      </c>
      <c r="L6" s="0" t="n">
        <f aca="false">G6*C6/100/1000</f>
        <v>0.676832736693981</v>
      </c>
      <c r="M6" s="21" t="n">
        <f aca="false">((L6+L7)/2)*(B7-B6)</f>
        <v>1.45774500649032</v>
      </c>
      <c r="P6" s="0" t="n">
        <f aca="false">J6*C6/100/1000</f>
        <v>0.00558128630142788</v>
      </c>
      <c r="Q6" s="21" t="n">
        <f aca="false">((P6+P7)/2)*(B7-B6)</f>
        <v>0.0134850159055878</v>
      </c>
      <c r="T6" s="23" t="n">
        <f aca="false">C6*I6/100/1000</f>
        <v>0</v>
      </c>
      <c r="U6" s="24" t="n">
        <f aca="false">((T6+T7)/2)*(B7-B6)</f>
        <v>0.000248801148008191</v>
      </c>
      <c r="X6" s="0" t="n">
        <f aca="false">C6*H6/100/1000</f>
        <v>0.00651132353504993</v>
      </c>
      <c r="Y6" s="21" t="n">
        <f aca="false">((X6+X7)/2)*(B7-B6)</f>
        <v>0.0153415143122063</v>
      </c>
      <c r="Z6" s="22"/>
    </row>
    <row r="7" customFormat="false" ht="16" hidden="false" customHeight="false" outlineLevel="0" collapsed="false">
      <c r="A7" s="17" t="s">
        <v>33</v>
      </c>
      <c r="B7" s="18" t="n">
        <v>6.5</v>
      </c>
      <c r="C7" s="2" t="n">
        <v>92.6461172996427</v>
      </c>
      <c r="D7" s="19" t="n">
        <v>11800.572</v>
      </c>
      <c r="E7" s="19" t="n">
        <v>133.43535</v>
      </c>
      <c r="F7" s="19" t="n">
        <v>3.7597</v>
      </c>
      <c r="G7" s="20" t="n">
        <f aca="false">D7/14</f>
        <v>842.898</v>
      </c>
      <c r="H7" s="20" t="n">
        <f aca="false">E7/14</f>
        <v>9.53109642857143</v>
      </c>
      <c r="I7" s="20" t="n">
        <f aca="false">F7/14</f>
        <v>0.26855</v>
      </c>
      <c r="J7" s="20" t="n">
        <f aca="false">H7-1</f>
        <v>8.53109642857143</v>
      </c>
      <c r="L7" s="0" t="n">
        <f aca="false">G7*C7/100/1000</f>
        <v>0.780912269796343</v>
      </c>
      <c r="M7" s="21" t="n">
        <f aca="false">((L7+L8)/2)*(B8-B7)</f>
        <v>1.58593834097378</v>
      </c>
      <c r="P7" s="0" t="n">
        <f aca="false">J7*C7/100/1000</f>
        <v>0.00790372960415992</v>
      </c>
      <c r="Q7" s="21" t="n">
        <f aca="false">((P7+P8)/2)*(B8-B7)</f>
        <v>0.0198079099138478</v>
      </c>
      <c r="T7" s="23" t="n">
        <f aca="false">C7*I7/100/1000</f>
        <v>0.000248801148008191</v>
      </c>
      <c r="U7" s="24" t="n">
        <f aca="false">((T7+T8)/2)*(B8-B7)</f>
        <v>0.000360413687315694</v>
      </c>
      <c r="X7" s="0" t="n">
        <f aca="false">C7*H7/100/1000</f>
        <v>0.00883019077715635</v>
      </c>
      <c r="Y7" s="21" t="n">
        <f aca="false">((X7+X8)/2)*(B8-B7)</f>
        <v>0.0216554656678112</v>
      </c>
      <c r="Z7" s="22"/>
    </row>
    <row r="8" customFormat="false" ht="16" hidden="false" customHeight="false" outlineLevel="0" collapsed="false">
      <c r="A8" s="17" t="s">
        <v>34</v>
      </c>
      <c r="B8" s="18" t="n">
        <v>8.5</v>
      </c>
      <c r="C8" s="2" t="n">
        <v>92.1094580966957</v>
      </c>
      <c r="D8" s="19" t="n">
        <v>12235.839</v>
      </c>
      <c r="E8" s="19" t="n">
        <v>194.9353</v>
      </c>
      <c r="F8" s="19" t="n">
        <v>1.69643333333333</v>
      </c>
      <c r="G8" s="20" t="n">
        <f aca="false">D8/14</f>
        <v>873.9885</v>
      </c>
      <c r="H8" s="20" t="n">
        <f aca="false">E8/14</f>
        <v>13.92395</v>
      </c>
      <c r="I8" s="20" t="n">
        <f aca="false">F8/14</f>
        <v>0.12117380952381</v>
      </c>
      <c r="J8" s="20" t="n">
        <f aca="false">H8-1</f>
        <v>12.92395</v>
      </c>
      <c r="L8" s="0" t="n">
        <f aca="false">G8*C8/100/1000</f>
        <v>0.805026071177439</v>
      </c>
      <c r="M8" s="21" t="n">
        <f aca="false">((L8+L9)/2)*(B9-B8)</f>
        <v>1.7447546421786</v>
      </c>
      <c r="P8" s="0" t="n">
        <f aca="false">J8*C8/100/1000</f>
        <v>0.0119041803096879</v>
      </c>
      <c r="Q8" s="21" t="n">
        <f aca="false">((P8+P9)/2)*(B9-B8)</f>
        <v>0.0119041803096879</v>
      </c>
      <c r="T8" s="23" t="n">
        <f aca="false">C8*I8/100/1000</f>
        <v>0.000111612539307503</v>
      </c>
      <c r="U8" s="24" t="n">
        <f aca="false">((T8+T9)/2)*(B9-B8)</f>
        <v>0.000111612539307503</v>
      </c>
      <c r="X8" s="0" t="n">
        <f aca="false">C8*H8/100/1000</f>
        <v>0.0128252748906549</v>
      </c>
      <c r="Y8" s="21" t="n">
        <f aca="false">((X8+X9)/2)*(B9-B8)</f>
        <v>0.0128252748906549</v>
      </c>
      <c r="Z8" s="22"/>
    </row>
    <row r="9" customFormat="false" ht="16" hidden="false" customHeight="false" outlineLevel="0" collapsed="false">
      <c r="A9" s="17" t="s">
        <v>35</v>
      </c>
      <c r="B9" s="18" t="n">
        <v>10.5</v>
      </c>
      <c r="C9" s="2" t="n">
        <v>91.5926838219767</v>
      </c>
      <c r="D9" s="19" t="n">
        <v>14363.811</v>
      </c>
      <c r="E9" s="0"/>
      <c r="F9" s="0"/>
      <c r="G9" s="20" t="n">
        <f aca="false">D9/14</f>
        <v>1025.9865</v>
      </c>
      <c r="H9" s="20"/>
      <c r="I9" s="20"/>
      <c r="J9" s="20"/>
      <c r="L9" s="0" t="n">
        <f aca="false">G9*C9/100/1000</f>
        <v>0.939728571001165</v>
      </c>
      <c r="M9" s="21" t="n">
        <f aca="false">((L9+L10)/2)*(B10-B9)</f>
        <v>1.96626558924769</v>
      </c>
      <c r="Q9" s="21"/>
      <c r="T9" s="23"/>
      <c r="U9" s="24"/>
      <c r="Y9" s="21"/>
      <c r="Z9" s="22"/>
    </row>
    <row r="10" customFormat="false" ht="16" hidden="false" customHeight="false" outlineLevel="0" collapsed="false">
      <c r="A10" s="17" t="s">
        <v>36</v>
      </c>
      <c r="B10" s="18" t="n">
        <v>12.5</v>
      </c>
      <c r="C10" s="2" t="n">
        <v>91.7158526672601</v>
      </c>
      <c r="D10" s="19" t="n">
        <v>15669.612</v>
      </c>
      <c r="E10" s="19"/>
      <c r="F10" s="19"/>
      <c r="G10" s="20" t="n">
        <f aca="false">D10/14</f>
        <v>1119.258</v>
      </c>
      <c r="H10" s="20"/>
      <c r="I10" s="20"/>
      <c r="J10" s="20"/>
      <c r="L10" s="0" t="n">
        <f aca="false">G10*C10/100/1000</f>
        <v>1.02653701824652</v>
      </c>
      <c r="M10" s="21" t="n">
        <f aca="false">((L10+L11)/2)*(B11-B10)</f>
        <v>2.12626389091873</v>
      </c>
      <c r="Q10" s="21"/>
      <c r="T10" s="23"/>
      <c r="U10" s="24"/>
      <c r="Y10" s="21"/>
      <c r="Z10" s="22"/>
    </row>
    <row r="11" customFormat="false" ht="16" hidden="false" customHeight="false" outlineLevel="0" collapsed="false">
      <c r="A11" s="17" t="s">
        <v>37</v>
      </c>
      <c r="B11" s="18" t="n">
        <v>14.5</v>
      </c>
      <c r="C11" s="2" t="n">
        <v>91.478786845761</v>
      </c>
      <c r="D11" s="19" t="n">
        <v>16830.324</v>
      </c>
      <c r="E11" s="19"/>
      <c r="F11" s="19"/>
      <c r="G11" s="20" t="n">
        <f aca="false">D11/14</f>
        <v>1202.166</v>
      </c>
      <c r="H11" s="20"/>
      <c r="I11" s="20"/>
      <c r="J11" s="20"/>
      <c r="L11" s="0" t="n">
        <f aca="false">G11*C11/100/1000</f>
        <v>1.09972687267221</v>
      </c>
      <c r="M11" s="21" t="n">
        <f aca="false">((L11+L12)/2)*(B12-B11)</f>
        <v>2.2211630236735</v>
      </c>
      <c r="Q11" s="21"/>
      <c r="T11" s="23"/>
      <c r="U11" s="24"/>
      <c r="Y11" s="21"/>
      <c r="Z11" s="22"/>
    </row>
    <row r="12" customFormat="false" ht="16" hidden="false" customHeight="false" outlineLevel="0" collapsed="false">
      <c r="A12" s="17" t="s">
        <v>38</v>
      </c>
      <c r="B12" s="18" t="n">
        <v>16.5</v>
      </c>
      <c r="C12" s="2" t="n">
        <v>91.445218504648</v>
      </c>
      <c r="D12" s="19" t="n">
        <v>17168.865</v>
      </c>
      <c r="E12" s="19"/>
      <c r="F12" s="19"/>
      <c r="G12" s="20" t="n">
        <f aca="false">D12/14</f>
        <v>1226.3475</v>
      </c>
      <c r="H12" s="20"/>
      <c r="I12" s="20"/>
      <c r="J12" s="20"/>
      <c r="L12" s="0" t="n">
        <f aca="false">G12*C12/100/1000</f>
        <v>1.12143615100129</v>
      </c>
      <c r="M12" s="21" t="n">
        <f aca="false">((L12+L13)/2)*(B13-B12)</f>
        <v>2.40273893688044</v>
      </c>
      <c r="Q12" s="21"/>
      <c r="T12" s="23"/>
      <c r="U12" s="24"/>
      <c r="Y12" s="21"/>
      <c r="Z12" s="22"/>
    </row>
    <row r="13" customFormat="false" ht="16" hidden="false" customHeight="false" outlineLevel="0" collapsed="false">
      <c r="A13" s="17" t="s">
        <v>39</v>
      </c>
      <c r="B13" s="18" t="n">
        <v>18.5</v>
      </c>
      <c r="C13" s="2" t="n">
        <v>91.8089897005593</v>
      </c>
      <c r="D13" s="19" t="n">
        <v>19538.652</v>
      </c>
      <c r="E13" s="19"/>
      <c r="F13" s="19"/>
      <c r="G13" s="20" t="n">
        <f aca="false">D13/14</f>
        <v>1395.618</v>
      </c>
      <c r="H13" s="20"/>
      <c r="I13" s="20"/>
      <c r="J13" s="20"/>
      <c r="L13" s="0" t="n">
        <f aca="false">G13*C13/100/1000</f>
        <v>1.28130278587915</v>
      </c>
      <c r="M13" s="21" t="n">
        <f aca="false">((L13+L14)/2)*(B14-B13)</f>
        <v>2.51503244852022</v>
      </c>
      <c r="Q13" s="21"/>
      <c r="T13" s="23"/>
      <c r="U13" s="24"/>
      <c r="Y13" s="21"/>
      <c r="Z13" s="22"/>
    </row>
    <row r="14" customFormat="false" ht="16" hidden="false" customHeight="false" outlineLevel="0" collapsed="false">
      <c r="A14" s="17" t="s">
        <v>40</v>
      </c>
      <c r="B14" s="18" t="n">
        <v>20.5</v>
      </c>
      <c r="C14" s="2" t="n">
        <v>91.8089897005593</v>
      </c>
      <c r="D14" s="19" t="n">
        <v>18813.207</v>
      </c>
      <c r="E14" s="19"/>
      <c r="F14" s="19"/>
      <c r="G14" s="20" t="n">
        <f aca="false">D14/14</f>
        <v>1343.8005</v>
      </c>
      <c r="H14" s="20"/>
      <c r="I14" s="20"/>
      <c r="J14" s="20"/>
      <c r="L14" s="0" t="n">
        <f aca="false">G14*C14/100/1000</f>
        <v>1.23372966264106</v>
      </c>
      <c r="M14" s="21" t="n">
        <f aca="false">((L14+L15)/2)*(B15-B14)</f>
        <v>-12.6457290420709</v>
      </c>
      <c r="Q14" s="21"/>
      <c r="T14" s="23"/>
      <c r="U14" s="24"/>
      <c r="Y14" s="21"/>
      <c r="Z14" s="22"/>
    </row>
    <row r="15" customFormat="false" ht="16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M15" s="21"/>
      <c r="Q15" s="21"/>
      <c r="T15" s="23"/>
      <c r="U15" s="24"/>
      <c r="Y15" s="21"/>
      <c r="Z15" s="22"/>
    </row>
    <row r="16" customFormat="false" ht="16" hidden="false" customHeight="false" outlineLevel="0" collapsed="false">
      <c r="A16" s="17"/>
      <c r="B16" s="18"/>
      <c r="C16" s="0"/>
      <c r="D16" s="19"/>
      <c r="E16" s="19"/>
      <c r="F16" s="19"/>
      <c r="G16" s="20"/>
      <c r="H16" s="20"/>
      <c r="I16" s="20"/>
      <c r="J16" s="20"/>
      <c r="M16" s="21"/>
      <c r="Q16" s="21"/>
      <c r="T16" s="23"/>
      <c r="U16" s="24"/>
      <c r="Y16" s="21"/>
      <c r="Z16" s="22"/>
    </row>
    <row r="17" customFormat="false" ht="16" hidden="false" customHeight="false" outlineLevel="0" collapsed="false">
      <c r="A17" s="26" t="s">
        <v>41</v>
      </c>
      <c r="B17" s="18" t="n">
        <v>-1</v>
      </c>
      <c r="C17" s="2" t="n">
        <v>100</v>
      </c>
      <c r="D17" s="19" t="n">
        <v>112.847</v>
      </c>
      <c r="E17" s="19" t="n">
        <v>89.595</v>
      </c>
      <c r="F17" s="19" t="n">
        <v>4.64376666666667</v>
      </c>
      <c r="G17" s="20" t="n">
        <f aca="false">D17/14</f>
        <v>8.0605</v>
      </c>
      <c r="H17" s="20" t="n">
        <f aca="false">E17/14</f>
        <v>6.39964285714286</v>
      </c>
      <c r="I17" s="20" t="n">
        <f aca="false">F17/14</f>
        <v>0.331697619047619</v>
      </c>
      <c r="J17" s="20" t="n">
        <f aca="false">H17-1</f>
        <v>5.39964285714286</v>
      </c>
      <c r="L17" s="0" t="n">
        <f aca="false">G17*C17/100/1000</f>
        <v>0.0080605</v>
      </c>
      <c r="M17" s="21" t="n">
        <f aca="false">((L17+L18)/2)*(B18-B17)</f>
        <v>0.104299096783721</v>
      </c>
      <c r="N17" s="22" t="n">
        <f aca="false">SUM(M17:M27)</f>
        <v>5.32841749137258</v>
      </c>
      <c r="P17" s="0" t="n">
        <f aca="false">J17*C17/100/1000</f>
        <v>0.00539964285714286</v>
      </c>
      <c r="Q17" s="21" t="n">
        <f aca="false">((P17+P18)/2)*(B18-B17)</f>
        <v>0.0893270877551425</v>
      </c>
      <c r="R17" s="22" t="n">
        <f aca="false">SUM(Q17:Q21)</f>
        <v>0.331276257804113</v>
      </c>
      <c r="T17" s="23" t="n">
        <f aca="false">C17*I17/100/1000</f>
        <v>0.000331697619047619</v>
      </c>
      <c r="U17" s="24" t="n">
        <f aca="false">((T17+T18)/2)*(B18-B17)</f>
        <v>0.000508943535521532</v>
      </c>
      <c r="V17" s="25" t="n">
        <f aca="false">SUM(U17:U21)</f>
        <v>0.00236734639487136</v>
      </c>
      <c r="X17" s="0" t="n">
        <f aca="false">C17*H17/100/1000</f>
        <v>0.00639964285714286</v>
      </c>
      <c r="Y17" s="21" t="n">
        <f aca="false">((X17+X18)/2)*(B18-B17)</f>
        <v>0.0907881437819461</v>
      </c>
      <c r="Z17" s="22" t="n">
        <f aca="false">SUM(Y17:Y21)</f>
        <v>0.340135988860545</v>
      </c>
    </row>
    <row r="18" customFormat="false" ht="16" hidden="false" customHeight="false" outlineLevel="0" collapsed="false">
      <c r="A18" s="17" t="s">
        <v>42</v>
      </c>
      <c r="B18" s="18" t="n">
        <v>0.5</v>
      </c>
      <c r="C18" s="2" t="n">
        <v>94.80747024048</v>
      </c>
      <c r="D18" s="19" t="n">
        <v>1934.52</v>
      </c>
      <c r="E18" s="19" t="n">
        <v>1693.028</v>
      </c>
      <c r="F18" s="19" t="n">
        <v>5.1225</v>
      </c>
      <c r="G18" s="20" t="n">
        <f aca="false">D18/14</f>
        <v>138.18</v>
      </c>
      <c r="H18" s="20" t="n">
        <f aca="false">E18/14</f>
        <v>120.930571428571</v>
      </c>
      <c r="I18" s="20" t="n">
        <f aca="false">F18/14</f>
        <v>0.365892857142857</v>
      </c>
      <c r="J18" s="20" t="n">
        <f aca="false">H18-1</f>
        <v>119.930571428571</v>
      </c>
      <c r="L18" s="0" t="n">
        <f aca="false">G18*C18/100/1000</f>
        <v>0.131004962378295</v>
      </c>
      <c r="M18" s="21" t="n">
        <f aca="false">((L18+L19)/2)*(B19-B18)</f>
        <v>0.365601444015339</v>
      </c>
      <c r="P18" s="0" t="n">
        <f aca="false">J18*C18/100/1000</f>
        <v>0.11370314081638</v>
      </c>
      <c r="Q18" s="21" t="n">
        <f aca="false">((P18+P19)/2)*(B19-B18)</f>
        <v>0.140192197564191</v>
      </c>
      <c r="T18" s="23" t="n">
        <f aca="false">C18*I18/100/1000</f>
        <v>0.000346893761647756</v>
      </c>
      <c r="U18" s="24" t="n">
        <f aca="false">((T18+T19)/2)*(B19-B18)</f>
        <v>0.000655119714930527</v>
      </c>
      <c r="X18" s="0" t="n">
        <f aca="false">C18*H18/100/1000</f>
        <v>0.114651215518785</v>
      </c>
      <c r="Y18" s="21" t="n">
        <f aca="false">((X18+X19)/2)*(B19-B18)</f>
        <v>0.142070551737831</v>
      </c>
      <c r="Z18" s="22"/>
    </row>
    <row r="19" customFormat="false" ht="16" hidden="false" customHeight="false" outlineLevel="0" collapsed="false">
      <c r="A19" s="17" t="s">
        <v>43</v>
      </c>
      <c r="B19" s="18" t="n">
        <v>2.5</v>
      </c>
      <c r="C19" s="2" t="n">
        <v>93.0279471235825</v>
      </c>
      <c r="D19" s="19" t="n">
        <v>3530.499</v>
      </c>
      <c r="E19" s="19" t="n">
        <v>412.6402</v>
      </c>
      <c r="F19" s="19" t="n">
        <v>4.63856666666667</v>
      </c>
      <c r="G19" s="20" t="n">
        <f aca="false">D19/14</f>
        <v>252.1785</v>
      </c>
      <c r="H19" s="20" t="n">
        <f aca="false">E19/14</f>
        <v>29.4743</v>
      </c>
      <c r="I19" s="20" t="n">
        <f aca="false">F19/14</f>
        <v>0.33132619047619</v>
      </c>
      <c r="J19" s="20" t="n">
        <f aca="false">H19-1</f>
        <v>28.4743</v>
      </c>
      <c r="L19" s="0" t="n">
        <f aca="false">G19*C19/100/1000</f>
        <v>0.234596481637043</v>
      </c>
      <c r="M19" s="21" t="n">
        <f aca="false">((L19+L20)/2)*(B20-B19)</f>
        <v>0.445904313783413</v>
      </c>
      <c r="P19" s="0" t="n">
        <f aca="false">J19*C19/100/1000</f>
        <v>0.0264890567478102</v>
      </c>
      <c r="Q19" s="21" t="n">
        <f aca="false">((P19+P20)/2)*(B20-B19)</f>
        <v>0.0544418355658356</v>
      </c>
      <c r="T19" s="23" t="n">
        <f aca="false">C19*I19/100/1000</f>
        <v>0.000308225953282771</v>
      </c>
      <c r="U19" s="24" t="n">
        <f aca="false">((T19+T20)/2)*(B20-B19)</f>
        <v>0.000565545745176116</v>
      </c>
      <c r="X19" s="0" t="n">
        <f aca="false">C19*H19/100/1000</f>
        <v>0.0274193362190461</v>
      </c>
      <c r="Y19" s="21" t="n">
        <f aca="false">((X19+X20)/2)*(B20-B19)</f>
        <v>0.0562942586781878</v>
      </c>
      <c r="Z19" s="22"/>
    </row>
    <row r="20" customFormat="false" ht="16" hidden="false" customHeight="false" outlineLevel="0" collapsed="false">
      <c r="A20" s="27" t="s">
        <v>44</v>
      </c>
      <c r="B20" s="18" t="n">
        <v>4.5</v>
      </c>
      <c r="C20" s="2" t="n">
        <v>92.2143641116436</v>
      </c>
      <c r="D20" s="19" t="n">
        <v>3208.079</v>
      </c>
      <c r="E20" s="19" t="n">
        <v>438.37955</v>
      </c>
      <c r="F20" s="19" t="n">
        <v>3.90663333333333</v>
      </c>
      <c r="G20" s="20" t="n">
        <f aca="false">D20/14</f>
        <v>229.1485</v>
      </c>
      <c r="H20" s="20" t="n">
        <f aca="false">E20/14</f>
        <v>31.312825</v>
      </c>
      <c r="I20" s="20" t="n">
        <f aca="false">F20/14</f>
        <v>0.279045238095238</v>
      </c>
      <c r="J20" s="20" t="n">
        <f aca="false">H20-1</f>
        <v>30.312825</v>
      </c>
      <c r="L20" s="0" t="n">
        <f aca="false">G20*C20/100/1000</f>
        <v>0.21130783214637</v>
      </c>
      <c r="M20" s="21" t="n">
        <f aca="false">((L20+L21)/2)*(B21-B20)</f>
        <v>0.39302816949738</v>
      </c>
      <c r="P20" s="0" t="n">
        <f aca="false">J20*C20/100/1000</f>
        <v>0.0279527788180253</v>
      </c>
      <c r="Q20" s="21" t="n">
        <f aca="false">((P20+P21)/2)*(B21-B20)</f>
        <v>0.0338819853790075</v>
      </c>
      <c r="T20" s="23" t="n">
        <f aca="false">C20*I20/100/1000</f>
        <v>0.000257319791893346</v>
      </c>
      <c r="U20" s="24" t="n">
        <f aca="false">((T20+T21)/2)*(B21-B20)</f>
        <v>0.000372104751539264</v>
      </c>
      <c r="X20" s="0" t="n">
        <f aca="false">C20*H20/100/1000</f>
        <v>0.0288749224591418</v>
      </c>
      <c r="Y20" s="21" t="n">
        <f aca="false">((X20+X21)/2)*(B21-B20)</f>
        <v>0.0357216397359294</v>
      </c>
      <c r="Z20" s="22"/>
    </row>
    <row r="21" customFormat="false" ht="16" hidden="false" customHeight="false" outlineLevel="0" collapsed="false">
      <c r="A21" s="17" t="s">
        <v>45</v>
      </c>
      <c r="B21" s="18" t="n">
        <v>6.5</v>
      </c>
      <c r="C21" s="2" t="n">
        <v>91.7510715805526</v>
      </c>
      <c r="D21" s="19" t="n">
        <v>2772.812</v>
      </c>
      <c r="E21" s="19" t="n">
        <v>104.47185</v>
      </c>
      <c r="F21" s="19" t="n">
        <v>1.75146666666667</v>
      </c>
      <c r="G21" s="20" t="n">
        <f aca="false">D21/14</f>
        <v>198.058</v>
      </c>
      <c r="H21" s="20" t="n">
        <f aca="false">E21/14</f>
        <v>7.462275</v>
      </c>
      <c r="I21" s="20" t="n">
        <f aca="false">F21/14</f>
        <v>0.125104761904762</v>
      </c>
      <c r="J21" s="20" t="n">
        <f aca="false">H21-1</f>
        <v>6.462275</v>
      </c>
      <c r="L21" s="0" t="n">
        <f aca="false">G21*C21/100/1000</f>
        <v>0.181720337351011</v>
      </c>
      <c r="M21" s="21" t="n">
        <f aca="false">((L21+L22)/2)*(B22-B21)</f>
        <v>0.35685468533289</v>
      </c>
      <c r="P21" s="0" t="n">
        <f aca="false">J21*C21/100/1000</f>
        <v>0.00592920656098215</v>
      </c>
      <c r="Q21" s="21" t="n">
        <f aca="false">((P21+P22)/2)*(B22-B21)</f>
        <v>0.0134331515399368</v>
      </c>
      <c r="T21" s="23" t="n">
        <f aca="false">C21*I21/100/1000</f>
        <v>0.000114784959645918</v>
      </c>
      <c r="U21" s="24" t="n">
        <f aca="false">((T21+T22)/2)*(B22-B21)</f>
        <v>0.000265632647703924</v>
      </c>
      <c r="X21" s="0" t="n">
        <f aca="false">C21*H21/100/1000</f>
        <v>0.00684671727678768</v>
      </c>
      <c r="Y21" s="21" t="n">
        <f aca="false">((X21+X22)/2)*(B22-B21)</f>
        <v>0.01526139492665</v>
      </c>
      <c r="Z21" s="22"/>
    </row>
    <row r="22" customFormat="false" ht="16" hidden="false" customHeight="false" outlineLevel="0" collapsed="false">
      <c r="A22" s="26" t="s">
        <v>46</v>
      </c>
      <c r="B22" s="18" t="n">
        <v>8.5</v>
      </c>
      <c r="C22" s="2" t="n">
        <v>91.0732670907666</v>
      </c>
      <c r="D22" s="19" t="n">
        <v>2692.207</v>
      </c>
      <c r="E22" s="19" t="n">
        <v>129.352433333333</v>
      </c>
      <c r="F22" s="19" t="n">
        <v>2.31886666666667</v>
      </c>
      <c r="G22" s="20" t="n">
        <f aca="false">D22/14</f>
        <v>192.3005</v>
      </c>
      <c r="H22" s="20" t="n">
        <f aca="false">E22/14</f>
        <v>9.23945952380953</v>
      </c>
      <c r="I22" s="20" t="n">
        <f aca="false">F22/14</f>
        <v>0.165633333333333</v>
      </c>
      <c r="J22" s="20" t="n">
        <f aca="false">H22-1</f>
        <v>8.23945952380953</v>
      </c>
      <c r="L22" s="0" t="n">
        <f aca="false">G22*C22/100/1000</f>
        <v>0.17513434798188</v>
      </c>
      <c r="M22" s="21" t="n">
        <f aca="false">((L22+L23)/2)*(B23-B22)</f>
        <v>0.426526305378751</v>
      </c>
      <c r="P22" s="0" t="n">
        <f aca="false">J22*C22/100/1000</f>
        <v>0.00750394497895466</v>
      </c>
      <c r="Q22" s="21" t="n">
        <f aca="false">((P22+P23)/2)*(B23-B22)</f>
        <v>0.00750394497895466</v>
      </c>
      <c r="T22" s="23" t="n">
        <f aca="false">C22*I22/100/1000</f>
        <v>0.000150847688058006</v>
      </c>
      <c r="U22" s="24" t="n">
        <f aca="false">((T22+T23)/2)*(B23-B22)</f>
        <v>0.000150847688058006</v>
      </c>
      <c r="X22" s="0" t="n">
        <f aca="false">C22*H22/100/1000</f>
        <v>0.00841467764986232</v>
      </c>
      <c r="Y22" s="21" t="n">
        <f aca="false">((X22+X23)/2)*(B23-B22)</f>
        <v>0.00841467764986232</v>
      </c>
      <c r="Z22" s="22"/>
    </row>
    <row r="23" customFormat="false" ht="16" hidden="false" customHeight="false" outlineLevel="0" collapsed="false">
      <c r="A23" s="26" t="s">
        <v>47</v>
      </c>
      <c r="B23" s="18" t="n">
        <v>10.5</v>
      </c>
      <c r="C23" s="2" t="n">
        <v>90.9653920237629</v>
      </c>
      <c r="D23" s="19" t="n">
        <v>3869.04</v>
      </c>
      <c r="E23" s="0"/>
      <c r="F23" s="0"/>
      <c r="G23" s="20" t="n">
        <f aca="false">D23/14</f>
        <v>276.36</v>
      </c>
      <c r="H23" s="20"/>
      <c r="I23" s="20"/>
      <c r="J23" s="20"/>
      <c r="L23" s="0" t="n">
        <f aca="false">G23*C23/100/1000</f>
        <v>0.251391957396871</v>
      </c>
      <c r="M23" s="21" t="n">
        <f aca="false">((L23+L24)/2)*(B24-B23)</f>
        <v>0.521065279792365</v>
      </c>
      <c r="Q23" s="21"/>
      <c r="T23" s="23"/>
      <c r="U23" s="24"/>
      <c r="Y23" s="21"/>
      <c r="Z23" s="22"/>
    </row>
    <row r="24" customFormat="false" ht="16" hidden="false" customHeight="false" outlineLevel="0" collapsed="false">
      <c r="A24" s="26" t="s">
        <v>48</v>
      </c>
      <c r="B24" s="18" t="n">
        <v>12.5</v>
      </c>
      <c r="C24" s="2" t="n">
        <v>90.7725085229222</v>
      </c>
      <c r="D24" s="19" t="n">
        <v>4159.218</v>
      </c>
      <c r="E24" s="19"/>
      <c r="F24" s="19"/>
      <c r="G24" s="20" t="n">
        <f aca="false">D24/14</f>
        <v>297.087</v>
      </c>
      <c r="H24" s="20"/>
      <c r="I24" s="20"/>
      <c r="J24" s="20"/>
      <c r="L24" s="0" t="n">
        <f aca="false">G24*C24/100/1000</f>
        <v>0.269673322395494</v>
      </c>
      <c r="M24" s="21" t="n">
        <f aca="false">((L24+L25)/2)*(B25-B24)</f>
        <v>0.602411291597204</v>
      </c>
      <c r="Q24" s="21"/>
      <c r="T24" s="23"/>
      <c r="U24" s="24"/>
      <c r="Y24" s="21"/>
      <c r="Z24" s="22"/>
    </row>
    <row r="25" customFormat="false" ht="16" hidden="false" customHeight="false" outlineLevel="0" collapsed="false">
      <c r="A25" s="26" t="s">
        <v>49</v>
      </c>
      <c r="B25" s="18" t="n">
        <v>14.5</v>
      </c>
      <c r="C25" s="2" t="n">
        <v>90.5832161680104</v>
      </c>
      <c r="D25" s="19" t="n">
        <v>5142.599</v>
      </c>
      <c r="E25" s="19"/>
      <c r="F25" s="19"/>
      <c r="G25" s="20" t="n">
        <f aca="false">D25/14</f>
        <v>367.3285</v>
      </c>
      <c r="H25" s="20"/>
      <c r="I25" s="20"/>
      <c r="J25" s="20"/>
      <c r="L25" s="0" t="n">
        <f aca="false">G25*C25/100/1000</f>
        <v>0.33273796920171</v>
      </c>
      <c r="M25" s="21" t="n">
        <f aca="false">((L25+L26)/2)*(B26-B25)</f>
        <v>0.672777398542643</v>
      </c>
      <c r="Q25" s="21"/>
      <c r="T25" s="23"/>
      <c r="U25" s="24"/>
      <c r="Y25" s="21"/>
      <c r="Z25" s="22"/>
    </row>
    <row r="26" customFormat="false" ht="16" hidden="false" customHeight="false" outlineLevel="0" collapsed="false">
      <c r="A26" s="26" t="s">
        <v>50</v>
      </c>
      <c r="B26" s="18" t="n">
        <v>16.5</v>
      </c>
      <c r="C26" s="2" t="n">
        <v>90.5832161680104</v>
      </c>
      <c r="D26" s="19" t="n">
        <v>5255.446</v>
      </c>
      <c r="E26" s="19"/>
      <c r="F26" s="19"/>
      <c r="G26" s="20" t="n">
        <f aca="false">D26/14</f>
        <v>375.389</v>
      </c>
      <c r="H26" s="20"/>
      <c r="I26" s="20"/>
      <c r="J26" s="20"/>
      <c r="L26" s="0" t="n">
        <f aca="false">G26*C26/100/1000</f>
        <v>0.340039429340932</v>
      </c>
      <c r="M26" s="21" t="n">
        <f aca="false">((L26+L27)/2)*(B27-B26)</f>
        <v>0.689745559955602</v>
      </c>
      <c r="Q26" s="21"/>
      <c r="T26" s="23"/>
      <c r="U26" s="24"/>
      <c r="Y26" s="21"/>
      <c r="Z26" s="22"/>
    </row>
    <row r="27" customFormat="false" ht="16" hidden="false" customHeight="false" outlineLevel="0" collapsed="false">
      <c r="A27" s="17" t="s">
        <v>51</v>
      </c>
      <c r="B27" s="18" t="n">
        <v>18.5</v>
      </c>
      <c r="C27" s="2" t="n">
        <v>90.6555707648477</v>
      </c>
      <c r="D27" s="19" t="n">
        <v>5400.535</v>
      </c>
      <c r="E27" s="19"/>
      <c r="F27" s="19"/>
      <c r="G27" s="20" t="n">
        <f aca="false">D27/14</f>
        <v>385.7525</v>
      </c>
      <c r="H27" s="20"/>
      <c r="I27" s="20"/>
      <c r="J27" s="20"/>
      <c r="L27" s="0" t="n">
        <f aca="false">G27*C27/100/1000</f>
        <v>0.349706130614669</v>
      </c>
      <c r="M27" s="21" t="n">
        <f aca="false">((L27+L28)/2)*(B28-B27)</f>
        <v>0.750203946693274</v>
      </c>
      <c r="Q27" s="21"/>
      <c r="T27" s="23"/>
      <c r="U27" s="24"/>
      <c r="Y27" s="21"/>
      <c r="Z27" s="22"/>
    </row>
    <row r="28" customFormat="false" ht="16" hidden="false" customHeight="false" outlineLevel="0" collapsed="false">
      <c r="A28" s="27" t="s">
        <v>52</v>
      </c>
      <c r="B28" s="18" t="n">
        <v>20.5</v>
      </c>
      <c r="C28" s="2" t="n">
        <v>90.5742998440904</v>
      </c>
      <c r="D28" s="19" t="n">
        <v>6190.464</v>
      </c>
      <c r="E28" s="19"/>
      <c r="F28" s="19"/>
      <c r="G28" s="20" t="n">
        <f aca="false">D28/14</f>
        <v>442.176</v>
      </c>
      <c r="H28" s="20"/>
      <c r="I28" s="20"/>
      <c r="J28" s="20"/>
      <c r="L28" s="0" t="n">
        <f aca="false">G28*C28/100/1000</f>
        <v>0.400497816078605</v>
      </c>
      <c r="M28" s="21" t="n">
        <f aca="false">((L28+L29)/2)*(B29-B28)</f>
        <v>-4.1051026148057</v>
      </c>
      <c r="Q28" s="21"/>
      <c r="T28" s="23"/>
      <c r="U28" s="24"/>
      <c r="Y28" s="21"/>
      <c r="Z28" s="22"/>
    </row>
    <row r="29" customFormat="false" ht="16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M29" s="21"/>
      <c r="Q29" s="21"/>
      <c r="T29" s="23"/>
      <c r="U29" s="24"/>
      <c r="Y29" s="21"/>
      <c r="Z29" s="22"/>
    </row>
    <row r="30" customFormat="false" ht="16" hidden="false" customHeight="false" outlineLevel="0" collapsed="false">
      <c r="A30" s="26"/>
      <c r="B30" s="28"/>
      <c r="C30" s="0"/>
      <c r="D30" s="19"/>
      <c r="E30" s="19"/>
      <c r="F30" s="19"/>
      <c r="G30" s="20"/>
      <c r="H30" s="20"/>
      <c r="I30" s="20"/>
      <c r="J30" s="20"/>
      <c r="M30" s="21"/>
      <c r="Q30" s="21"/>
      <c r="T30" s="23"/>
      <c r="U30" s="24"/>
      <c r="Y30" s="21"/>
      <c r="Z30" s="22"/>
    </row>
    <row r="31" customFormat="false" ht="16" hidden="false" customHeight="false" outlineLevel="0" collapsed="false">
      <c r="A31" s="17" t="s">
        <v>53</v>
      </c>
      <c r="B31" s="18" t="n">
        <v>-1</v>
      </c>
      <c r="C31" s="2" t="n">
        <v>100</v>
      </c>
      <c r="D31" s="19" t="n">
        <v>161.21</v>
      </c>
      <c r="E31" s="19" t="n">
        <v>94.7244333333333</v>
      </c>
      <c r="F31" s="19" t="n">
        <v>1.34813333333333</v>
      </c>
      <c r="G31" s="20" t="n">
        <f aca="false">D31/14</f>
        <v>11.515</v>
      </c>
      <c r="H31" s="20" t="n">
        <f aca="false">E31/14</f>
        <v>6.76603095238095</v>
      </c>
      <c r="I31" s="20" t="n">
        <f aca="false">F31/14</f>
        <v>0.0962952380952381</v>
      </c>
      <c r="J31" s="20" t="n">
        <f aca="false">H31-1</f>
        <v>5.76603095238095</v>
      </c>
      <c r="L31" s="0" t="n">
        <f aca="false">G31*C31/100/1000</f>
        <v>0.011515</v>
      </c>
      <c r="M31" s="21" t="n">
        <f aca="false">((L31+L32)/2)*(B32-B31)</f>
        <v>0.078503775226793</v>
      </c>
      <c r="N31" s="22" t="n">
        <f aca="false">SUM(M31:M41)</f>
        <v>4.47798987137179</v>
      </c>
      <c r="P31" s="0" t="n">
        <f aca="false">J31*C31/100/1000</f>
        <v>0.00576603095238095</v>
      </c>
      <c r="Q31" s="21" t="n">
        <f aca="false">((P31+P32)/2)*(B32-B31)</f>
        <v>0.0469007897027749</v>
      </c>
      <c r="R31" s="22" t="n">
        <f aca="false">SUM(Q31:Q35)</f>
        <v>0.146123877878271</v>
      </c>
      <c r="T31" s="23" t="n">
        <f aca="false">C31*I31/100/1000</f>
        <v>9.62952380952381E-005</v>
      </c>
      <c r="U31" s="24" t="n">
        <f aca="false">((T31+T32)/2)*(B32-B31)</f>
        <v>0.000127925367029685</v>
      </c>
      <c r="V31" s="25" t="n">
        <f aca="false">SUM(U31:U35)</f>
        <v>0.000723029991091885</v>
      </c>
      <c r="X31" s="0" t="n">
        <f aca="false">C31*H31/100/1000</f>
        <v>0.00676603095238095</v>
      </c>
      <c r="Y31" s="21" t="n">
        <f aca="false">((X31+X32)/2)*(B32-B31)</f>
        <v>0.0483646159164276</v>
      </c>
      <c r="Z31" s="22" t="n">
        <f aca="false">SUM(Y31:Y35)</f>
        <v>0.155032132624855</v>
      </c>
    </row>
    <row r="32" customFormat="false" ht="16" hidden="false" customHeight="false" outlineLevel="0" collapsed="false">
      <c r="A32" s="29" t="s">
        <v>54</v>
      </c>
      <c r="B32" s="18" t="n">
        <v>0.5</v>
      </c>
      <c r="C32" s="2" t="n">
        <v>95.1768284870278</v>
      </c>
      <c r="D32" s="19" t="n">
        <v>1370.285</v>
      </c>
      <c r="E32" s="19" t="n">
        <v>849.032</v>
      </c>
      <c r="F32" s="19" t="n">
        <v>1.0925</v>
      </c>
      <c r="G32" s="20" t="n">
        <f aca="false">D32/14</f>
        <v>97.8775</v>
      </c>
      <c r="H32" s="20" t="n">
        <f aca="false">E32/14</f>
        <v>60.6451428571429</v>
      </c>
      <c r="I32" s="20" t="n">
        <f aca="false">F32/14</f>
        <v>0.0780357142857143</v>
      </c>
      <c r="J32" s="20" t="n">
        <f aca="false">H32-1</f>
        <v>59.6451428571429</v>
      </c>
      <c r="L32" s="0" t="n">
        <f aca="false">G32*C32/100/1000</f>
        <v>0.0931567003023907</v>
      </c>
      <c r="M32" s="21" t="n">
        <f aca="false">((L32+L33)/2)*(B33-B32)</f>
        <v>0.272001523224007</v>
      </c>
      <c r="P32" s="0" t="n">
        <f aca="false">J32*C32/100/1000</f>
        <v>0.0567683553179856</v>
      </c>
      <c r="Q32" s="21" t="n">
        <f aca="false">((P32+P33)/2)*(B33-B32)</f>
        <v>0.0649554424530956</v>
      </c>
      <c r="T32" s="23" t="n">
        <f aca="false">C32*I32/100/1000</f>
        <v>7.42719179443414E-005</v>
      </c>
      <c r="U32" s="24" t="n">
        <f aca="false">((T32+T33)/2)*(B33-B32)</f>
        <v>0.000143798170381466</v>
      </c>
      <c r="X32" s="0" t="n">
        <f aca="false">C32*H32/100/1000</f>
        <v>0.0577201236028559</v>
      </c>
      <c r="Y32" s="21" t="n">
        <f aca="false">((X32+X33)/2)*(B33-B32)</f>
        <v>0.0668428411776837</v>
      </c>
      <c r="Z32" s="22"/>
    </row>
    <row r="33" customFormat="false" ht="16" hidden="false" customHeight="false" outlineLevel="0" collapsed="false">
      <c r="A33" s="17" t="s">
        <v>55</v>
      </c>
      <c r="B33" s="18" t="n">
        <v>2.5</v>
      </c>
      <c r="C33" s="2" t="n">
        <v>93.5630439717793</v>
      </c>
      <c r="D33" s="19" t="n">
        <v>2676.086</v>
      </c>
      <c r="E33" s="19" t="n">
        <v>136.5048</v>
      </c>
      <c r="F33" s="19" t="n">
        <v>1.04033333333333</v>
      </c>
      <c r="G33" s="20" t="n">
        <f aca="false">D33/14</f>
        <v>191.149</v>
      </c>
      <c r="H33" s="20" t="n">
        <f aca="false">E33/14</f>
        <v>9.75034285714286</v>
      </c>
      <c r="I33" s="20" t="n">
        <f aca="false">F33/14</f>
        <v>0.0743095238095238</v>
      </c>
      <c r="J33" s="20" t="n">
        <f aca="false">H33-1</f>
        <v>8.75034285714286</v>
      </c>
      <c r="L33" s="0" t="n">
        <f aca="false">G33*C33/100/1000</f>
        <v>0.178844822921616</v>
      </c>
      <c r="M33" s="21" t="n">
        <f aca="false">((L33+L34)/2)*(B34-B33)</f>
        <v>0.337253085816549</v>
      </c>
      <c r="P33" s="0" t="n">
        <f aca="false">J33*C33/100/1000</f>
        <v>0.00818708713511002</v>
      </c>
      <c r="Q33" s="21" t="n">
        <f aca="false">((P33+P34)/2)*(B34-B33)</f>
        <v>0.0126162272458056</v>
      </c>
      <c r="T33" s="23" t="n">
        <f aca="false">C33*I33/100/1000</f>
        <v>6.95262524371245E-005</v>
      </c>
      <c r="U33" s="24" t="n">
        <f aca="false">((T33+T34)/2)*(B34-B33)</f>
        <v>0.00013791575921301</v>
      </c>
      <c r="X33" s="0" t="n">
        <f aca="false">C33*H33/100/1000</f>
        <v>0.00912271757482781</v>
      </c>
      <c r="Y33" s="21" t="n">
        <f aca="false">((X33+X34)/2)*(B34-B33)</f>
        <v>0.014481363634843</v>
      </c>
      <c r="Z33" s="22"/>
    </row>
    <row r="34" customFormat="false" ht="16" hidden="false" customHeight="false" outlineLevel="0" collapsed="false">
      <c r="A34" s="17" t="s">
        <v>56</v>
      </c>
      <c r="B34" s="18" t="n">
        <v>4.5</v>
      </c>
      <c r="C34" s="2" t="n">
        <v>92.9505949319528</v>
      </c>
      <c r="D34" s="19" t="n">
        <v>2385.908</v>
      </c>
      <c r="E34" s="19" t="n">
        <v>80.7106666666667</v>
      </c>
      <c r="F34" s="19" t="n">
        <v>1.03006666666667</v>
      </c>
      <c r="G34" s="20" t="n">
        <f aca="false">D34/14</f>
        <v>170.422</v>
      </c>
      <c r="H34" s="20" t="n">
        <f aca="false">E34/14</f>
        <v>5.76504761904762</v>
      </c>
      <c r="I34" s="20" t="n">
        <f aca="false">F34/14</f>
        <v>0.0735761904761905</v>
      </c>
      <c r="J34" s="20" t="n">
        <f aca="false">H34-1</f>
        <v>4.76504761904762</v>
      </c>
      <c r="L34" s="0" t="n">
        <f aca="false">G34*C34/100/1000</f>
        <v>0.158408262894933</v>
      </c>
      <c r="M34" s="21" t="n">
        <f aca="false">((L34+L35)/2)*(B35-B34)</f>
        <v>0.375488199990069</v>
      </c>
      <c r="P34" s="0" t="n">
        <f aca="false">J34*C34/100/1000</f>
        <v>0.00442914011069561</v>
      </c>
      <c r="Q34" s="21" t="n">
        <f aca="false">((P34+P35)/2)*(B35-B34)</f>
        <v>0.0108980045304028</v>
      </c>
      <c r="T34" s="23" t="n">
        <f aca="false">C34*I34/100/1000</f>
        <v>6.83895067758858E-005</v>
      </c>
      <c r="U34" s="24" t="n">
        <f aca="false">((T34+T35)/2)*(B35-B34)</f>
        <v>0.000151886512395305</v>
      </c>
      <c r="X34" s="0" t="n">
        <f aca="false">C34*H34/100/1000</f>
        <v>0.00535864606001514</v>
      </c>
      <c r="Y34" s="21" t="n">
        <f aca="false">((X34+X35)/2)*(B35-B34)</f>
        <v>0.0127516245385167</v>
      </c>
      <c r="Z34" s="22"/>
    </row>
    <row r="35" customFormat="false" ht="16" hidden="false" customHeight="false" outlineLevel="0" collapsed="false">
      <c r="A35" s="17" t="s">
        <v>57</v>
      </c>
      <c r="B35" s="18" t="n">
        <v>6.5</v>
      </c>
      <c r="C35" s="2" t="n">
        <v>92.411405879431</v>
      </c>
      <c r="D35" s="19" t="n">
        <v>3288.684</v>
      </c>
      <c r="E35" s="19" t="n">
        <v>112.001</v>
      </c>
      <c r="F35" s="19" t="n">
        <v>1.26495</v>
      </c>
      <c r="G35" s="20" t="n">
        <f aca="false">D35/14</f>
        <v>234.906</v>
      </c>
      <c r="H35" s="20" t="n">
        <f aca="false">E35/14</f>
        <v>8.00007142857143</v>
      </c>
      <c r="I35" s="20" t="n">
        <f aca="false">F35/14</f>
        <v>0.0903535714285714</v>
      </c>
      <c r="J35" s="20" t="n">
        <f aca="false">H35-1</f>
        <v>7.00007142857143</v>
      </c>
      <c r="L35" s="0" t="n">
        <f aca="false">G35*C35/100/1000</f>
        <v>0.217079937095136</v>
      </c>
      <c r="M35" s="21" t="n">
        <f aca="false">((L35+L36)/2)*(B36-B35)</f>
        <v>0.401294473595196</v>
      </c>
      <c r="P35" s="0" t="n">
        <f aca="false">J35*C35/100/1000</f>
        <v>0.00646886441970722</v>
      </c>
      <c r="Q35" s="21" t="n">
        <f aca="false">((P35+P36)/2)*(B36-B35)</f>
        <v>0.0107534139461917</v>
      </c>
      <c r="T35" s="23" t="n">
        <f aca="false">C35*I35/100/1000</f>
        <v>8.34970056194187E-005</v>
      </c>
      <c r="U35" s="24" t="n">
        <f aca="false">((T35+T36)/2)*(B36-B35)</f>
        <v>0.00016150418207242</v>
      </c>
      <c r="X35" s="0" t="n">
        <f aca="false">C35*H35/100/1000</f>
        <v>0.00739297847850153</v>
      </c>
      <c r="Y35" s="21" t="n">
        <f aca="false">((X35+X36)/2)*(B36-B35)</f>
        <v>0.0125916873573838</v>
      </c>
      <c r="Z35" s="22"/>
    </row>
    <row r="36" customFormat="false" ht="16" hidden="false" customHeight="false" outlineLevel="0" collapsed="false">
      <c r="A36" s="17" t="s">
        <v>58</v>
      </c>
      <c r="B36" s="18" t="n">
        <v>8.5</v>
      </c>
      <c r="C36" s="2" t="n">
        <v>91.4159352397789</v>
      </c>
      <c r="D36" s="19" t="n">
        <v>2821.175</v>
      </c>
      <c r="E36" s="19" t="n">
        <v>79.6162333333333</v>
      </c>
      <c r="F36" s="19" t="n">
        <v>1.19465</v>
      </c>
      <c r="G36" s="20" t="n">
        <f aca="false">D36/14</f>
        <v>201.5125</v>
      </c>
      <c r="H36" s="20" t="n">
        <f aca="false">E36/14</f>
        <v>5.68687380952381</v>
      </c>
      <c r="I36" s="20" t="n">
        <f aca="false">F36/14</f>
        <v>0.0853321428571429</v>
      </c>
      <c r="J36" s="20" t="n">
        <f aca="false">H36-1</f>
        <v>4.68687380952381</v>
      </c>
      <c r="L36" s="0" t="n">
        <f aca="false">G36*C36/100/1000</f>
        <v>0.184214536500059</v>
      </c>
      <c r="M36" s="21" t="n">
        <f aca="false">((L36+L37)/2)*(B37-B36)</f>
        <v>0.330259959341727</v>
      </c>
      <c r="P36" s="0" t="n">
        <f aca="false">J36*C36/100/1000</f>
        <v>0.00428454952648444</v>
      </c>
      <c r="Q36" s="21" t="n">
        <f aca="false">((P36+P37)/2)*(B37-B36)</f>
        <v>0.00428454952648444</v>
      </c>
      <c r="T36" s="23" t="n">
        <f aca="false">C36*I36/100/1000</f>
        <v>7.80071764530013E-005</v>
      </c>
      <c r="U36" s="24" t="n">
        <f aca="false">((T36+T37)/2)*(B37-B36)</f>
        <v>7.80071764530013E-005</v>
      </c>
      <c r="X36" s="0" t="n">
        <f aca="false">C36*H36/100/1000</f>
        <v>0.00519870887888223</v>
      </c>
      <c r="Y36" s="21" t="n">
        <f aca="false">((X36+X37)/2)*(B37-B36)</f>
        <v>0.00519870887888223</v>
      </c>
      <c r="Z36" s="22"/>
    </row>
    <row r="37" customFormat="false" ht="16" hidden="false" customHeight="false" outlineLevel="0" collapsed="false">
      <c r="A37" s="17" t="s">
        <v>59</v>
      </c>
      <c r="B37" s="18" t="n">
        <v>10.5</v>
      </c>
      <c r="C37" s="2" t="n">
        <v>91.2450278127482</v>
      </c>
      <c r="D37" s="19" t="n">
        <v>2240.819</v>
      </c>
      <c r="E37" s="0"/>
      <c r="F37" s="0"/>
      <c r="G37" s="20" t="n">
        <f aca="false">D37/14</f>
        <v>160.0585</v>
      </c>
      <c r="H37" s="20"/>
      <c r="I37" s="20"/>
      <c r="J37" s="20"/>
      <c r="L37" s="0" t="n">
        <f aca="false">G37*C37/100/1000</f>
        <v>0.146045422841668</v>
      </c>
      <c r="M37" s="21" t="n">
        <f aca="false">((L37+L38)/2)*(B38-B37)</f>
        <v>0.406208395831388</v>
      </c>
      <c r="Q37" s="21"/>
      <c r="T37" s="23"/>
      <c r="U37" s="24"/>
      <c r="Y37" s="21"/>
      <c r="Z37" s="22"/>
    </row>
    <row r="38" customFormat="false" ht="16" hidden="false" customHeight="false" outlineLevel="0" collapsed="false">
      <c r="A38" s="17" t="s">
        <v>60</v>
      </c>
      <c r="B38" s="18" t="n">
        <v>12.5</v>
      </c>
      <c r="C38" s="2" t="n">
        <v>91.102409546356</v>
      </c>
      <c r="D38" s="19" t="n">
        <v>3998.008</v>
      </c>
      <c r="E38" s="0"/>
      <c r="F38" s="0"/>
      <c r="G38" s="20" t="n">
        <f aca="false">D38/14</f>
        <v>285.572</v>
      </c>
      <c r="H38" s="20"/>
      <c r="I38" s="20"/>
      <c r="J38" s="20"/>
      <c r="L38" s="0" t="n">
        <f aca="false">G38*C38/100/1000</f>
        <v>0.26016297298972</v>
      </c>
      <c r="M38" s="21" t="n">
        <f aca="false">((L38+L39)/2)*(B39-B38)</f>
        <v>0.45836090230195</v>
      </c>
      <c r="Q38" s="21"/>
      <c r="T38" s="23"/>
      <c r="U38" s="24"/>
      <c r="Y38" s="21"/>
      <c r="Z38" s="22"/>
    </row>
    <row r="39" customFormat="false" ht="16" hidden="false" customHeight="false" outlineLevel="0" collapsed="false">
      <c r="A39" s="17" t="s">
        <v>61</v>
      </c>
      <c r="B39" s="18" t="n">
        <v>14.5</v>
      </c>
      <c r="C39" s="2" t="n">
        <v>91.0695868569083</v>
      </c>
      <c r="D39" s="19" t="n">
        <v>3046.869</v>
      </c>
      <c r="E39" s="0"/>
      <c r="F39" s="0"/>
      <c r="G39" s="20" t="n">
        <f aca="false">D39/14</f>
        <v>217.6335</v>
      </c>
      <c r="H39" s="20"/>
      <c r="I39" s="20"/>
      <c r="J39" s="20"/>
      <c r="L39" s="0" t="n">
        <f aca="false">G39*C39/100/1000</f>
        <v>0.19819792931223</v>
      </c>
      <c r="M39" s="21" t="n">
        <f aca="false">((L39+L40)/2)*(B40-B39)</f>
        <v>0.514567358499147</v>
      </c>
      <c r="Q39" s="21"/>
      <c r="T39" s="23"/>
      <c r="U39" s="24"/>
      <c r="Y39" s="21"/>
      <c r="Z39" s="22"/>
    </row>
    <row r="40" customFormat="false" ht="16" hidden="false" customHeight="false" outlineLevel="0" collapsed="false">
      <c r="A40" s="17" t="s">
        <v>62</v>
      </c>
      <c r="B40" s="18" t="n">
        <v>16.5</v>
      </c>
      <c r="C40" s="2" t="n">
        <v>91.2775706934093</v>
      </c>
      <c r="D40" s="19" t="n">
        <v>4852.421</v>
      </c>
      <c r="E40" s="0"/>
      <c r="F40" s="0"/>
      <c r="G40" s="20" t="n">
        <f aca="false">D40/14</f>
        <v>346.6015</v>
      </c>
      <c r="H40" s="20"/>
      <c r="I40" s="20"/>
      <c r="J40" s="20"/>
      <c r="L40" s="0" t="n">
        <f aca="false">G40*C40/100/1000</f>
        <v>0.316369429186917</v>
      </c>
      <c r="M40" s="21" t="n">
        <f aca="false">((L40+L41)/2)*(B41-B40)</f>
        <v>0.590901061286439</v>
      </c>
      <c r="Q40" s="21"/>
      <c r="T40" s="23"/>
      <c r="U40" s="24"/>
      <c r="Y40" s="21"/>
      <c r="Z40" s="22"/>
    </row>
    <row r="41" customFormat="false" ht="16" hidden="false" customHeight="false" outlineLevel="0" collapsed="false">
      <c r="A41" s="17" t="s">
        <v>63</v>
      </c>
      <c r="B41" s="18" t="n">
        <v>18.5</v>
      </c>
      <c r="C41" s="2" t="n">
        <v>91.3456651076546</v>
      </c>
      <c r="D41" s="19" t="n">
        <v>4207.581</v>
      </c>
      <c r="E41" s="0"/>
      <c r="F41" s="0"/>
      <c r="G41" s="20" t="n">
        <f aca="false">D41/14</f>
        <v>300.5415</v>
      </c>
      <c r="H41" s="20"/>
      <c r="I41" s="20"/>
      <c r="J41" s="20"/>
      <c r="L41" s="0" t="n">
        <f aca="false">G41*C41/100/1000</f>
        <v>0.274531632099522</v>
      </c>
      <c r="M41" s="21" t="n">
        <f aca="false">((L41+L42)/2)*(B42-B41)</f>
        <v>0.713151136258527</v>
      </c>
      <c r="Q41" s="21"/>
      <c r="T41" s="23"/>
      <c r="U41" s="24"/>
      <c r="Y41" s="21"/>
      <c r="Z41" s="22"/>
    </row>
    <row r="42" customFormat="false" ht="16" hidden="false" customHeight="false" outlineLevel="0" collapsed="false">
      <c r="A42" s="17" t="s">
        <v>64</v>
      </c>
      <c r="B42" s="18" t="n">
        <v>20.5</v>
      </c>
      <c r="C42" s="2" t="n">
        <v>91.3456651076546</v>
      </c>
      <c r="D42" s="19" t="n">
        <v>6722.457</v>
      </c>
      <c r="E42" s="0"/>
      <c r="F42" s="0"/>
      <c r="G42" s="20" t="n">
        <f aca="false">D42/14</f>
        <v>480.1755</v>
      </c>
      <c r="H42" s="20"/>
      <c r="I42" s="20"/>
      <c r="J42" s="20"/>
      <c r="L42" s="0" t="n">
        <f aca="false">G42*C42/100/1000</f>
        <v>0.438619504159006</v>
      </c>
      <c r="M42" s="21" t="n">
        <f aca="false">((L42+L43)/2)*(B43-B42)</f>
        <v>-4.49584991762981</v>
      </c>
      <c r="Q42" s="21"/>
      <c r="T42" s="23"/>
      <c r="U42" s="24"/>
      <c r="Y42" s="21"/>
      <c r="Z42" s="22"/>
    </row>
    <row r="43" customFormat="false" ht="16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M43" s="21"/>
      <c r="Q43" s="21"/>
      <c r="T43" s="23"/>
      <c r="U43" s="24"/>
      <c r="Y43" s="21"/>
      <c r="Z43" s="22"/>
    </row>
    <row r="44" customFormat="false" ht="16" hidden="false" customHeight="false" outlineLevel="0" collapsed="false">
      <c r="A44" s="17"/>
      <c r="B44" s="18"/>
      <c r="C44" s="0"/>
      <c r="D44" s="19"/>
      <c r="E44" s="19"/>
      <c r="F44" s="19"/>
      <c r="G44" s="20"/>
      <c r="H44" s="20"/>
      <c r="I44" s="20"/>
      <c r="J44" s="20"/>
      <c r="M44" s="21"/>
      <c r="Q44" s="21"/>
      <c r="T44" s="23"/>
      <c r="U44" s="24"/>
      <c r="Y44" s="21"/>
      <c r="Z44" s="22"/>
    </row>
    <row r="45" customFormat="false" ht="16" hidden="false" customHeight="false" outlineLevel="0" collapsed="false">
      <c r="A45" s="26" t="s">
        <v>65</v>
      </c>
      <c r="B45" s="18" t="n">
        <v>-1</v>
      </c>
      <c r="C45" s="2" t="n">
        <v>100</v>
      </c>
      <c r="D45" s="19" t="n">
        <v>80.605</v>
      </c>
      <c r="E45" s="19" t="n">
        <v>141.618333333333</v>
      </c>
      <c r="F45" s="19" t="n">
        <v>1.72393333333333</v>
      </c>
      <c r="G45" s="20" t="n">
        <f aca="false">D45/14</f>
        <v>5.7575</v>
      </c>
      <c r="H45" s="20" t="n">
        <f aca="false">E45/14</f>
        <v>10.1155952380952</v>
      </c>
      <c r="I45" s="20" t="n">
        <f aca="false">F45/14</f>
        <v>0.123138095238095</v>
      </c>
      <c r="J45" s="20" t="n">
        <f aca="false">H45-1</f>
        <v>9.11559523809524</v>
      </c>
      <c r="L45" s="0" t="n">
        <f aca="false">G45*C45/100/1000</f>
        <v>0.0057575</v>
      </c>
      <c r="M45" s="21" t="n">
        <f aca="false">((L45+L46)/2)*(B46-B45)</f>
        <v>0.0367362626903163</v>
      </c>
      <c r="N45" s="22" t="n">
        <f aca="false">SUM(M45:M55)</f>
        <v>1.29979606250948</v>
      </c>
      <c r="P45" s="0" t="n">
        <f aca="false">J45*C45/100/1000</f>
        <v>0.00911559523809524</v>
      </c>
      <c r="Q45" s="21" t="n">
        <f aca="false">((P45+P46)/2)*(B46-B45)</f>
        <v>0.0182449111950512</v>
      </c>
      <c r="R45" s="22" t="n">
        <f aca="false">SUM(Q45:Q49)</f>
        <v>0.063010804358477</v>
      </c>
      <c r="T45" s="23" t="n">
        <f aca="false">C45*I45/100/1000</f>
        <v>0.000123138095238095</v>
      </c>
      <c r="U45" s="24" t="n">
        <f aca="false">((T45+T46)/2)*(B46-B45)</f>
        <v>9.23535714285714E-005</v>
      </c>
      <c r="V45" s="25" t="n">
        <f aca="false">SUM(U45:U49)</f>
        <v>0.00317144863844655</v>
      </c>
      <c r="X45" s="0" t="n">
        <f aca="false">C45*H45/100/1000</f>
        <v>0.0101155952380952</v>
      </c>
      <c r="Y45" s="21" t="n">
        <f aca="false">((X45+X46)/2)*(B46-B45)</f>
        <v>0.019606932144858</v>
      </c>
      <c r="Z45" s="22" t="n">
        <f aca="false">SUM(Y45:Y49)</f>
        <v>0.0710899312442034</v>
      </c>
    </row>
    <row r="46" customFormat="false" ht="16" hidden="false" customHeight="false" outlineLevel="0" collapsed="false">
      <c r="A46" s="17" t="s">
        <v>66</v>
      </c>
      <c r="B46" s="18" t="n">
        <v>0.5</v>
      </c>
      <c r="C46" s="2" t="n">
        <v>81.6027933075731</v>
      </c>
      <c r="D46" s="19" t="n">
        <v>741.566</v>
      </c>
      <c r="E46" s="19" t="n">
        <v>274.9633</v>
      </c>
      <c r="F46" s="19" t="s">
        <v>30</v>
      </c>
      <c r="G46" s="20" t="n">
        <f aca="false">D46/14</f>
        <v>52.969</v>
      </c>
      <c r="H46" s="20" t="n">
        <f aca="false">E46/14</f>
        <v>19.6402357142857</v>
      </c>
      <c r="I46" s="20" t="n">
        <v>0</v>
      </c>
      <c r="J46" s="20" t="n">
        <f aca="false">H46-1</f>
        <v>18.6402357142857</v>
      </c>
      <c r="L46" s="0" t="n">
        <f aca="false">G46*C46/100/1000</f>
        <v>0.0432241835870884</v>
      </c>
      <c r="M46" s="21" t="n">
        <f aca="false">((L46+L47)/2)*(B47-B46)</f>
        <v>0.07010611279241</v>
      </c>
      <c r="P46" s="0" t="n">
        <f aca="false">J46*C46/100/1000</f>
        <v>0.015210953021973</v>
      </c>
      <c r="Q46" s="21" t="n">
        <f aca="false">((P46+P47)/2)*(B47-B46)</f>
        <v>0.0195318107636228</v>
      </c>
      <c r="T46" s="23" t="n">
        <f aca="false">C46*I46/100/1000</f>
        <v>0</v>
      </c>
      <c r="U46" s="24" t="n">
        <f aca="false">((T46+T47)/2)*(B47-B46)</f>
        <v>0.000270732711896518</v>
      </c>
      <c r="X46" s="0" t="n">
        <f aca="false">C46*H46/100/1000</f>
        <v>0.0160269809550487</v>
      </c>
      <c r="Y46" s="21" t="n">
        <f aca="false">((X46+X47)/2)*(B47-B46)</f>
        <v>0.0211528435391176</v>
      </c>
      <c r="Z46" s="22"/>
    </row>
    <row r="47" customFormat="false" ht="16" hidden="false" customHeight="false" outlineLevel="0" collapsed="false">
      <c r="A47" s="17" t="s">
        <v>67</v>
      </c>
      <c r="B47" s="18" t="n">
        <v>2.5</v>
      </c>
      <c r="C47" s="2" t="n">
        <v>80.5004842419082</v>
      </c>
      <c r="D47" s="19" t="n">
        <v>467.509</v>
      </c>
      <c r="E47" s="19" t="n">
        <v>89.1449</v>
      </c>
      <c r="F47" s="19" t="n">
        <v>4.70836666666667</v>
      </c>
      <c r="G47" s="20" t="n">
        <f aca="false">D47/14</f>
        <v>33.3935</v>
      </c>
      <c r="H47" s="20" t="n">
        <f aca="false">E47/14</f>
        <v>6.36749285714286</v>
      </c>
      <c r="I47" s="20" t="n">
        <f aca="false">F47/14</f>
        <v>0.336311904761905</v>
      </c>
      <c r="J47" s="20" t="n">
        <f aca="false">H47-1</f>
        <v>5.36749285714286</v>
      </c>
      <c r="L47" s="0" t="n">
        <f aca="false">G47*C47/100/1000</f>
        <v>0.0268819292053216</v>
      </c>
      <c r="M47" s="21" t="n">
        <f aca="false">((L47+L48)/2)*(B48-B47)</f>
        <v>0.0743169517860859</v>
      </c>
      <c r="P47" s="0" t="n">
        <f aca="false">J47*C47/100/1000</f>
        <v>0.00432085774164984</v>
      </c>
      <c r="Q47" s="21" t="n">
        <f aca="false">((P47+P48)/2)*(B48-B47)</f>
        <v>0.00799165995142827</v>
      </c>
      <c r="T47" s="23" t="n">
        <f aca="false">C47*I47/100/1000</f>
        <v>0.000270732711896518</v>
      </c>
      <c r="U47" s="24" t="n">
        <f aca="false">((T47+T48)/2)*(B48-B47)</f>
        <v>0.000660194863957972</v>
      </c>
      <c r="X47" s="0" t="n">
        <f aca="false">C47*H47/100/1000</f>
        <v>0.00512586258406892</v>
      </c>
      <c r="Y47" s="21" t="n">
        <f aca="false">((X47+X48)/2)*(B48-B47)</f>
        <v>0.00965487550778505</v>
      </c>
      <c r="Z47" s="22"/>
    </row>
    <row r="48" customFormat="false" ht="16" hidden="false" customHeight="false" outlineLevel="0" collapsed="false">
      <c r="A48" s="27" t="s">
        <v>68</v>
      </c>
      <c r="B48" s="18" t="n">
        <v>4.5</v>
      </c>
      <c r="C48" s="2" t="n">
        <v>85.8210713937695</v>
      </c>
      <c r="D48" s="19" t="n">
        <v>773.808</v>
      </c>
      <c r="E48" s="19" t="n">
        <v>73.8818333333333</v>
      </c>
      <c r="F48" s="19" t="n">
        <v>6.3533</v>
      </c>
      <c r="G48" s="20" t="n">
        <f aca="false">D48/14</f>
        <v>55.272</v>
      </c>
      <c r="H48" s="20" t="n">
        <f aca="false">E48/14</f>
        <v>5.27727380952381</v>
      </c>
      <c r="I48" s="20" t="n">
        <f aca="false">F48/14</f>
        <v>0.453807142857143</v>
      </c>
      <c r="J48" s="20" t="n">
        <f aca="false">H48-1</f>
        <v>4.27727380952381</v>
      </c>
      <c r="L48" s="0" t="n">
        <f aca="false">G48*C48/100/1000</f>
        <v>0.0474350225807643</v>
      </c>
      <c r="M48" s="21" t="n">
        <f aca="false">((L48+L49)/2)*(B49-B48)</f>
        <v>0.0997319121696464</v>
      </c>
      <c r="P48" s="0" t="n">
        <f aca="false">J48*C48/100/1000</f>
        <v>0.00367080220977843</v>
      </c>
      <c r="Q48" s="21" t="n">
        <f aca="false">((P48+P49)/2)*(B49-B48)</f>
        <v>0.00733291820277659</v>
      </c>
      <c r="T48" s="23" t="n">
        <f aca="false">C48*I48/100/1000</f>
        <v>0.000389462152061454</v>
      </c>
      <c r="U48" s="24" t="n">
        <f aca="false">((T48+T49)/2)*(B49-B48)</f>
        <v>0.00107719087922428</v>
      </c>
      <c r="X48" s="0" t="n">
        <f aca="false">C48*H48/100/1000</f>
        <v>0.00452901292371613</v>
      </c>
      <c r="Y48" s="21" t="n">
        <f aca="false">((X48+X49)/2)*(B49-B48)</f>
        <v>0.00904804056745503</v>
      </c>
      <c r="Z48" s="22"/>
    </row>
    <row r="49" customFormat="false" ht="16" hidden="false" customHeight="false" outlineLevel="0" collapsed="false">
      <c r="A49" s="17" t="s">
        <v>69</v>
      </c>
      <c r="B49" s="18" t="n">
        <v>6.5</v>
      </c>
      <c r="C49" s="2" t="n">
        <v>85.6911650740743</v>
      </c>
      <c r="D49" s="19" t="n">
        <v>854.413</v>
      </c>
      <c r="E49" s="19" t="n">
        <v>73.8307</v>
      </c>
      <c r="F49" s="19" t="n">
        <v>11.2359333333333</v>
      </c>
      <c r="G49" s="20" t="n">
        <f aca="false">D49/14</f>
        <v>61.0295</v>
      </c>
      <c r="H49" s="20" t="n">
        <f aca="false">E49/14</f>
        <v>5.27362142857143</v>
      </c>
      <c r="I49" s="20" t="n">
        <f aca="false">F49/14</f>
        <v>0.802566666666667</v>
      </c>
      <c r="J49" s="20" t="n">
        <f aca="false">H49-1</f>
        <v>4.27362142857143</v>
      </c>
      <c r="L49" s="0" t="n">
        <f aca="false">G49*C49/100/1000</f>
        <v>0.0522968895888822</v>
      </c>
      <c r="M49" s="21" t="n">
        <f aca="false">((L49+L50)/2)*(B50-B49)</f>
        <v>0.111771191328635</v>
      </c>
      <c r="P49" s="0" t="n">
        <f aca="false">J49*C49/100/1000</f>
        <v>0.00366211599299816</v>
      </c>
      <c r="Q49" s="21" t="n">
        <f aca="false">((P49+P50)/2)*(B50-B49)</f>
        <v>0.00990950424559809</v>
      </c>
      <c r="T49" s="23" t="n">
        <f aca="false">C49*I49/100/1000</f>
        <v>0.000687728727162829</v>
      </c>
      <c r="U49" s="24" t="n">
        <f aca="false">((T49+T50)/2)*(B50-B49)</f>
        <v>0.0010709766119392</v>
      </c>
      <c r="X49" s="0" t="n">
        <f aca="false">C49*H49/100/1000</f>
        <v>0.0045190276437389</v>
      </c>
      <c r="Y49" s="21" t="n">
        <f aca="false">((X49+X50)/2)*(B50-B49)</f>
        <v>0.0116272394849877</v>
      </c>
      <c r="Z49" s="22"/>
    </row>
    <row r="50" customFormat="false" ht="16" hidden="false" customHeight="false" outlineLevel="0" collapsed="false">
      <c r="A50" s="26" t="s">
        <v>70</v>
      </c>
      <c r="B50" s="18" t="n">
        <v>8.5</v>
      </c>
      <c r="C50" s="2" t="n">
        <v>86.0823588648905</v>
      </c>
      <c r="D50" s="19" t="n">
        <v>967.26</v>
      </c>
      <c r="E50" s="19" t="n">
        <v>115.604366666667</v>
      </c>
      <c r="F50" s="19" t="n">
        <v>6.23295</v>
      </c>
      <c r="G50" s="20" t="n">
        <f aca="false">D50/14</f>
        <v>69.09</v>
      </c>
      <c r="H50" s="20" t="n">
        <f aca="false">E50/14</f>
        <v>8.25745476190476</v>
      </c>
      <c r="I50" s="20" t="n">
        <f aca="false">F50/14</f>
        <v>0.445210714285714</v>
      </c>
      <c r="J50" s="20" t="n">
        <f aca="false">H50-1</f>
        <v>7.25745476190476</v>
      </c>
      <c r="L50" s="0" t="n">
        <f aca="false">G50*C50/100/1000</f>
        <v>0.0594743017397528</v>
      </c>
      <c r="M50" s="21" t="n">
        <f aca="false">((L50+L51)/2)*(B51-B50)</f>
        <v>0.137491493135684</v>
      </c>
      <c r="P50" s="0" t="n">
        <f aca="false">J50*C50/100/1000</f>
        <v>0.00624738825259994</v>
      </c>
      <c r="Q50" s="21" t="n">
        <f aca="false">((P50+P51)/2)*(B51-B50)</f>
        <v>0.00624738825259994</v>
      </c>
      <c r="T50" s="23" t="n">
        <f aca="false">C50*I50/100/1000</f>
        <v>0.000383247884776371</v>
      </c>
      <c r="U50" s="24" t="n">
        <f aca="false">((T50+T51)/2)*(B51-B50)</f>
        <v>0.000383247884776371</v>
      </c>
      <c r="X50" s="0" t="n">
        <f aca="false">C50*H50/100/1000</f>
        <v>0.00710821184124884</v>
      </c>
      <c r="Y50" s="21" t="n">
        <f aca="false">((X50+X51)/2)*(B51-B50)</f>
        <v>0.00710821184124884</v>
      </c>
      <c r="Z50" s="22"/>
    </row>
    <row r="51" customFormat="false" ht="16" hidden="false" customHeight="false" outlineLevel="0" collapsed="false">
      <c r="A51" s="26" t="s">
        <v>71</v>
      </c>
      <c r="B51" s="18" t="n">
        <v>10.5</v>
      </c>
      <c r="C51" s="2" t="n">
        <v>85.7628645035716</v>
      </c>
      <c r="D51" s="19" t="n">
        <v>1273.559</v>
      </c>
      <c r="E51" s="0"/>
      <c r="F51" s="0"/>
      <c r="G51" s="20" t="n">
        <f aca="false">D51/14</f>
        <v>90.9685</v>
      </c>
      <c r="H51" s="20"/>
      <c r="I51" s="20"/>
      <c r="J51" s="20"/>
      <c r="L51" s="0" t="n">
        <f aca="false">G51*C51/100/1000</f>
        <v>0.0780171913959315</v>
      </c>
      <c r="M51" s="21" t="n">
        <f aca="false">((L51+L52)/2)*(B52-B51)</f>
        <v>0.150123210800276</v>
      </c>
      <c r="Q51" s="21"/>
      <c r="T51" s="23"/>
      <c r="U51" s="24"/>
      <c r="Y51" s="21"/>
      <c r="Z51" s="22"/>
    </row>
    <row r="52" customFormat="false" ht="16" hidden="false" customHeight="false" outlineLevel="0" collapsed="false">
      <c r="A52" s="26" t="s">
        <v>72</v>
      </c>
      <c r="B52" s="18" t="n">
        <v>12.5</v>
      </c>
      <c r="C52" s="2" t="n">
        <v>85.7797386426809</v>
      </c>
      <c r="D52" s="19" t="n">
        <v>1176.833</v>
      </c>
      <c r="E52" s="19"/>
      <c r="F52" s="19"/>
      <c r="G52" s="20" t="n">
        <f aca="false">D52/14</f>
        <v>84.0595</v>
      </c>
      <c r="H52" s="20"/>
      <c r="I52" s="20"/>
      <c r="J52" s="20"/>
      <c r="L52" s="0" t="n">
        <f aca="false">G52*C52/100/1000</f>
        <v>0.0721060194043443</v>
      </c>
      <c r="M52" s="21" t="n">
        <f aca="false">((L52+L53)/2)*(B53-B52)</f>
        <v>0.150500227692034</v>
      </c>
      <c r="Q52" s="21"/>
      <c r="T52" s="23"/>
      <c r="U52" s="24"/>
      <c r="Y52" s="21"/>
      <c r="Z52" s="22"/>
    </row>
    <row r="53" customFormat="false" ht="16" hidden="false" customHeight="false" outlineLevel="0" collapsed="false">
      <c r="A53" s="26" t="s">
        <v>73</v>
      </c>
      <c r="B53" s="18" t="n">
        <v>14.5</v>
      </c>
      <c r="C53" s="2" t="n">
        <v>86.1773122429079</v>
      </c>
      <c r="D53" s="19" t="n">
        <v>1273.559</v>
      </c>
      <c r="E53" s="19"/>
      <c r="F53" s="19"/>
      <c r="G53" s="20" t="n">
        <f aca="false">D53/14</f>
        <v>90.9685</v>
      </c>
      <c r="H53" s="20"/>
      <c r="I53" s="20"/>
      <c r="J53" s="20"/>
      <c r="L53" s="0" t="n">
        <f aca="false">G53*C53/100/1000</f>
        <v>0.0783942082876896</v>
      </c>
      <c r="M53" s="21" t="n">
        <f aca="false">((L53+L54)/2)*(B54-B53)</f>
        <v>0.154581186623656</v>
      </c>
      <c r="Q53" s="21"/>
      <c r="T53" s="23"/>
      <c r="U53" s="24"/>
      <c r="Y53" s="21"/>
      <c r="Z53" s="22"/>
    </row>
    <row r="54" customFormat="false" ht="16" hidden="false" customHeight="false" outlineLevel="0" collapsed="false">
      <c r="A54" s="26" t="s">
        <v>74</v>
      </c>
      <c r="B54" s="18" t="n">
        <v>16.5</v>
      </c>
      <c r="C54" s="2" t="n">
        <v>85.9262941459379</v>
      </c>
      <c r="D54" s="19" t="n">
        <v>1241.317</v>
      </c>
      <c r="E54" s="19"/>
      <c r="F54" s="19"/>
      <c r="G54" s="20" t="n">
        <f aca="false">D54/14</f>
        <v>88.6655</v>
      </c>
      <c r="H54" s="20"/>
      <c r="I54" s="20"/>
      <c r="J54" s="20"/>
      <c r="L54" s="0" t="n">
        <f aca="false">G54*C54/100/1000</f>
        <v>0.0761869783359666</v>
      </c>
      <c r="M54" s="21" t="n">
        <f aca="false">((L54+L55)/2)*(B55-B54)</f>
        <v>0.1543635988893</v>
      </c>
      <c r="Q54" s="21"/>
      <c r="T54" s="23"/>
      <c r="U54" s="24"/>
      <c r="Y54" s="21"/>
      <c r="Z54" s="22"/>
    </row>
    <row r="55" customFormat="false" ht="16" hidden="false" customHeight="false" outlineLevel="0" collapsed="false">
      <c r="A55" s="17" t="s">
        <v>75</v>
      </c>
      <c r="B55" s="18" t="n">
        <v>18.5</v>
      </c>
      <c r="C55" s="2" t="n">
        <v>85.9381220459094</v>
      </c>
      <c r="D55" s="19" t="n">
        <v>1273.559</v>
      </c>
      <c r="E55" s="19"/>
      <c r="F55" s="19"/>
      <c r="G55" s="20" t="n">
        <f aca="false">D55/14</f>
        <v>90.9685</v>
      </c>
      <c r="H55" s="20"/>
      <c r="I55" s="20"/>
      <c r="J55" s="20"/>
      <c r="L55" s="0" t="n">
        <f aca="false">G55*C55/100/1000</f>
        <v>0.0781766205533331</v>
      </c>
      <c r="M55" s="21" t="n">
        <f aca="false">((L55+L56)/2)*(B56-B55)</f>
        <v>0.160073914601434</v>
      </c>
      <c r="Q55" s="21"/>
      <c r="T55" s="23"/>
      <c r="U55" s="24"/>
      <c r="Y55" s="21"/>
      <c r="Z55" s="22"/>
    </row>
    <row r="56" customFormat="false" ht="16" hidden="false" customHeight="false" outlineLevel="0" collapsed="false">
      <c r="A56" s="27" t="s">
        <v>76</v>
      </c>
      <c r="B56" s="18" t="n">
        <v>20.5</v>
      </c>
      <c r="C56" s="2" t="n">
        <v>85.6894820774383</v>
      </c>
      <c r="D56" s="19" t="n">
        <v>1338.043</v>
      </c>
      <c r="E56" s="19"/>
      <c r="F56" s="19"/>
      <c r="G56" s="20" t="n">
        <f aca="false">D56/14</f>
        <v>95.5745</v>
      </c>
      <c r="H56" s="20"/>
      <c r="I56" s="20"/>
      <c r="J56" s="20"/>
      <c r="L56" s="0" t="n">
        <f aca="false">G56*C56/100/1000</f>
        <v>0.0818972940481013</v>
      </c>
      <c r="M56" s="21" t="n">
        <f aca="false">((L56+L57)/2)*(B57-B56)</f>
        <v>-0.839447263993038</v>
      </c>
      <c r="Q56" s="21"/>
      <c r="T56" s="23"/>
      <c r="U56" s="24"/>
      <c r="Y56" s="21"/>
      <c r="Z56" s="22"/>
    </row>
    <row r="57" customFormat="false" ht="16" hidden="false" customHeight="false" outlineLevel="0" collapsed="false">
      <c r="B57" s="0"/>
      <c r="C57" s="0"/>
      <c r="D57" s="0"/>
      <c r="E57" s="0"/>
      <c r="F57" s="0"/>
      <c r="G57" s="0"/>
      <c r="H57" s="0"/>
      <c r="I57" s="0"/>
      <c r="J57" s="0"/>
      <c r="M57" s="21"/>
      <c r="Q57" s="21"/>
      <c r="T57" s="23"/>
      <c r="U57" s="24"/>
      <c r="Y57" s="21"/>
      <c r="Z57" s="22"/>
    </row>
    <row r="58" customFormat="false" ht="16" hidden="false" customHeight="false" outlineLevel="0" collapsed="false">
      <c r="A58" s="17"/>
      <c r="B58" s="28"/>
      <c r="C58" s="0"/>
      <c r="D58" s="19"/>
      <c r="E58" s="19"/>
      <c r="F58" s="19"/>
      <c r="G58" s="20"/>
      <c r="H58" s="20"/>
      <c r="I58" s="20"/>
      <c r="J58" s="20"/>
      <c r="M58" s="21"/>
      <c r="Q58" s="21"/>
      <c r="T58" s="23"/>
      <c r="U58" s="24"/>
      <c r="Y58" s="21"/>
      <c r="Z58" s="22"/>
    </row>
    <row r="59" customFormat="false" ht="16" hidden="false" customHeight="false" outlineLevel="0" collapsed="false">
      <c r="A59" s="17" t="s">
        <v>77</v>
      </c>
      <c r="B59" s="18" t="n">
        <v>-1</v>
      </c>
      <c r="C59" s="2" t="n">
        <v>100</v>
      </c>
      <c r="D59" s="19" t="n">
        <v>9.6922</v>
      </c>
      <c r="E59" s="19" t="n">
        <v>47.5597</v>
      </c>
      <c r="F59" s="19" t="n">
        <v>3.13793333333333</v>
      </c>
      <c r="G59" s="20" t="n">
        <f aca="false">D59/14</f>
        <v>0.6923</v>
      </c>
      <c r="H59" s="20" t="n">
        <f aca="false">E59/14</f>
        <v>3.39712142857143</v>
      </c>
      <c r="I59" s="20" t="n">
        <f aca="false">F59/14</f>
        <v>0.224138095238095</v>
      </c>
      <c r="J59" s="20" t="n">
        <f aca="false">H59-1</f>
        <v>2.39712142857143</v>
      </c>
      <c r="L59" s="0" t="n">
        <f aca="false">G59*C59/100/1000</f>
        <v>0.0006923</v>
      </c>
      <c r="M59" s="21" t="n">
        <f aca="false">((L59+L60)/2)*(B60-B59)</f>
        <v>0.00997332390605769</v>
      </c>
      <c r="N59" s="22" t="n">
        <f aca="false">SUM(M59:M69)</f>
        <v>1.8629080917084</v>
      </c>
      <c r="P59" s="0" t="n">
        <f aca="false">J59*C59/100/1000</f>
        <v>0.00239712142857143</v>
      </c>
      <c r="Q59" s="21" t="n">
        <f aca="false">((P59+P60)/2)*(B60-B59)</f>
        <v>0.0028483653277045</v>
      </c>
      <c r="R59" s="22" t="n">
        <f aca="false">SUM(Q59:Q63)</f>
        <v>0.017209002882723</v>
      </c>
      <c r="T59" s="23" t="n">
        <f aca="false">C59*I59/100/1000</f>
        <v>0.000224138095238095</v>
      </c>
      <c r="U59" s="24" t="n">
        <f aca="false">((T59+T60)/2)*(B60-B59)</f>
        <v>0.000475952898722588</v>
      </c>
      <c r="V59" s="25" t="n">
        <f aca="false">SUM(U59:U63)</f>
        <v>0.00301541803251073</v>
      </c>
      <c r="X59" s="0" t="n">
        <f aca="false">C59*H59/100/1000</f>
        <v>0.00339712142857143</v>
      </c>
      <c r="Y59" s="21" t="n">
        <f aca="false">((X59+X60)/2)*(B60-B59)</f>
        <v>0.00428116894651554</v>
      </c>
      <c r="Z59" s="22" t="n">
        <f aca="false">SUM(Y59:Y63)</f>
        <v>0.0256390661287941</v>
      </c>
    </row>
    <row r="60" customFormat="false" ht="16" hidden="false" customHeight="false" outlineLevel="0" collapsed="false">
      <c r="A60" s="17" t="s">
        <v>78</v>
      </c>
      <c r="B60" s="18" t="n">
        <v>0.5</v>
      </c>
      <c r="C60" s="2" t="n">
        <v>91.0404825081389</v>
      </c>
      <c r="D60" s="19" t="n">
        <v>193.844</v>
      </c>
      <c r="E60" s="19" t="n">
        <v>35.5396333333333</v>
      </c>
      <c r="F60" s="19" t="n">
        <v>6.31205</v>
      </c>
      <c r="G60" s="20" t="n">
        <f aca="false">D60/14</f>
        <v>13.846</v>
      </c>
      <c r="H60" s="20" t="n">
        <f aca="false">E60/14</f>
        <v>2.53854523809524</v>
      </c>
      <c r="I60" s="20" t="n">
        <f aca="false">F60/14</f>
        <v>0.450860714285714</v>
      </c>
      <c r="J60" s="20" t="n">
        <f aca="false">H60-1</f>
        <v>1.53854523809524</v>
      </c>
      <c r="L60" s="0" t="n">
        <f aca="false">G60*C60/100/1000</f>
        <v>0.0126054652080769</v>
      </c>
      <c r="M60" s="21" t="n">
        <f aca="false">((L60+L61)/2)*(B61-B60)</f>
        <v>0.0442921792142195</v>
      </c>
      <c r="P60" s="0" t="n">
        <f aca="false">J60*C60/100/1000</f>
        <v>0.0014006990083679</v>
      </c>
      <c r="Q60" s="21" t="n">
        <f aca="false">((P60+P61)/2)*(B61-B60)</f>
        <v>0.00301866104591881</v>
      </c>
      <c r="T60" s="23" t="n">
        <f aca="false">C60*I60/100/1000</f>
        <v>0.000410465769725356</v>
      </c>
      <c r="U60" s="24" t="n">
        <f aca="false">((T60+T61)/2)*(B61-B60)</f>
        <v>0.000765632026552584</v>
      </c>
      <c r="X60" s="0" t="n">
        <f aca="false">C60*H60/100/1000</f>
        <v>0.00231110383344929</v>
      </c>
      <c r="Y60" s="21" t="n">
        <f aca="false">((X60+X61)/2)*(B61-B60)</f>
        <v>0.00481494083680775</v>
      </c>
      <c r="Z60" s="22"/>
    </row>
    <row r="61" customFormat="false" ht="16" hidden="false" customHeight="false" outlineLevel="0" collapsed="false">
      <c r="A61" s="17" t="s">
        <v>79</v>
      </c>
      <c r="B61" s="18" t="n">
        <v>2.5</v>
      </c>
      <c r="C61" s="2" t="n">
        <v>88.587496580755</v>
      </c>
      <c r="D61" s="19" t="n">
        <v>500.763666666667</v>
      </c>
      <c r="E61" s="19" t="n">
        <v>39.5696</v>
      </c>
      <c r="F61" s="19" t="n">
        <v>5.6129</v>
      </c>
      <c r="G61" s="20" t="n">
        <f aca="false">D61/14</f>
        <v>35.7688333333333</v>
      </c>
      <c r="H61" s="20" t="n">
        <f aca="false">E61/14</f>
        <v>2.8264</v>
      </c>
      <c r="I61" s="20" t="n">
        <f aca="false">F61/14</f>
        <v>0.400921428571429</v>
      </c>
      <c r="J61" s="20" t="n">
        <f aca="false">H61-1</f>
        <v>1.8264</v>
      </c>
      <c r="L61" s="0" t="n">
        <f aca="false">G61*C61/100/1000</f>
        <v>0.0316867140061426</v>
      </c>
      <c r="M61" s="21" t="n">
        <f aca="false">((L61+L62)/2)*(B62-B61)</f>
        <v>0.0629624781085563</v>
      </c>
      <c r="P61" s="0" t="n">
        <f aca="false">J61*C61/100/1000</f>
        <v>0.00161796203755091</v>
      </c>
      <c r="Q61" s="21" t="n">
        <f aca="false">((P61+P62)/2)*(B62-B61)</f>
        <v>0.00379649038380077</v>
      </c>
      <c r="T61" s="23" t="n">
        <f aca="false">C61*I61/100/1000</f>
        <v>0.000355166256827228</v>
      </c>
      <c r="U61" s="24" t="n">
        <f aca="false">((T61+T62)/2)*(B62-B61)</f>
        <v>0.000616722148662215</v>
      </c>
      <c r="X61" s="0" t="n">
        <f aca="false">C61*H61/100/1000</f>
        <v>0.00250383700335846</v>
      </c>
      <c r="Y61" s="21" t="n">
        <f aca="false">((X61+X62)/2)*(B62-B61)</f>
        <v>0.00555675126572003</v>
      </c>
      <c r="Z61" s="22"/>
    </row>
    <row r="62" customFormat="false" ht="16" hidden="false" customHeight="false" outlineLevel="0" collapsed="false">
      <c r="A62" s="17" t="s">
        <v>80</v>
      </c>
      <c r="B62" s="18" t="n">
        <v>4.5</v>
      </c>
      <c r="C62" s="2" t="n">
        <v>87.4385916111707</v>
      </c>
      <c r="D62" s="19" t="n">
        <v>500.763666666667</v>
      </c>
      <c r="E62" s="19" t="n">
        <v>48.8809333333333</v>
      </c>
      <c r="F62" s="19" t="n">
        <v>4.18783333333333</v>
      </c>
      <c r="G62" s="20" t="n">
        <f aca="false">D62/14</f>
        <v>35.7688333333333</v>
      </c>
      <c r="H62" s="20" t="n">
        <f aca="false">E62/14</f>
        <v>3.49149523809524</v>
      </c>
      <c r="I62" s="20" t="n">
        <f aca="false">F62/14</f>
        <v>0.299130952380952</v>
      </c>
      <c r="J62" s="20" t="n">
        <f aca="false">H62-1</f>
        <v>2.49149523809524</v>
      </c>
      <c r="L62" s="0" t="n">
        <f aca="false">G62*C62/100/1000</f>
        <v>0.0312757641024136</v>
      </c>
      <c r="M62" s="21" t="n">
        <f aca="false">((L62+L63)/2)*(B63-B62)</f>
        <v>0.0610302082809879</v>
      </c>
      <c r="P62" s="0" t="n">
        <f aca="false">J62*C62/100/1000</f>
        <v>0.00217852834624986</v>
      </c>
      <c r="Q62" s="21" t="n">
        <f aca="false">((P62+P63)/2)*(B63-B62)</f>
        <v>0.00400122980973268</v>
      </c>
      <c r="T62" s="23" t="n">
        <f aca="false">C62*I62/100/1000</f>
        <v>0.000261555891834986</v>
      </c>
      <c r="U62" s="24" t="n">
        <f aca="false">((T62+T63)/2)*(B63-B62)</f>
        <v>0.00057773894495316</v>
      </c>
      <c r="X62" s="0" t="n">
        <f aca="false">C62*H62/100/1000</f>
        <v>0.00305291426236157</v>
      </c>
      <c r="Y62" s="21" t="n">
        <f aca="false">((X62+X63)/2)*(B63-B62)</f>
        <v>0.00573519810858523</v>
      </c>
      <c r="Z62" s="22"/>
    </row>
    <row r="63" customFormat="false" ht="16" hidden="false" customHeight="false" outlineLevel="0" collapsed="false">
      <c r="A63" s="17" t="s">
        <v>81</v>
      </c>
      <c r="B63" s="18" t="n">
        <v>6.5</v>
      </c>
      <c r="C63" s="2" t="n">
        <v>85.9582382740843</v>
      </c>
      <c r="D63" s="19" t="n">
        <v>484.61</v>
      </c>
      <c r="E63" s="19" t="n">
        <v>43.6863</v>
      </c>
      <c r="F63" s="19" t="n">
        <v>5.14966666666667</v>
      </c>
      <c r="G63" s="20" t="n">
        <f aca="false">D63/14</f>
        <v>34.615</v>
      </c>
      <c r="H63" s="20" t="n">
        <f aca="false">E63/14</f>
        <v>3.12045</v>
      </c>
      <c r="I63" s="20" t="n">
        <f aca="false">F63/14</f>
        <v>0.367833333333333</v>
      </c>
      <c r="J63" s="20" t="n">
        <f aca="false">H63-1</f>
        <v>2.12045</v>
      </c>
      <c r="L63" s="0" t="n">
        <f aca="false">G63*C63/100/1000</f>
        <v>0.0297544441785743</v>
      </c>
      <c r="M63" s="21" t="n">
        <f aca="false">((L63+L64)/2)*(B64-B63)</f>
        <v>0.0473492820375714</v>
      </c>
      <c r="P63" s="0" t="n">
        <f aca="false">J63*C63/100/1000</f>
        <v>0.00182270146348282</v>
      </c>
      <c r="Q63" s="21" t="n">
        <f aca="false">((P63+P64)/2)*(B64-B63)</f>
        <v>0.00354425631556627</v>
      </c>
      <c r="T63" s="23" t="n">
        <f aca="false">C63*I63/100/1000</f>
        <v>0.000316183053118174</v>
      </c>
      <c r="U63" s="24" t="n">
        <f aca="false">((T63+T64)/2)*(B64-B63)</f>
        <v>0.000579372013620181</v>
      </c>
      <c r="X63" s="0" t="n">
        <f aca="false">C63*H63/100/1000</f>
        <v>0.00268228384622366</v>
      </c>
      <c r="Y63" s="21" t="n">
        <f aca="false">((X63+X64)/2)*(B64-B63)</f>
        <v>0.00525100697116556</v>
      </c>
      <c r="Z63" s="22"/>
    </row>
    <row r="64" customFormat="false" ht="16" hidden="false" customHeight="false" outlineLevel="0" collapsed="false">
      <c r="A64" s="17" t="s">
        <v>82</v>
      </c>
      <c r="B64" s="18" t="n">
        <v>8.5</v>
      </c>
      <c r="C64" s="2" t="n">
        <v>84.7168272858449</v>
      </c>
      <c r="D64" s="19" t="n">
        <v>290.766</v>
      </c>
      <c r="E64" s="19" t="n">
        <v>42.4498</v>
      </c>
      <c r="F64" s="19" t="n">
        <v>4.34936666666667</v>
      </c>
      <c r="G64" s="20" t="n">
        <f aca="false">D64/14</f>
        <v>20.769</v>
      </c>
      <c r="H64" s="20" t="n">
        <f aca="false">E64/14</f>
        <v>3.03212857142857</v>
      </c>
      <c r="I64" s="20" t="n">
        <f aca="false">F64/14</f>
        <v>0.310669047619048</v>
      </c>
      <c r="J64" s="20" t="n">
        <f aca="false">H64-1</f>
        <v>2.03212857142857</v>
      </c>
      <c r="L64" s="0" t="n">
        <f aca="false">G64*C64/100/1000</f>
        <v>0.0175948378589971</v>
      </c>
      <c r="M64" s="21" t="n">
        <f aca="false">((L64+L65)/2)*(B65-B64)</f>
        <v>0.0607426813375345</v>
      </c>
      <c r="P64" s="0" t="n">
        <f aca="false">J64*C64/100/1000</f>
        <v>0.00172155485208345</v>
      </c>
      <c r="Q64" s="21" t="n">
        <f aca="false">((P64+P65)/2)*(B65-B64)</f>
        <v>0.00172155485208345</v>
      </c>
      <c r="T64" s="23" t="n">
        <f aca="false">C64*I64/100/1000</f>
        <v>0.000263188960502008</v>
      </c>
      <c r="U64" s="24" t="n">
        <f aca="false">((T64+T65)/2)*(B65-B64)</f>
        <v>0.000263188960502008</v>
      </c>
      <c r="X64" s="0" t="n">
        <f aca="false">C64*H64/100/1000</f>
        <v>0.0025687231249419</v>
      </c>
      <c r="Y64" s="21" t="n">
        <f aca="false">((X64+X65)/2)*(B65-B64)</f>
        <v>0.0025687231249419</v>
      </c>
      <c r="Z64" s="22"/>
    </row>
    <row r="65" customFormat="false" ht="16" hidden="false" customHeight="false" outlineLevel="0" collapsed="false">
      <c r="A65" s="17" t="s">
        <v>83</v>
      </c>
      <c r="B65" s="18" t="n">
        <v>10.5</v>
      </c>
      <c r="C65" s="2" t="n">
        <v>86.9656120552739</v>
      </c>
      <c r="D65" s="19" t="n">
        <v>694.607666666667</v>
      </c>
      <c r="E65" s="19"/>
      <c r="F65" s="19"/>
      <c r="G65" s="20" t="n">
        <f aca="false">D65/14</f>
        <v>49.6148333333333</v>
      </c>
      <c r="H65" s="20"/>
      <c r="I65" s="20"/>
      <c r="J65" s="20"/>
      <c r="L65" s="0" t="n">
        <f aca="false">G65*C65/100/1000</f>
        <v>0.0431478434785374</v>
      </c>
      <c r="M65" s="21" t="n">
        <f aca="false">((L65+L66)/2)*(B66-B65)</f>
        <v>0.1133210031525</v>
      </c>
      <c r="Q65" s="21"/>
      <c r="T65" s="23"/>
      <c r="U65" s="24"/>
      <c r="Y65" s="21"/>
      <c r="Z65" s="22"/>
    </row>
    <row r="66" customFormat="false" ht="16" hidden="false" customHeight="false" outlineLevel="0" collapsed="false">
      <c r="A66" s="17" t="s">
        <v>84</v>
      </c>
      <c r="B66" s="18" t="n">
        <v>12.5</v>
      </c>
      <c r="C66" s="2" t="n">
        <v>86.8820201902096</v>
      </c>
      <c r="D66" s="19" t="n">
        <v>1130.75666666667</v>
      </c>
      <c r="E66" s="19"/>
      <c r="F66" s="19"/>
      <c r="G66" s="20" t="n">
        <f aca="false">D66/14</f>
        <v>80.7683333333333</v>
      </c>
      <c r="H66" s="20"/>
      <c r="I66" s="20"/>
      <c r="J66" s="20"/>
      <c r="L66" s="0" t="n">
        <f aca="false">G66*C66/100/1000</f>
        <v>0.0701731596739624</v>
      </c>
      <c r="M66" s="21" t="n">
        <f aca="false">((L66+L67)/2)*(B67-B66)</f>
        <v>0.272061736368286</v>
      </c>
      <c r="Q66" s="21"/>
      <c r="T66" s="23"/>
      <c r="U66" s="24"/>
      <c r="Y66" s="21"/>
      <c r="Z66" s="22"/>
    </row>
    <row r="67" customFormat="false" ht="16" hidden="false" customHeight="false" outlineLevel="0" collapsed="false">
      <c r="A67" s="17" t="s">
        <v>85</v>
      </c>
      <c r="B67" s="18" t="n">
        <v>14.5</v>
      </c>
      <c r="C67" s="2" t="n">
        <v>87.9256502188787</v>
      </c>
      <c r="D67" s="19" t="n">
        <v>3214.57966666667</v>
      </c>
      <c r="E67" s="19"/>
      <c r="F67" s="19"/>
      <c r="G67" s="20" t="n">
        <f aca="false">D67/14</f>
        <v>229.612833333333</v>
      </c>
      <c r="H67" s="20"/>
      <c r="I67" s="20"/>
      <c r="J67" s="20"/>
      <c r="L67" s="0" t="n">
        <f aca="false">G67*C67/100/1000</f>
        <v>0.201888576694324</v>
      </c>
      <c r="M67" s="21" t="n">
        <f aca="false">((L67+L68)/2)*(B68-B67)</f>
        <v>0.364566990234411</v>
      </c>
      <c r="Q67" s="21"/>
      <c r="T67" s="23"/>
      <c r="U67" s="24"/>
      <c r="Y67" s="21"/>
      <c r="Z67" s="22"/>
    </row>
    <row r="68" customFormat="false" ht="16" hidden="false" customHeight="false" outlineLevel="0" collapsed="false">
      <c r="A68" s="17" t="s">
        <v>86</v>
      </c>
      <c r="B68" s="18" t="n">
        <v>16.5</v>
      </c>
      <c r="C68" s="2" t="n">
        <v>88.118453094804</v>
      </c>
      <c r="D68" s="19" t="n">
        <v>2584.58666666667</v>
      </c>
      <c r="E68" s="19"/>
      <c r="F68" s="19"/>
      <c r="G68" s="20" t="n">
        <f aca="false">D68/14</f>
        <v>184.613333333333</v>
      </c>
      <c r="H68" s="20"/>
      <c r="I68" s="20"/>
      <c r="J68" s="20"/>
      <c r="L68" s="0" t="n">
        <f aca="false">G68*C68/100/1000</f>
        <v>0.162678413540088</v>
      </c>
      <c r="M68" s="21" t="n">
        <f aca="false">((L68+L69)/2)*(B69-B68)</f>
        <v>0.392793449263238</v>
      </c>
      <c r="Q68" s="21"/>
      <c r="T68" s="23"/>
      <c r="U68" s="24"/>
      <c r="Y68" s="21"/>
      <c r="Z68" s="22"/>
    </row>
    <row r="69" customFormat="false" ht="16" hidden="false" customHeight="false" outlineLevel="0" collapsed="false">
      <c r="A69" s="17" t="s">
        <v>87</v>
      </c>
      <c r="B69" s="18" t="n">
        <v>18.5</v>
      </c>
      <c r="C69" s="2" t="n">
        <v>87.0896274704155</v>
      </c>
      <c r="D69" s="19" t="n">
        <v>3699.18966666667</v>
      </c>
      <c r="E69" s="19"/>
      <c r="F69" s="19"/>
      <c r="G69" s="20" t="n">
        <f aca="false">D69/14</f>
        <v>264.227833333333</v>
      </c>
      <c r="H69" s="20"/>
      <c r="I69" s="20"/>
      <c r="J69" s="20"/>
      <c r="L69" s="0" t="n">
        <f aca="false">G69*C69/100/1000</f>
        <v>0.23011503572315</v>
      </c>
      <c r="M69" s="21" t="n">
        <f aca="false">((L69+L70)/2)*(B70-B69)</f>
        <v>0.433814759805035</v>
      </c>
      <c r="Q69" s="21"/>
      <c r="T69" s="23"/>
      <c r="U69" s="24"/>
      <c r="Y69" s="21"/>
      <c r="Z69" s="22"/>
    </row>
    <row r="70" customFormat="false" ht="16" hidden="false" customHeight="false" outlineLevel="0" collapsed="false">
      <c r="A70" s="17" t="s">
        <v>88</v>
      </c>
      <c r="B70" s="18" t="n">
        <v>20.5</v>
      </c>
      <c r="C70" s="2" t="n">
        <v>87.3968922998319</v>
      </c>
      <c r="D70" s="19" t="n">
        <v>3263.04066666667</v>
      </c>
      <c r="E70" s="19"/>
      <c r="F70" s="19"/>
      <c r="G70" s="20" t="n">
        <f aca="false">D70/14</f>
        <v>233.074333333333</v>
      </c>
      <c r="H70" s="20"/>
      <c r="I70" s="20"/>
      <c r="J70" s="20"/>
      <c r="L70" s="0" t="n">
        <f aca="false">G70*C70/100/1000</f>
        <v>0.203699724081884</v>
      </c>
      <c r="M70" s="21" t="n">
        <f aca="false">((L70+L71)/2)*(B71-B70)</f>
        <v>-2.08792217183932</v>
      </c>
      <c r="Q70" s="21"/>
      <c r="T70" s="23"/>
      <c r="U70" s="24"/>
      <c r="Y70" s="21"/>
      <c r="Z70" s="22"/>
    </row>
    <row r="71" customFormat="false" ht="16" hidden="false" customHeight="false" outlineLevel="0" collapsed="false">
      <c r="B71" s="0"/>
      <c r="C71" s="0"/>
      <c r="D71" s="0"/>
      <c r="E71" s="0"/>
      <c r="F71" s="0"/>
      <c r="G71" s="0"/>
      <c r="H71" s="0"/>
      <c r="I71" s="0"/>
      <c r="J71" s="0"/>
      <c r="M71" s="21"/>
      <c r="Q71" s="21"/>
      <c r="T71" s="23"/>
      <c r="U71" s="24"/>
      <c r="Y71" s="21"/>
      <c r="Z71" s="22"/>
    </row>
    <row r="72" customFormat="false" ht="16" hidden="false" customHeight="false" outlineLevel="0" collapsed="false">
      <c r="A72" s="17"/>
      <c r="B72" s="18"/>
      <c r="C72" s="0"/>
      <c r="D72" s="19"/>
      <c r="E72" s="19"/>
      <c r="F72" s="19"/>
      <c r="G72" s="20"/>
      <c r="H72" s="20"/>
      <c r="I72" s="20"/>
      <c r="J72" s="20"/>
      <c r="M72" s="21"/>
      <c r="Q72" s="21"/>
      <c r="T72" s="23"/>
      <c r="U72" s="24"/>
      <c r="Y72" s="21"/>
      <c r="Z72" s="22"/>
    </row>
    <row r="73" customFormat="false" ht="16" hidden="false" customHeight="false" outlineLevel="0" collapsed="false">
      <c r="A73" s="26" t="s">
        <v>89</v>
      </c>
      <c r="B73" s="18" t="n">
        <v>-1</v>
      </c>
      <c r="C73" s="2" t="n">
        <v>100</v>
      </c>
      <c r="D73" s="19" t="n">
        <v>19.3844</v>
      </c>
      <c r="E73" s="19" t="n">
        <v>86.1279666666667</v>
      </c>
      <c r="F73" s="19" t="n">
        <v>4.2431</v>
      </c>
      <c r="G73" s="20" t="n">
        <f aca="false">D73/14</f>
        <v>1.3846</v>
      </c>
      <c r="H73" s="20" t="n">
        <f aca="false">E73/14</f>
        <v>6.15199761904762</v>
      </c>
      <c r="I73" s="20" t="n">
        <f aca="false">F73/14</f>
        <v>0.303078571428571</v>
      </c>
      <c r="J73" s="20" t="n">
        <f aca="false">H73-1</f>
        <v>5.15199761904762</v>
      </c>
      <c r="L73" s="0" t="n">
        <f aca="false">G73*C73/100/1000</f>
        <v>0.0013846</v>
      </c>
      <c r="M73" s="21" t="n">
        <f aca="false">((L73+L74)/2)*(B74-B73)</f>
        <v>0.0102205155292522</v>
      </c>
      <c r="N73" s="22" t="n">
        <f aca="false">SUM(M73:M83)</f>
        <v>1.78967910700632</v>
      </c>
      <c r="P73" s="0" t="n">
        <f aca="false">J73*C73/100/1000</f>
        <v>0.00515199761904762</v>
      </c>
      <c r="Q73" s="21" t="n">
        <f aca="false">((P73+P74)/2)*(B74-B73)</f>
        <v>0.00585746008648682</v>
      </c>
      <c r="R73" s="22" t="n">
        <f aca="false">SUM(Q73:Q77)</f>
        <v>0.0169572615125789</v>
      </c>
      <c r="T73" s="23" t="n">
        <f aca="false">C73*I73/100/1000</f>
        <v>0.000303078571428571</v>
      </c>
      <c r="U73" s="24" t="n">
        <f aca="false">((T73+T74)/2)*(B74-B73)</f>
        <v>0.000602942236352822</v>
      </c>
      <c r="V73" s="25" t="n">
        <f aca="false">SUM(U73:U77)</f>
        <v>0.00266069326978355</v>
      </c>
      <c r="X73" s="0" t="n">
        <f aca="false">C73*H73/100/1000</f>
        <v>0.00615199761904762</v>
      </c>
      <c r="Y73" s="21" t="n">
        <f aca="false">((X73+X74)/2)*(B74-B73)</f>
        <v>0.00730551960808547</v>
      </c>
      <c r="Z73" s="22" t="n">
        <f aca="false">SUM(Y73:Y77)</f>
        <v>0.0255520978611501</v>
      </c>
    </row>
    <row r="74" customFormat="false" ht="16" hidden="false" customHeight="false" outlineLevel="0" collapsed="false">
      <c r="A74" s="17" t="s">
        <v>90</v>
      </c>
      <c r="B74" s="18" t="n">
        <v>0.5</v>
      </c>
      <c r="C74" s="2" t="n">
        <v>93.07460287982</v>
      </c>
      <c r="D74" s="19" t="n">
        <v>184.1518</v>
      </c>
      <c r="E74" s="19" t="n">
        <v>53.9800666666667</v>
      </c>
      <c r="F74" s="19" t="n">
        <v>7.53355</v>
      </c>
      <c r="G74" s="20" t="n">
        <f aca="false">D74/14</f>
        <v>13.1537</v>
      </c>
      <c r="H74" s="20" t="n">
        <f aca="false">E74/14</f>
        <v>3.85571904761905</v>
      </c>
      <c r="I74" s="20" t="n">
        <f aca="false">F74/14</f>
        <v>0.538110714285714</v>
      </c>
      <c r="J74" s="20" t="n">
        <f aca="false">H74-1</f>
        <v>2.85571904761905</v>
      </c>
      <c r="L74" s="0" t="n">
        <f aca="false">G74*C74/100/1000</f>
        <v>0.0122427540390029</v>
      </c>
      <c r="M74" s="21" t="n">
        <f aca="false">((L74+L75)/2)*(B75-B74)</f>
        <v>0.0463150764211599</v>
      </c>
      <c r="P74" s="0" t="n">
        <f aca="false">J74*C74/100/1000</f>
        <v>0.00265794916293481</v>
      </c>
      <c r="Q74" s="21" t="n">
        <f aca="false">((P74+P75)/2)*(B75-B74)</f>
        <v>0.00390804935572456</v>
      </c>
      <c r="T74" s="23" t="n">
        <f aca="false">C74*I74/100/1000</f>
        <v>0.000500844410375192</v>
      </c>
      <c r="U74" s="24" t="n">
        <f aca="false">((T74+T75)/2)*(B75-B74)</f>
        <v>0.000683989111433238</v>
      </c>
      <c r="X74" s="0" t="n">
        <f aca="false">C74*H74/100/1000</f>
        <v>0.00358869519173301</v>
      </c>
      <c r="Y74" s="21" t="n">
        <f aca="false">((X74+X75)/2)*(B75-B74)</f>
        <v>0.0057336339957963</v>
      </c>
    </row>
    <row r="75" customFormat="false" ht="16" hidden="false" customHeight="false" outlineLevel="0" collapsed="false">
      <c r="A75" s="17" t="s">
        <v>91</v>
      </c>
      <c r="B75" s="18" t="n">
        <v>2.5</v>
      </c>
      <c r="C75" s="2" t="n">
        <v>89.4838611273542</v>
      </c>
      <c r="D75" s="19" t="n">
        <v>533.071</v>
      </c>
      <c r="E75" s="19" t="n">
        <v>33.5581666666667</v>
      </c>
      <c r="F75" s="19" t="n">
        <v>2.86535</v>
      </c>
      <c r="G75" s="20" t="n">
        <f aca="false">D75/14</f>
        <v>38.0765</v>
      </c>
      <c r="H75" s="20" t="n">
        <f aca="false">E75/14</f>
        <v>2.3970119047619</v>
      </c>
      <c r="I75" s="20" t="n">
        <f aca="false">F75/14</f>
        <v>0.204667857142857</v>
      </c>
      <c r="J75" s="20" t="n">
        <f aca="false">H75-1</f>
        <v>1.3970119047619</v>
      </c>
      <c r="L75" s="0" t="n">
        <f aca="false">G75*C75/100/1000</f>
        <v>0.034072322382157</v>
      </c>
      <c r="M75" s="21" t="n">
        <f aca="false">((L75+L76)/2)*(B76-B75)</f>
        <v>0.106009654214675</v>
      </c>
      <c r="P75" s="0" t="n">
        <f aca="false">J75*C75/100/1000</f>
        <v>0.00125010019278975</v>
      </c>
      <c r="Q75" s="21" t="n">
        <f aca="false">((P75+P76)/2)*(B76-B75)</f>
        <v>0.00235237061057057</v>
      </c>
      <c r="T75" s="23" t="n">
        <f aca="false">C75*I75/100/1000</f>
        <v>0.000183144701058046</v>
      </c>
      <c r="U75" s="24" t="n">
        <f aca="false">((T75+T76)/2)*(B76-B75)</f>
        <v>0.000475764468241658</v>
      </c>
      <c r="X75" s="0" t="n">
        <f aca="false">C75*H75/100/1000</f>
        <v>0.00214493880406329</v>
      </c>
      <c r="Y75" s="21" t="n">
        <f aca="false">((X75+X76)/2)*(B76-B75)</f>
        <v>0.0041278078140156</v>
      </c>
    </row>
    <row r="76" customFormat="false" ht="16" hidden="false" customHeight="false" outlineLevel="0" collapsed="false">
      <c r="A76" s="27" t="s">
        <v>92</v>
      </c>
      <c r="B76" s="18" t="n">
        <v>4.5</v>
      </c>
      <c r="C76" s="2" t="n">
        <v>88.0598592171485</v>
      </c>
      <c r="D76" s="19" t="n">
        <v>1143.6796</v>
      </c>
      <c r="E76" s="19" t="n">
        <v>31.5242</v>
      </c>
      <c r="F76" s="19" t="n">
        <v>4.65215</v>
      </c>
      <c r="G76" s="20" t="n">
        <f aca="false">D76/14</f>
        <v>81.6914</v>
      </c>
      <c r="H76" s="20" t="n">
        <f aca="false">E76/14</f>
        <v>2.25172857142857</v>
      </c>
      <c r="I76" s="20" t="n">
        <f aca="false">F76/14</f>
        <v>0.332296428571429</v>
      </c>
      <c r="J76" s="20" t="n">
        <f aca="false">H76-1</f>
        <v>1.25172857142857</v>
      </c>
      <c r="L76" s="0" t="n">
        <f aca="false">G76*C76/100/1000</f>
        <v>0.0719373318325177</v>
      </c>
      <c r="M76" s="21" t="n">
        <f aca="false">((L76+L77)/2)*(B77-B76)</f>
        <v>0.177573512089761</v>
      </c>
      <c r="P76" s="0" t="n">
        <f aca="false">J76*C76/100/1000</f>
        <v>0.00110227041778082</v>
      </c>
      <c r="Q76" s="21" t="n">
        <f aca="false">((P76+P77)/2)*(B77-B76)</f>
        <v>0.00220112835400939</v>
      </c>
      <c r="T76" s="23" t="n">
        <f aca="false">C76*I76/100/1000</f>
        <v>0.000292619767183612</v>
      </c>
      <c r="U76" s="24" t="n">
        <f aca="false">((T76+T77)/2)*(B77-B76)</f>
        <v>0.000453070124487615</v>
      </c>
      <c r="X76" s="0" t="n">
        <f aca="false">C76*H76/100/1000</f>
        <v>0.00198286900995231</v>
      </c>
      <c r="Y76" s="21" t="n">
        <f aca="false">((X76+X77)/2)*(B77-B76)</f>
        <v>0.00397405027436351</v>
      </c>
    </row>
    <row r="77" customFormat="false" ht="16" hidden="false" customHeight="false" outlineLevel="0" collapsed="false">
      <c r="A77" s="17" t="s">
        <v>93</v>
      </c>
      <c r="B77" s="18" t="n">
        <v>6.5</v>
      </c>
      <c r="C77" s="2" t="n">
        <v>89.2323328182637</v>
      </c>
      <c r="D77" s="19" t="n">
        <v>1657.3662</v>
      </c>
      <c r="E77" s="19" t="n">
        <v>31.2404</v>
      </c>
      <c r="F77" s="19" t="n">
        <v>2.51736666666667</v>
      </c>
      <c r="G77" s="20" t="n">
        <f aca="false">D77/14</f>
        <v>118.3833</v>
      </c>
      <c r="H77" s="20" t="n">
        <f aca="false">E77/14</f>
        <v>2.23145714285714</v>
      </c>
      <c r="I77" s="20" t="n">
        <f aca="false">F77/14</f>
        <v>0.179811904761905</v>
      </c>
      <c r="J77" s="20" t="n">
        <f aca="false">H77-1</f>
        <v>1.23145714285714</v>
      </c>
      <c r="L77" s="0" t="n">
        <f aca="false">G77*C77/100/1000</f>
        <v>0.105636180257244</v>
      </c>
      <c r="M77" s="21" t="n">
        <f aca="false">((L77+L78)/2)*(B78-B77)</f>
        <v>0.218407904811867</v>
      </c>
      <c r="P77" s="0" t="n">
        <f aca="false">J77*C77/100/1000</f>
        <v>0.00109885793622857</v>
      </c>
      <c r="Q77" s="21" t="n">
        <f aca="false">((P77+P78)/2)*(B78-B77)</f>
        <v>0.00263825310578752</v>
      </c>
      <c r="T77" s="23" t="n">
        <f aca="false">C77*I77/100/1000</f>
        <v>0.000160450357304002</v>
      </c>
      <c r="U77" s="24" t="n">
        <f aca="false">((T77+T78)/2)*(B78-B77)</f>
        <v>0.00044492732926822</v>
      </c>
      <c r="X77" s="0" t="n">
        <f aca="false">C77*H77/100/1000</f>
        <v>0.0019911812644112</v>
      </c>
      <c r="Y77" s="21" t="n">
        <f aca="false">((X77+X78)/2)*(B78-B77)</f>
        <v>0.00441108616888919</v>
      </c>
    </row>
    <row r="78" customFormat="false" ht="16" hidden="false" customHeight="false" outlineLevel="0" collapsed="false">
      <c r="A78" s="26" t="s">
        <v>94</v>
      </c>
      <c r="B78" s="18" t="n">
        <v>8.5</v>
      </c>
      <c r="C78" s="2" t="n">
        <v>88.0509734919037</v>
      </c>
      <c r="D78" s="19" t="n">
        <v>1793.057</v>
      </c>
      <c r="E78" s="19" t="n">
        <v>38.4762</v>
      </c>
      <c r="F78" s="19" t="n">
        <v>4.52315</v>
      </c>
      <c r="G78" s="20" t="n">
        <f aca="false">D78/14</f>
        <v>128.0755</v>
      </c>
      <c r="H78" s="20" t="n">
        <f aca="false">E78/14</f>
        <v>2.7483</v>
      </c>
      <c r="I78" s="20" t="n">
        <f aca="false">F78/14</f>
        <v>0.323082142857143</v>
      </c>
      <c r="J78" s="20" t="n">
        <f aca="false">H78-1</f>
        <v>1.7483</v>
      </c>
      <c r="L78" s="0" t="n">
        <f aca="false">G78*C78/100/1000</f>
        <v>0.112771724554623</v>
      </c>
      <c r="M78" s="21" t="n">
        <f aca="false">((L78+L79)/2)*(B79-B78)</f>
        <v>0.223645239983761</v>
      </c>
      <c r="P78" s="0" t="n">
        <f aca="false">J78*C78/100/1000</f>
        <v>0.00153939516955895</v>
      </c>
      <c r="Q78" s="21" t="n">
        <f aca="false">((P78+P79)/2)*(B79-B78)</f>
        <v>0.00153939516955895</v>
      </c>
      <c r="T78" s="23" t="n">
        <f aca="false">C78*I78/100/1000</f>
        <v>0.000284476971964217</v>
      </c>
      <c r="U78" s="24" t="n">
        <f aca="false">((T78+T79)/2)*(B79-B78)</f>
        <v>0.000284476971964217</v>
      </c>
      <c r="X78" s="0" t="n">
        <f aca="false">C78*H78/100/1000</f>
        <v>0.00241990490447799</v>
      </c>
      <c r="Y78" s="21" t="n">
        <f aca="false">((X78+X79)/2)*(B79-B78)</f>
        <v>0.00241990490447799</v>
      </c>
    </row>
    <row r="79" customFormat="false" ht="16" hidden="false" customHeight="false" outlineLevel="0" collapsed="false">
      <c r="A79" s="26" t="s">
        <v>95</v>
      </c>
      <c r="B79" s="18" t="n">
        <v>10.5</v>
      </c>
      <c r="C79" s="2" t="n">
        <v>86.5688718210255</v>
      </c>
      <c r="D79" s="19" t="n">
        <v>1793.057</v>
      </c>
      <c r="E79" s="19"/>
      <c r="F79" s="19"/>
      <c r="G79" s="20" t="n">
        <f aca="false">D79/14</f>
        <v>128.0755</v>
      </c>
      <c r="H79" s="20"/>
      <c r="I79" s="20"/>
      <c r="J79" s="20"/>
      <c r="L79" s="0" t="n">
        <f aca="false">G79*C79/100/1000</f>
        <v>0.110873515429138</v>
      </c>
      <c r="M79" s="21" t="n">
        <f aca="false">((L79+L80)/2)*(B80-B79)</f>
        <v>0.198202252422035</v>
      </c>
      <c r="Q79" s="21"/>
      <c r="T79" s="23"/>
      <c r="U79" s="24"/>
      <c r="Y79" s="21"/>
    </row>
    <row r="80" customFormat="false" ht="16" hidden="false" customHeight="false" outlineLevel="0" collapsed="false">
      <c r="A80" s="26" t="s">
        <v>96</v>
      </c>
      <c r="B80" s="18" t="n">
        <v>12.5</v>
      </c>
      <c r="C80" s="2" t="n">
        <v>88.006681798351</v>
      </c>
      <c r="D80" s="19" t="n">
        <v>1389.21533333333</v>
      </c>
      <c r="E80" s="19"/>
      <c r="F80" s="19"/>
      <c r="G80" s="20" t="n">
        <f aca="false">D80/14</f>
        <v>99.2296666666667</v>
      </c>
      <c r="H80" s="20"/>
      <c r="I80" s="20"/>
      <c r="J80" s="20"/>
      <c r="L80" s="0" t="n">
        <f aca="false">G80*C80/100/1000</f>
        <v>0.0873287369928977</v>
      </c>
      <c r="M80" s="21" t="n">
        <f aca="false">((L80+L81)/2)*(B81-B80)</f>
        <v>0.185941742300862</v>
      </c>
      <c r="Q80" s="21"/>
      <c r="T80" s="23"/>
      <c r="U80" s="24"/>
      <c r="Y80" s="21"/>
    </row>
    <row r="81" customFormat="false" ht="16" hidden="false" customHeight="false" outlineLevel="0" collapsed="false">
      <c r="A81" s="26" t="s">
        <v>97</v>
      </c>
      <c r="B81" s="18" t="n">
        <v>14.5</v>
      </c>
      <c r="C81" s="2" t="n">
        <v>88.1088187809332</v>
      </c>
      <c r="D81" s="19" t="n">
        <v>1566.90566666667</v>
      </c>
      <c r="E81" s="19"/>
      <c r="F81" s="19"/>
      <c r="G81" s="20" t="n">
        <f aca="false">D81/14</f>
        <v>111.921833333333</v>
      </c>
      <c r="H81" s="20"/>
      <c r="I81" s="20"/>
      <c r="J81" s="20"/>
      <c r="L81" s="0" t="n">
        <f aca="false">G81*C81/100/1000</f>
        <v>0.0986130053079648</v>
      </c>
      <c r="M81" s="21" t="n">
        <f aca="false">((L81+L82)/2)*(B82-B81)</f>
        <v>0.205272519605375</v>
      </c>
      <c r="Q81" s="21"/>
      <c r="T81" s="23"/>
      <c r="U81" s="24"/>
      <c r="Y81" s="21"/>
    </row>
    <row r="82" customFormat="false" ht="16" hidden="false" customHeight="false" outlineLevel="0" collapsed="false">
      <c r="A82" s="26" t="s">
        <v>98</v>
      </c>
      <c r="B82" s="18" t="n">
        <v>16.5</v>
      </c>
      <c r="C82" s="2" t="n">
        <v>84.806672318765</v>
      </c>
      <c r="D82" s="19" t="n">
        <v>1760.74966666667</v>
      </c>
      <c r="E82" s="19"/>
      <c r="F82" s="19"/>
      <c r="G82" s="20" t="n">
        <f aca="false">D82/14</f>
        <v>125.767833333333</v>
      </c>
      <c r="H82" s="20"/>
      <c r="I82" s="20"/>
      <c r="J82" s="20"/>
      <c r="L82" s="0" t="n">
        <f aca="false">G82*C82/100/1000</f>
        <v>0.10665951429741</v>
      </c>
      <c r="M82" s="21" t="n">
        <f aca="false">((L82+L83)/2)*(B83-B82)</f>
        <v>0.21723313921124</v>
      </c>
      <c r="Q82" s="21"/>
      <c r="T82" s="23"/>
      <c r="U82" s="24"/>
      <c r="Y82" s="21"/>
    </row>
    <row r="83" customFormat="false" ht="16" hidden="false" customHeight="false" outlineLevel="0" collapsed="false">
      <c r="A83" s="17" t="s">
        <v>99</v>
      </c>
      <c r="B83" s="18" t="n">
        <v>18.5</v>
      </c>
      <c r="C83" s="2" t="n">
        <v>84.806672318765</v>
      </c>
      <c r="D83" s="19" t="n">
        <v>1825.36433333333</v>
      </c>
      <c r="E83" s="19"/>
      <c r="F83" s="19"/>
      <c r="G83" s="20" t="n">
        <f aca="false">D83/14</f>
        <v>130.383166666667</v>
      </c>
      <c r="H83" s="20"/>
      <c r="I83" s="20"/>
      <c r="J83" s="20"/>
      <c r="L83" s="0" t="n">
        <f aca="false">G83*C83/100/1000</f>
        <v>0.110573624913829</v>
      </c>
      <c r="M83" s="21" t="n">
        <f aca="false">((L83+L84)/2)*(B84-B83)</f>
        <v>0.200857550416327</v>
      </c>
      <c r="Q83" s="21"/>
      <c r="T83" s="23"/>
      <c r="U83" s="24"/>
      <c r="Y83" s="21"/>
    </row>
    <row r="84" customFormat="false" ht="16" hidden="false" customHeight="false" outlineLevel="0" collapsed="false">
      <c r="A84" s="27" t="s">
        <v>100</v>
      </c>
      <c r="B84" s="18" t="n">
        <v>20.5</v>
      </c>
      <c r="C84" s="2" t="n">
        <v>85.0510197600609</v>
      </c>
      <c r="D84" s="19" t="n">
        <v>1486.13733333333</v>
      </c>
      <c r="E84" s="19"/>
      <c r="F84" s="19"/>
      <c r="G84" s="20" t="n">
        <f aca="false">D84/14</f>
        <v>106.152666666667</v>
      </c>
      <c r="H84" s="20"/>
      <c r="I84" s="20"/>
      <c r="J84" s="20"/>
      <c r="L84" s="0" t="n">
        <f aca="false">G84*C84/100/1000</f>
        <v>0.0902839255024983</v>
      </c>
      <c r="M84" s="21" t="n">
        <f aca="false">((L84+L85)/2)*(B85-B84)</f>
        <v>-0.925410236400607</v>
      </c>
      <c r="Q84" s="21"/>
      <c r="T84" s="23"/>
      <c r="U84" s="24"/>
      <c r="Y84" s="2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6"/>
  <cols>
    <col collapsed="false" hidden="false" max="1" min="1" style="30" width="31.8744186046512"/>
    <col collapsed="false" hidden="false" max="4" min="2" style="31" width="11.2"/>
    <col collapsed="false" hidden="false" max="6" min="5" style="2" width="11.2"/>
    <col collapsed="false" hidden="false" max="7" min="7" style="0" width="10.8279069767442"/>
    <col collapsed="false" hidden="false" max="9" min="8" style="2" width="11.2"/>
    <col collapsed="false" hidden="false" max="10" min="10" style="32" width="11.2"/>
    <col collapsed="false" hidden="false" max="1025" min="11" style="0" width="10.8279069767442"/>
  </cols>
  <sheetData>
    <row r="1" customFormat="false" ht="16" hidden="false" customHeight="false" outlineLevel="0" collapsed="false">
      <c r="A1" s="33"/>
      <c r="B1" s="34" t="s">
        <v>101</v>
      </c>
      <c r="C1" s="34" t="s">
        <v>102</v>
      </c>
      <c r="D1" s="34" t="s">
        <v>103</v>
      </c>
      <c r="E1" s="6" t="s">
        <v>6</v>
      </c>
      <c r="F1" s="35" t="s">
        <v>104</v>
      </c>
      <c r="H1" s="9" t="s">
        <v>105</v>
      </c>
      <c r="I1" s="9" t="s">
        <v>105</v>
      </c>
      <c r="J1" s="36" t="s">
        <v>106</v>
      </c>
    </row>
    <row r="2" customFormat="false" ht="16" hidden="false" customHeight="false" outlineLevel="0" collapsed="false">
      <c r="A2" s="33" t="s">
        <v>102</v>
      </c>
      <c r="B2" s="34"/>
      <c r="C2" s="34"/>
      <c r="D2" s="34" t="s">
        <v>107</v>
      </c>
      <c r="E2" s="6" t="s">
        <v>21</v>
      </c>
      <c r="F2" s="37" t="s">
        <v>24</v>
      </c>
      <c r="H2" s="14" t="s">
        <v>25</v>
      </c>
      <c r="I2" s="14" t="s">
        <v>26</v>
      </c>
      <c r="J2" s="38" t="s">
        <v>27</v>
      </c>
    </row>
    <row r="3" customFormat="false" ht="16" hidden="false" customHeight="false" outlineLevel="0" collapsed="false">
      <c r="A3" s="39" t="s">
        <v>108</v>
      </c>
      <c r="B3" s="40" t="n">
        <v>1</v>
      </c>
      <c r="C3" s="40" t="s">
        <v>109</v>
      </c>
      <c r="D3" s="40" t="n">
        <v>-1</v>
      </c>
      <c r="E3" s="2" t="n">
        <v>100</v>
      </c>
      <c r="F3" s="41" t="n">
        <v>42.3444354319044</v>
      </c>
      <c r="H3" s="42" t="n">
        <f aca="false">E3*F3/100/1000</f>
        <v>0.0423444354319044</v>
      </c>
      <c r="I3" s="21" t="n">
        <f aca="false">((H3+H4)/2)*(D4-D3)</f>
        <v>0.113809293396964</v>
      </c>
      <c r="J3" s="43" t="n">
        <f aca="false">SUM(I3:I13)</f>
        <v>4.45468320832015</v>
      </c>
    </row>
    <row r="4" customFormat="false" ht="16" hidden="false" customHeight="false" outlineLevel="0" collapsed="false">
      <c r="A4" s="39" t="s">
        <v>110</v>
      </c>
      <c r="B4" s="40" t="n">
        <v>1</v>
      </c>
      <c r="C4" s="40" t="n">
        <v>1</v>
      </c>
      <c r="D4" s="40" t="n">
        <v>0.5</v>
      </c>
      <c r="E4" s="2" t="n">
        <v>95.6500252258251</v>
      </c>
      <c r="F4" s="41" t="n">
        <v>114.376644270705</v>
      </c>
      <c r="H4" s="42" t="n">
        <f aca="false">E4*F4/100/1000</f>
        <v>0.109401289097381</v>
      </c>
      <c r="I4" s="21" t="n">
        <f aca="false">((H4+H5)/2)*(D5-D4)</f>
        <v>0.285467554287787</v>
      </c>
      <c r="J4" s="0"/>
    </row>
    <row r="5" customFormat="false" ht="16" hidden="false" customHeight="false" outlineLevel="0" collapsed="false">
      <c r="A5" s="39" t="s">
        <v>111</v>
      </c>
      <c r="B5" s="40" t="n">
        <v>1</v>
      </c>
      <c r="C5" s="40" t="n">
        <v>2</v>
      </c>
      <c r="D5" s="40" t="n">
        <v>2.5</v>
      </c>
      <c r="E5" s="2" t="n">
        <v>94.394309034922</v>
      </c>
      <c r="F5" s="41" t="n">
        <v>186.52211874899</v>
      </c>
      <c r="H5" s="42" t="n">
        <f aca="false">E5*F5/100/1000</f>
        <v>0.176066265190406</v>
      </c>
      <c r="I5" s="21" t="n">
        <f aca="false">((H5+H6)/2)*(D6-D5)</f>
        <v>0.358944666839796</v>
      </c>
      <c r="J5" s="0"/>
    </row>
    <row r="6" customFormat="false" ht="16" hidden="false" customHeight="false" outlineLevel="0" collapsed="false">
      <c r="A6" s="39" t="s">
        <v>112</v>
      </c>
      <c r="B6" s="40" t="n">
        <v>1</v>
      </c>
      <c r="C6" s="40" t="n">
        <v>3</v>
      </c>
      <c r="D6" s="40" t="n">
        <v>4.5</v>
      </c>
      <c r="E6" s="2" t="n">
        <v>93.0037233622052</v>
      </c>
      <c r="F6" s="41" t="n">
        <v>196.635570102033</v>
      </c>
      <c r="H6" s="42" t="n">
        <f aca="false">E6*F6/100/1000</f>
        <v>0.18287840164939</v>
      </c>
      <c r="I6" s="21" t="n">
        <f aca="false">((H6+H7)/2)*(D7-D6)</f>
        <v>0.385795550391011</v>
      </c>
      <c r="J6" s="0"/>
    </row>
    <row r="7" customFormat="false" ht="16" hidden="false" customHeight="false" outlineLevel="0" collapsed="false">
      <c r="A7" s="39" t="s">
        <v>113</v>
      </c>
      <c r="B7" s="40" t="n">
        <v>1</v>
      </c>
      <c r="C7" s="40" t="n">
        <v>4</v>
      </c>
      <c r="D7" s="40" t="n">
        <v>6.5</v>
      </c>
      <c r="E7" s="2" t="n">
        <v>92.6461172996427</v>
      </c>
      <c r="F7" s="41" t="n">
        <v>219.023910182152</v>
      </c>
      <c r="H7" s="42" t="n">
        <f aca="false">E7*F7/100/1000</f>
        <v>0.202917148741621</v>
      </c>
      <c r="I7" s="21" t="n">
        <f aca="false">((H7+H8)/2)*(D8-D7)</f>
        <v>0.41509760114451</v>
      </c>
      <c r="J7" s="0"/>
    </row>
    <row r="8" customFormat="false" ht="16" hidden="false" customHeight="false" outlineLevel="0" collapsed="false">
      <c r="A8" s="39" t="s">
        <v>114</v>
      </c>
      <c r="B8" s="40" t="n">
        <v>1</v>
      </c>
      <c r="C8" s="40" t="n">
        <v>5</v>
      </c>
      <c r="D8" s="40" t="n">
        <v>8.5</v>
      </c>
      <c r="E8" s="2" t="n">
        <v>92.1094580966957</v>
      </c>
      <c r="F8" s="41" t="n">
        <v>230.356856708617</v>
      </c>
      <c r="H8" s="42" t="n">
        <f aca="false">E8*F8/100/1000</f>
        <v>0.212180452402889</v>
      </c>
      <c r="I8" s="21" t="n">
        <f aca="false">((H8+H9)/2)*(D9-D8)</f>
        <v>0.434864270265483</v>
      </c>
      <c r="J8" s="0"/>
    </row>
    <row r="9" customFormat="false" ht="16" hidden="false" customHeight="false" outlineLevel="0" collapsed="false">
      <c r="A9" s="39" t="s">
        <v>115</v>
      </c>
      <c r="B9" s="40" t="n">
        <v>1</v>
      </c>
      <c r="C9" s="40" t="n">
        <v>6</v>
      </c>
      <c r="D9" s="40" t="n">
        <v>10.5</v>
      </c>
      <c r="E9" s="2" t="n">
        <v>91.5926838219767</v>
      </c>
      <c r="F9" s="41" t="n">
        <v>243.124023197542</v>
      </c>
      <c r="H9" s="42" t="n">
        <f aca="false">E9*F9/100/1000</f>
        <v>0.222683817862594</v>
      </c>
      <c r="I9" s="21" t="n">
        <f aca="false">((H9+H10)/2)*(D10-D9)</f>
        <v>0.456614101999763</v>
      </c>
      <c r="J9" s="0"/>
    </row>
    <row r="10" customFormat="false" ht="16" hidden="false" customHeight="false" outlineLevel="0" collapsed="false">
      <c r="A10" s="39" t="s">
        <v>116</v>
      </c>
      <c r="B10" s="40" t="n">
        <v>1</v>
      </c>
      <c r="C10" s="40" t="n">
        <v>7</v>
      </c>
      <c r="D10" s="40" t="n">
        <v>12.5</v>
      </c>
      <c r="E10" s="2" t="n">
        <v>91.7158526672601</v>
      </c>
      <c r="F10" s="41" t="n">
        <v>255.059814998238</v>
      </c>
      <c r="H10" s="42" t="n">
        <f aca="false">E10*F10/100/1000</f>
        <v>0.23393028413717</v>
      </c>
      <c r="I10" s="21" t="n">
        <f aca="false">((H10+H11)/2)*(D11-D10)</f>
        <v>0.472979223568632</v>
      </c>
      <c r="J10" s="0"/>
    </row>
    <row r="11" customFormat="false" ht="16" hidden="false" customHeight="false" outlineLevel="0" collapsed="false">
      <c r="A11" s="39" t="s">
        <v>117</v>
      </c>
      <c r="B11" s="40" t="n">
        <v>1</v>
      </c>
      <c r="C11" s="40" t="n">
        <v>8</v>
      </c>
      <c r="D11" s="40" t="n">
        <v>14.5</v>
      </c>
      <c r="E11" s="2" t="n">
        <v>91.478786845761</v>
      </c>
      <c r="F11" s="41" t="n">
        <v>261.316254482599</v>
      </c>
      <c r="H11" s="42" t="n">
        <f aca="false">E11*F11/100/1000</f>
        <v>0.239048939431463</v>
      </c>
      <c r="I11" s="21" t="n">
        <f aca="false">((H11+H12)/2)*(D12-D11)</f>
        <v>0.482665052294821</v>
      </c>
      <c r="J11" s="0"/>
    </row>
    <row r="12" customFormat="false" ht="16" hidden="false" customHeight="false" outlineLevel="0" collapsed="false">
      <c r="A12" s="39" t="s">
        <v>118</v>
      </c>
      <c r="B12" s="40" t="n">
        <v>1</v>
      </c>
      <c r="C12" s="40" t="n">
        <v>9</v>
      </c>
      <c r="D12" s="40" t="n">
        <v>16.5</v>
      </c>
      <c r="E12" s="2" t="n">
        <v>91.445218504648</v>
      </c>
      <c r="F12" s="41" t="n">
        <v>266.406616821607</v>
      </c>
      <c r="H12" s="42" t="n">
        <f aca="false">E12*F12/100/1000</f>
        <v>0.243616112863359</v>
      </c>
      <c r="I12" s="21" t="n">
        <f aca="false">((H12+H13)/2)*(D13-D12)</f>
        <v>0.509529061105028</v>
      </c>
      <c r="J12" s="0"/>
    </row>
    <row r="13" customFormat="false" ht="16" hidden="false" customHeight="false" outlineLevel="0" collapsed="false">
      <c r="A13" s="39" t="s">
        <v>119</v>
      </c>
      <c r="B13" s="40" t="n">
        <v>1</v>
      </c>
      <c r="C13" s="40" t="n">
        <v>10</v>
      </c>
      <c r="D13" s="40" t="n">
        <v>18.5</v>
      </c>
      <c r="E13" s="2" t="n">
        <v>91.8089897005593</v>
      </c>
      <c r="F13" s="41" t="n">
        <v>289.637157656304</v>
      </c>
      <c r="H13" s="42" t="n">
        <f aca="false">E13*F13/100/1000</f>
        <v>0.265912948241669</v>
      </c>
      <c r="I13" s="21" t="n">
        <f aca="false">((H13+H14)/2)*(D14-D13)</f>
        <v>0.538916833026353</v>
      </c>
      <c r="J13" s="0"/>
    </row>
    <row r="14" customFormat="false" ht="16" hidden="false" customHeight="false" outlineLevel="0" collapsed="false">
      <c r="A14" s="39" t="s">
        <v>120</v>
      </c>
      <c r="B14" s="40" t="n">
        <v>1</v>
      </c>
      <c r="C14" s="40" t="n">
        <v>11</v>
      </c>
      <c r="D14" s="40" t="n">
        <v>20.5</v>
      </c>
      <c r="E14" s="2" t="n">
        <v>91.8089897005593</v>
      </c>
      <c r="F14" s="41" t="n">
        <v>297.360733055775</v>
      </c>
      <c r="H14" s="42" t="n">
        <f aca="false">E14*F14/100/1000</f>
        <v>0.273003884784684</v>
      </c>
      <c r="I14" s="21" t="n">
        <f aca="false">((H14+H15)/2)*(D15-D14)</f>
        <v>-2.79828981904301</v>
      </c>
      <c r="J14" s="0"/>
    </row>
    <row r="15" customFormat="false" ht="16" hidden="false" customHeight="false" outlineLevel="0" collapsed="false">
      <c r="A15" s="39"/>
      <c r="B15" s="40"/>
      <c r="C15" s="40"/>
      <c r="D15" s="40"/>
      <c r="E15" s="0"/>
      <c r="F15" s="41"/>
      <c r="H15" s="42"/>
      <c r="I15" s="21"/>
      <c r="J15" s="0"/>
    </row>
    <row r="16" customFormat="false" ht="16" hidden="false" customHeight="false" outlineLevel="0" collapsed="false">
      <c r="A16" s="39" t="s">
        <v>121</v>
      </c>
      <c r="B16" s="40" t="n">
        <v>2</v>
      </c>
      <c r="C16" s="40" t="s">
        <v>109</v>
      </c>
      <c r="D16" s="40" t="n">
        <v>-1</v>
      </c>
      <c r="E16" s="2" t="n">
        <v>100</v>
      </c>
      <c r="F16" s="41" t="n">
        <v>6.29375966366123</v>
      </c>
      <c r="H16" s="42" t="n">
        <f aca="false">E16*F16/100/1000</f>
        <v>0.00629375966366123</v>
      </c>
      <c r="I16" s="21" t="n">
        <f aca="false">((H16+H17)/2)*(D17-D16)</f>
        <v>0.115301693600563</v>
      </c>
      <c r="J16" s="43" t="n">
        <f aca="false">SUM(I16:I26)</f>
        <v>2.47065103377368</v>
      </c>
    </row>
    <row r="17" customFormat="false" ht="16" hidden="false" customHeight="false" outlineLevel="0" collapsed="false">
      <c r="A17" s="39" t="s">
        <v>122</v>
      </c>
      <c r="B17" s="40" t="n">
        <v>2</v>
      </c>
      <c r="C17" s="40" t="n">
        <v>1</v>
      </c>
      <c r="D17" s="40" t="n">
        <v>0.5</v>
      </c>
      <c r="E17" s="2" t="n">
        <v>94.80747024048</v>
      </c>
      <c r="F17" s="41" t="n">
        <v>155.517103694221</v>
      </c>
      <c r="H17" s="42" t="n">
        <f aca="false">E17*F17/100/1000</f>
        <v>0.147441831803755</v>
      </c>
      <c r="I17" s="21" t="n">
        <f aca="false">((H17+H18)/2)*(D18-D17)</f>
        <v>0.352002163916823</v>
      </c>
      <c r="J17" s="0"/>
    </row>
    <row r="18" customFormat="false" ht="16" hidden="false" customHeight="false" outlineLevel="0" collapsed="false">
      <c r="A18" s="39" t="s">
        <v>123</v>
      </c>
      <c r="B18" s="40" t="n">
        <v>2</v>
      </c>
      <c r="C18" s="40" t="n">
        <v>2</v>
      </c>
      <c r="D18" s="40" t="n">
        <v>2.5</v>
      </c>
      <c r="E18" s="2" t="n">
        <v>93.0279471235825</v>
      </c>
      <c r="F18" s="41" t="n">
        <v>219.891267557824</v>
      </c>
      <c r="H18" s="42" t="n">
        <f aca="false">E18*F18/100/1000</f>
        <v>0.204560332113068</v>
      </c>
      <c r="I18" s="21" t="n">
        <f aca="false">((H18+H19)/2)*(D19-D18)</f>
        <v>0.368652956002848</v>
      </c>
      <c r="J18" s="0"/>
    </row>
    <row r="19" customFormat="false" ht="16" hidden="false" customHeight="false" outlineLevel="0" collapsed="false">
      <c r="A19" s="39" t="s">
        <v>124</v>
      </c>
      <c r="B19" s="44" t="n">
        <v>2</v>
      </c>
      <c r="C19" s="44" t="n">
        <v>3</v>
      </c>
      <c r="D19" s="44" t="n">
        <v>4.5</v>
      </c>
      <c r="E19" s="2" t="n">
        <v>92.2143641116436</v>
      </c>
      <c r="F19" s="41" t="n">
        <v>177.946923421945</v>
      </c>
      <c r="H19" s="42" t="n">
        <f aca="false">E19*F19/100/1000</f>
        <v>0.16409262388978</v>
      </c>
      <c r="I19" s="21" t="n">
        <f aca="false">((H19+H20)/2)*(D20-D19)</f>
        <v>0.262190342334581</v>
      </c>
      <c r="J19" s="0"/>
    </row>
    <row r="20" customFormat="false" ht="16" hidden="false" customHeight="false" outlineLevel="0" collapsed="false">
      <c r="A20" s="39" t="s">
        <v>125</v>
      </c>
      <c r="B20" s="44" t="n">
        <v>2</v>
      </c>
      <c r="C20" s="44" t="n">
        <v>4</v>
      </c>
      <c r="D20" s="44" t="n">
        <v>6.5</v>
      </c>
      <c r="E20" s="2" t="n">
        <v>91.7510715805526</v>
      </c>
      <c r="F20" s="41" t="n">
        <v>106.917245493614</v>
      </c>
      <c r="H20" s="42" t="n">
        <f aca="false">E20*F20/100/1000</f>
        <v>0.0980977184448008</v>
      </c>
      <c r="I20" s="21" t="n">
        <f aca="false">((H20+H21)/2)*(D21-D20)</f>
        <v>0.168004800779037</v>
      </c>
      <c r="J20" s="0"/>
    </row>
    <row r="21" customFormat="false" ht="16" hidden="false" customHeight="false" outlineLevel="0" collapsed="false">
      <c r="A21" s="39" t="s">
        <v>126</v>
      </c>
      <c r="B21" s="44" t="n">
        <v>2</v>
      </c>
      <c r="C21" s="44" t="n">
        <v>5</v>
      </c>
      <c r="D21" s="44" t="n">
        <v>8.5</v>
      </c>
      <c r="E21" s="2" t="n">
        <v>91.0732670907666</v>
      </c>
      <c r="F21" s="41" t="n">
        <v>76.7591682689553</v>
      </c>
      <c r="H21" s="42" t="n">
        <f aca="false">E21*F21/100/1000</f>
        <v>0.0699070823342367</v>
      </c>
      <c r="I21" s="21" t="n">
        <f aca="false">((H21+H22)/2)*(D22-D21)</f>
        <v>0.170864523567183</v>
      </c>
      <c r="J21" s="0"/>
    </row>
    <row r="22" customFormat="false" ht="16" hidden="false" customHeight="false" outlineLevel="0" collapsed="false">
      <c r="A22" s="39" t="s">
        <v>127</v>
      </c>
      <c r="B22" s="44" t="n">
        <v>2</v>
      </c>
      <c r="C22" s="44" t="n">
        <v>6</v>
      </c>
      <c r="D22" s="44" t="n">
        <v>10.5</v>
      </c>
      <c r="E22" s="2" t="n">
        <v>90.9653920237629</v>
      </c>
      <c r="F22" s="41" t="n">
        <v>110.984451324711</v>
      </c>
      <c r="H22" s="42" t="n">
        <f aca="false">E22*F22/100/1000</f>
        <v>0.100957441232946</v>
      </c>
      <c r="I22" s="21" t="n">
        <f aca="false">((H22+H23)/2)*(D23-D22)</f>
        <v>0.197786329174566</v>
      </c>
      <c r="J22" s="0"/>
    </row>
    <row r="23" customFormat="false" ht="16" hidden="false" customHeight="false" outlineLevel="0" collapsed="false">
      <c r="A23" s="39" t="s">
        <v>128</v>
      </c>
      <c r="B23" s="44" t="n">
        <v>2</v>
      </c>
      <c r="C23" s="44" t="n">
        <v>7</v>
      </c>
      <c r="D23" s="44" t="n">
        <v>12.5</v>
      </c>
      <c r="E23" s="2" t="n">
        <v>90.7725085229222</v>
      </c>
      <c r="F23" s="41" t="n">
        <v>106.67204147737</v>
      </c>
      <c r="H23" s="42" t="n">
        <f aca="false">E23*F23/100/1000</f>
        <v>0.0968288879416206</v>
      </c>
      <c r="I23" s="21" t="n">
        <f aca="false">((H23+H24)/2)*(D24-D23)</f>
        <v>0.21328227890295</v>
      </c>
      <c r="J23" s="0"/>
    </row>
    <row r="24" customFormat="false" ht="16" hidden="false" customHeight="false" outlineLevel="0" collapsed="false">
      <c r="A24" s="39" t="s">
        <v>129</v>
      </c>
      <c r="B24" s="44" t="n">
        <v>2</v>
      </c>
      <c r="C24" s="44" t="n">
        <v>8</v>
      </c>
      <c r="D24" s="44" t="n">
        <v>14.5</v>
      </c>
      <c r="E24" s="2" t="n">
        <v>90.5832161680104</v>
      </c>
      <c r="F24" s="41" t="n">
        <v>128.559567531071</v>
      </c>
      <c r="H24" s="42" t="n">
        <f aca="false">E24*F24/100/1000</f>
        <v>0.11645339096133</v>
      </c>
      <c r="I24" s="21" t="n">
        <f aca="false">((H24+H25)/2)*(D25-D24)</f>
        <v>0.217983422309851</v>
      </c>
      <c r="J24" s="0"/>
    </row>
    <row r="25" customFormat="false" ht="16" hidden="false" customHeight="false" outlineLevel="0" collapsed="false">
      <c r="A25" s="39" t="s">
        <v>130</v>
      </c>
      <c r="B25" s="44" t="n">
        <v>2</v>
      </c>
      <c r="C25" s="44" t="n">
        <v>9</v>
      </c>
      <c r="D25" s="44" t="n">
        <v>16.5</v>
      </c>
      <c r="E25" s="2" t="n">
        <v>90.5832161680104</v>
      </c>
      <c r="F25" s="41" t="n">
        <v>112.084816198408</v>
      </c>
      <c r="H25" s="42" t="n">
        <f aca="false">E25*F25/100/1000</f>
        <v>0.101530031348521</v>
      </c>
      <c r="I25" s="21" t="n">
        <f aca="false">((H25+H26)/2)*(D26-D25)</f>
        <v>0.199988130930401</v>
      </c>
      <c r="J25" s="0"/>
    </row>
    <row r="26" customFormat="false" ht="16" hidden="false" customHeight="false" outlineLevel="0" collapsed="false">
      <c r="A26" s="39" t="s">
        <v>131</v>
      </c>
      <c r="B26" s="44" t="n">
        <v>2</v>
      </c>
      <c r="C26" s="44" t="n">
        <v>10</v>
      </c>
      <c r="D26" s="44" t="n">
        <v>18.5</v>
      </c>
      <c r="E26" s="2" t="n">
        <v>90.6555707648477</v>
      </c>
      <c r="F26" s="41" t="n">
        <v>108.606783622014</v>
      </c>
      <c r="H26" s="42" t="n">
        <f aca="false">E26*F26/100/1000</f>
        <v>0.0984580995818796</v>
      </c>
      <c r="I26" s="21" t="n">
        <f aca="false">((H26+H27)/2)*(D27-D26)</f>
        <v>0.204594392254877</v>
      </c>
      <c r="J26" s="0"/>
    </row>
    <row r="27" customFormat="false" ht="16" hidden="false" customHeight="false" outlineLevel="0" collapsed="false">
      <c r="A27" s="39" t="s">
        <v>132</v>
      </c>
      <c r="B27" s="44" t="n">
        <v>2</v>
      </c>
      <c r="C27" s="44" t="n">
        <v>11</v>
      </c>
      <c r="D27" s="44" t="n">
        <v>20.5</v>
      </c>
      <c r="E27" s="2" t="n">
        <v>90.5742998440904</v>
      </c>
      <c r="F27" s="41" t="n">
        <v>117.181466327308</v>
      </c>
      <c r="H27" s="42" t="n">
        <f aca="false">E27*F27/100/1000</f>
        <v>0.106136292672998</v>
      </c>
      <c r="I27" s="21" t="n">
        <f aca="false">((H27+H28)/2)*(D28-D27)</f>
        <v>-1.08789699989822</v>
      </c>
      <c r="J27" s="0"/>
    </row>
    <row r="28" customFormat="false" ht="16" hidden="false" customHeight="false" outlineLevel="0" collapsed="false">
      <c r="A28" s="39"/>
      <c r="B28" s="44"/>
      <c r="C28" s="44"/>
      <c r="D28" s="44"/>
      <c r="E28" s="0"/>
      <c r="F28" s="41"/>
      <c r="H28" s="42"/>
      <c r="I28" s="21"/>
      <c r="J28" s="0"/>
    </row>
    <row r="29" customFormat="false" ht="16" hidden="false" customHeight="false" outlineLevel="0" collapsed="false">
      <c r="A29" s="39" t="s">
        <v>133</v>
      </c>
      <c r="B29" s="44" t="n">
        <v>3</v>
      </c>
      <c r="C29" s="44" t="s">
        <v>109</v>
      </c>
      <c r="D29" s="44" t="n">
        <v>-1</v>
      </c>
      <c r="E29" s="2" t="n">
        <v>100</v>
      </c>
      <c r="F29" s="41" t="n">
        <v>4.09973958459579</v>
      </c>
      <c r="H29" s="42" t="n">
        <f aca="false">E29*F29/100/1000</f>
        <v>0.00409973958459579</v>
      </c>
      <c r="I29" s="21" t="n">
        <f aca="false">((H29+H30)/2)*(D30-D29)</f>
        <v>0.049017040889025</v>
      </c>
      <c r="J29" s="43" t="n">
        <f aca="false">SUM(I29:I39)</f>
        <v>1.59290031345758</v>
      </c>
    </row>
    <row r="30" customFormat="false" ht="16" hidden="false" customHeight="false" outlineLevel="0" collapsed="false">
      <c r="A30" s="39" t="s">
        <v>134</v>
      </c>
      <c r="B30" s="44" t="n">
        <v>3</v>
      </c>
      <c r="C30" s="44" t="n">
        <v>1</v>
      </c>
      <c r="D30" s="44" t="n">
        <v>0.5</v>
      </c>
      <c r="E30" s="2" t="n">
        <v>95.1768284870278</v>
      </c>
      <c r="F30" s="41" t="n">
        <v>64.3605338692844</v>
      </c>
      <c r="H30" s="42" t="n">
        <f aca="false">E30*F30/100/1000</f>
        <v>0.0612563149341042</v>
      </c>
      <c r="I30" s="21" t="n">
        <f aca="false">((H30+H31)/2)*(D31-D30)</f>
        <v>0.175900298978573</v>
      </c>
      <c r="J30" s="0"/>
    </row>
    <row r="31" customFormat="false" ht="16" hidden="false" customHeight="false" outlineLevel="0" collapsed="false">
      <c r="A31" s="39" t="s">
        <v>135</v>
      </c>
      <c r="B31" s="44" t="n">
        <v>3</v>
      </c>
      <c r="C31" s="44" t="n">
        <v>2</v>
      </c>
      <c r="D31" s="44" t="n">
        <v>2.5</v>
      </c>
      <c r="E31" s="2" t="n">
        <v>93.5630439717793</v>
      </c>
      <c r="F31" s="41" t="n">
        <v>122.531267878638</v>
      </c>
      <c r="H31" s="42" t="n">
        <f aca="false">E31*F31/100/1000</f>
        <v>0.114643984044469</v>
      </c>
      <c r="I31" s="21" t="n">
        <f aca="false">((H31+H32)/2)*(D32-D31)</f>
        <v>0.17979893237527</v>
      </c>
      <c r="J31" s="0"/>
    </row>
    <row r="32" customFormat="false" ht="16" hidden="false" customHeight="false" outlineLevel="0" collapsed="false">
      <c r="A32" s="39" t="s">
        <v>136</v>
      </c>
      <c r="B32" s="44" t="n">
        <v>3</v>
      </c>
      <c r="C32" s="44" t="n">
        <v>3</v>
      </c>
      <c r="D32" s="44" t="n">
        <v>4.5</v>
      </c>
      <c r="E32" s="2" t="n">
        <v>92.9505949319528</v>
      </c>
      <c r="F32" s="41" t="n">
        <v>70.0963220068677</v>
      </c>
      <c r="H32" s="42" t="n">
        <f aca="false">E32*F32/100/1000</f>
        <v>0.0651549483308009</v>
      </c>
      <c r="I32" s="21" t="n">
        <f aca="false">((H32+H33)/2)*(D33-D32)</f>
        <v>0.157248055299571</v>
      </c>
      <c r="J32" s="0"/>
    </row>
    <row r="33" customFormat="false" ht="16" hidden="false" customHeight="false" outlineLevel="0" collapsed="false">
      <c r="A33" s="39" t="s">
        <v>137</v>
      </c>
      <c r="B33" s="44" t="n">
        <v>3</v>
      </c>
      <c r="C33" s="44" t="n">
        <v>4</v>
      </c>
      <c r="D33" s="44" t="n">
        <v>6.5</v>
      </c>
      <c r="E33" s="2" t="n">
        <v>92.411405879431</v>
      </c>
      <c r="F33" s="41" t="n">
        <v>99.6555631768273</v>
      </c>
      <c r="H33" s="42" t="n">
        <f aca="false">E33*F33/100/1000</f>
        <v>0.0920931069687706</v>
      </c>
      <c r="I33" s="21" t="n">
        <f aca="false">((H33+H34)/2)*(D34-D33)</f>
        <v>0.156752691853803</v>
      </c>
      <c r="J33" s="0"/>
    </row>
    <row r="34" customFormat="false" ht="16" hidden="false" customHeight="false" outlineLevel="0" collapsed="false">
      <c r="A34" s="39" t="s">
        <v>138</v>
      </c>
      <c r="B34" s="44" t="n">
        <v>3</v>
      </c>
      <c r="C34" s="44" t="n">
        <v>5</v>
      </c>
      <c r="D34" s="44" t="n">
        <v>8.5</v>
      </c>
      <c r="E34" s="2" t="n">
        <v>91.4159352397789</v>
      </c>
      <c r="F34" s="41" t="n">
        <v>70.7311966074996</v>
      </c>
      <c r="H34" s="42" t="n">
        <f aca="false">E34*F34/100/1000</f>
        <v>0.0646595848850326</v>
      </c>
      <c r="I34" s="21" t="n">
        <f aca="false">((H34+H35)/2)*(D35-D34)</f>
        <v>0.113128570399383</v>
      </c>
      <c r="J34" s="0"/>
    </row>
    <row r="35" customFormat="false" ht="16" hidden="false" customHeight="false" outlineLevel="0" collapsed="false">
      <c r="A35" s="39" t="s">
        <v>139</v>
      </c>
      <c r="B35" s="44" t="n">
        <v>3</v>
      </c>
      <c r="C35" s="44" t="n">
        <v>6</v>
      </c>
      <c r="D35" s="44" t="n">
        <v>10.5</v>
      </c>
      <c r="E35" s="2" t="n">
        <v>91.2450278127482</v>
      </c>
      <c r="F35" s="41" t="n">
        <v>53.1195909258949</v>
      </c>
      <c r="H35" s="42" t="n">
        <f aca="false">E35*F35/100/1000</f>
        <v>0.0484689855143509</v>
      </c>
      <c r="I35" s="21" t="n">
        <f aca="false">((H35+H36)/2)*(D36-D35)</f>
        <v>0.132266881444423</v>
      </c>
      <c r="J35" s="0"/>
    </row>
    <row r="36" customFormat="false" ht="16" hidden="false" customHeight="false" outlineLevel="0" collapsed="false">
      <c r="A36" s="39" t="s">
        <v>140</v>
      </c>
      <c r="B36" s="44" t="n">
        <v>3</v>
      </c>
      <c r="C36" s="44" t="n">
        <v>7</v>
      </c>
      <c r="D36" s="44" t="n">
        <v>12.5</v>
      </c>
      <c r="E36" s="2" t="n">
        <v>91.102409546356</v>
      </c>
      <c r="F36" s="41" t="n">
        <v>91.9820851581674</v>
      </c>
      <c r="H36" s="42" t="n">
        <f aca="false">E36*F36/100/1000</f>
        <v>0.0837978959300717</v>
      </c>
      <c r="I36" s="21" t="n">
        <f aca="false">((H36+H37)/2)*(D37-D36)</f>
        <v>0.140054383777364</v>
      </c>
      <c r="J36" s="0"/>
    </row>
    <row r="37" customFormat="false" ht="16" hidden="false" customHeight="false" outlineLevel="0" collapsed="false">
      <c r="A37" s="39" t="s">
        <v>141</v>
      </c>
      <c r="B37" s="44" t="n">
        <v>3</v>
      </c>
      <c r="C37" s="44" t="n">
        <v>8</v>
      </c>
      <c r="D37" s="44" t="n">
        <v>14.5</v>
      </c>
      <c r="E37" s="2" t="n">
        <v>91.0695868569083</v>
      </c>
      <c r="F37" s="41" t="n">
        <v>61.773079014495</v>
      </c>
      <c r="H37" s="42" t="n">
        <f aca="false">E37*F37/100/1000</f>
        <v>0.0562564878472921</v>
      </c>
      <c r="I37" s="21" t="n">
        <f aca="false">((H37+H38)/2)*(D38-D37)</f>
        <v>0.151136025800767</v>
      </c>
      <c r="J37" s="0"/>
    </row>
    <row r="38" customFormat="false" ht="16" hidden="false" customHeight="false" outlineLevel="0" collapsed="false">
      <c r="A38" s="39" t="s">
        <v>142</v>
      </c>
      <c r="B38" s="44" t="n">
        <v>3</v>
      </c>
      <c r="C38" s="44" t="n">
        <v>9</v>
      </c>
      <c r="D38" s="44" t="n">
        <v>16.5</v>
      </c>
      <c r="E38" s="2" t="n">
        <v>91.2775706934093</v>
      </c>
      <c r="F38" s="41" t="n">
        <v>103.946169067277</v>
      </c>
      <c r="H38" s="42" t="n">
        <f aca="false">E38*F38/100/1000</f>
        <v>0.0948795379534746</v>
      </c>
      <c r="I38" s="21" t="n">
        <f aca="false">((H38+H39)/2)*(D39-D38)</f>
        <v>0.164553634952722</v>
      </c>
      <c r="J38" s="0"/>
    </row>
    <row r="39" customFormat="false" ht="16" hidden="false" customHeight="false" outlineLevel="0" collapsed="false">
      <c r="A39" s="39" t="s">
        <v>143</v>
      </c>
      <c r="B39" s="44" t="n">
        <v>3</v>
      </c>
      <c r="C39" s="44" t="n">
        <v>10</v>
      </c>
      <c r="D39" s="44" t="n">
        <v>18.5</v>
      </c>
      <c r="E39" s="2" t="n">
        <v>91.3456651076546</v>
      </c>
      <c r="F39" s="41" t="n">
        <v>76.2752090284017</v>
      </c>
      <c r="H39" s="42" t="n">
        <f aca="false">E39*F39/100/1000</f>
        <v>0.0696740969992473</v>
      </c>
      <c r="I39" s="21" t="n">
        <f aca="false">((H39+H40)/2)*(D40-D39)</f>
        <v>0.173043797686679</v>
      </c>
      <c r="J39" s="0"/>
    </row>
    <row r="40" customFormat="false" ht="16" hidden="false" customHeight="false" outlineLevel="0" collapsed="false">
      <c r="A40" s="39" t="s">
        <v>144</v>
      </c>
      <c r="B40" s="44" t="n">
        <v>3</v>
      </c>
      <c r="C40" s="44" t="n">
        <v>11</v>
      </c>
      <c r="D40" s="44" t="n">
        <v>20.5</v>
      </c>
      <c r="E40" s="2" t="n">
        <v>91.3456651076546</v>
      </c>
      <c r="F40" s="41" t="n">
        <v>113.163225168492</v>
      </c>
      <c r="H40" s="42" t="n">
        <f aca="false">E40*F40/100/1000</f>
        <v>0.103369700687432</v>
      </c>
      <c r="I40" s="21" t="n">
        <f aca="false">((H40+H41)/2)*(D41-D40)</f>
        <v>-1.05953943204618</v>
      </c>
      <c r="J40" s="0"/>
    </row>
    <row r="41" customFormat="false" ht="16" hidden="false" customHeight="false" outlineLevel="0" collapsed="false">
      <c r="A41" s="39"/>
      <c r="B41" s="44"/>
      <c r="C41" s="44"/>
      <c r="D41" s="44"/>
      <c r="E41" s="0"/>
      <c r="F41" s="41"/>
      <c r="H41" s="42"/>
      <c r="I41" s="21"/>
      <c r="J41" s="0"/>
    </row>
    <row r="42" customFormat="false" ht="16" hidden="false" customHeight="false" outlineLevel="0" collapsed="false">
      <c r="A42" s="39" t="s">
        <v>145</v>
      </c>
      <c r="B42" s="44" t="n">
        <v>4</v>
      </c>
      <c r="C42" s="44" t="s">
        <v>109</v>
      </c>
      <c r="D42" s="44" t="n">
        <v>-1</v>
      </c>
      <c r="E42" s="2" t="n">
        <v>100</v>
      </c>
      <c r="F42" s="41" t="n">
        <v>3.16504732708698</v>
      </c>
      <c r="H42" s="42" t="n">
        <f aca="false">E42*F42/100/1000</f>
        <v>0.00316504732708698</v>
      </c>
      <c r="I42" s="21" t="n">
        <f aca="false">((H42+H43)/2)*(D43-D42)</f>
        <v>0.051498932335567</v>
      </c>
      <c r="J42" s="43" t="n">
        <f aca="false">SUM(I42:I52)</f>
        <v>0.757291492970981</v>
      </c>
    </row>
    <row r="43" customFormat="false" ht="16" hidden="false" customHeight="false" outlineLevel="0" collapsed="false">
      <c r="A43" s="39" t="s">
        <v>146</v>
      </c>
      <c r="B43" s="44" t="n">
        <v>4</v>
      </c>
      <c r="C43" s="44" t="n">
        <v>1</v>
      </c>
      <c r="D43" s="44" t="n">
        <v>0.5</v>
      </c>
      <c r="E43" s="2" t="n">
        <v>81.6027933075731</v>
      </c>
      <c r="F43" s="41" t="n">
        <v>80.2671000980596</v>
      </c>
      <c r="H43" s="42" t="n">
        <f aca="false">E43*F43/100/1000</f>
        <v>0.0655001957870024</v>
      </c>
      <c r="I43" s="21" t="n">
        <f aca="false">((H43+H44)/2)*(D44-D43)</f>
        <v>0.0916567721081816</v>
      </c>
      <c r="J43" s="0"/>
    </row>
    <row r="44" customFormat="false" ht="16" hidden="false" customHeight="false" outlineLevel="0" collapsed="false">
      <c r="A44" s="39" t="s">
        <v>147</v>
      </c>
      <c r="B44" s="44" t="n">
        <v>4</v>
      </c>
      <c r="C44" s="44" t="n">
        <v>2</v>
      </c>
      <c r="D44" s="44" t="n">
        <v>2.5</v>
      </c>
      <c r="E44" s="2" t="n">
        <v>80.5004842419082</v>
      </c>
      <c r="F44" s="41" t="n">
        <v>32.4924459368186</v>
      </c>
      <c r="H44" s="42" t="n">
        <f aca="false">E44*F44/100/1000</f>
        <v>0.0261565763211792</v>
      </c>
      <c r="I44" s="21" t="n">
        <f aca="false">((H44+H45)/2)*(D45-D44)</f>
        <v>0.0538762112717678</v>
      </c>
      <c r="J44" s="0"/>
    </row>
    <row r="45" customFormat="false" ht="16" hidden="false" customHeight="false" outlineLevel="0" collapsed="false">
      <c r="A45" s="39" t="s">
        <v>148</v>
      </c>
      <c r="B45" s="40" t="n">
        <v>4</v>
      </c>
      <c r="C45" s="40" t="n">
        <v>3</v>
      </c>
      <c r="D45" s="40" t="n">
        <v>4.5</v>
      </c>
      <c r="E45" s="2" t="n">
        <v>85.8210713937695</v>
      </c>
      <c r="F45" s="41" t="n">
        <v>32.2993345345267</v>
      </c>
      <c r="H45" s="42" t="n">
        <f aca="false">E45*F45/100/1000</f>
        <v>0.0277196349505886</v>
      </c>
      <c r="I45" s="21" t="n">
        <f aca="false">((H45+H46)/2)*(D46-D45)</f>
        <v>0.0632862104540015</v>
      </c>
      <c r="J45" s="0"/>
    </row>
    <row r="46" customFormat="false" ht="16" hidden="false" customHeight="false" outlineLevel="0" collapsed="false">
      <c r="A46" s="39" t="s">
        <v>149</v>
      </c>
      <c r="B46" s="40" t="n">
        <v>4</v>
      </c>
      <c r="C46" s="40" t="n">
        <v>4</v>
      </c>
      <c r="D46" s="40" t="n">
        <v>6.5</v>
      </c>
      <c r="E46" s="2" t="n">
        <v>85.6911650740743</v>
      </c>
      <c r="F46" s="41" t="n">
        <v>41.5055338233154</v>
      </c>
      <c r="H46" s="42" t="n">
        <f aca="false">E46*F46/100/1000</f>
        <v>0.0355665755034129</v>
      </c>
      <c r="I46" s="21" t="n">
        <f aca="false">((H46+H47)/2)*(D47-D46)</f>
        <v>0.0742442979694979</v>
      </c>
      <c r="J46" s="0"/>
    </row>
    <row r="47" customFormat="false" ht="16" hidden="false" customHeight="false" outlineLevel="0" collapsed="false">
      <c r="A47" s="39" t="s">
        <v>150</v>
      </c>
      <c r="B47" s="40" t="n">
        <v>4</v>
      </c>
      <c r="C47" s="40" t="n">
        <v>5</v>
      </c>
      <c r="D47" s="40" t="n">
        <v>8.5</v>
      </c>
      <c r="E47" s="2" t="n">
        <v>86.0823588648905</v>
      </c>
      <c r="F47" s="41" t="n">
        <v>44.9310671502289</v>
      </c>
      <c r="H47" s="42" t="n">
        <f aca="false">E47*F47/100/1000</f>
        <v>0.038677722466085</v>
      </c>
      <c r="I47" s="21" t="n">
        <f aca="false">((H47+H48)/2)*(D48-D47)</f>
        <v>0.0778190223772224</v>
      </c>
      <c r="J47" s="0"/>
    </row>
    <row r="48" customFormat="false" ht="16" hidden="false" customHeight="false" outlineLevel="0" collapsed="false">
      <c r="A48" s="39" t="s">
        <v>151</v>
      </c>
      <c r="B48" s="40" t="n">
        <v>4</v>
      </c>
      <c r="C48" s="40" t="n">
        <v>6</v>
      </c>
      <c r="D48" s="40" t="n">
        <v>10.5</v>
      </c>
      <c r="E48" s="2" t="n">
        <v>85.7628645035716</v>
      </c>
      <c r="F48" s="41" t="n">
        <v>45.6389838862103</v>
      </c>
      <c r="H48" s="42" t="n">
        <f aca="false">E48*F48/100/1000</f>
        <v>0.0391412999111374</v>
      </c>
      <c r="I48" s="21" t="n">
        <f aca="false">((H48+H49)/2)*(D49-D48)</f>
        <v>0.0721223693840948</v>
      </c>
      <c r="J48" s="0"/>
    </row>
    <row r="49" customFormat="false" ht="16" hidden="false" customHeight="false" outlineLevel="0" collapsed="false">
      <c r="A49" s="39" t="s">
        <v>152</v>
      </c>
      <c r="B49" s="40" t="n">
        <v>4</v>
      </c>
      <c r="C49" s="40" t="n">
        <v>7</v>
      </c>
      <c r="D49" s="40" t="n">
        <v>12.5</v>
      </c>
      <c r="E49" s="2" t="n">
        <v>85.7797386426809</v>
      </c>
      <c r="F49" s="41" t="n">
        <v>38.4485543962094</v>
      </c>
      <c r="H49" s="42" t="n">
        <f aca="false">E49*F49/100/1000</f>
        <v>0.0329810694729574</v>
      </c>
      <c r="I49" s="21" t="n">
        <f aca="false">((H49+H50)/2)*(D50-D49)</f>
        <v>0.0664606036392445</v>
      </c>
      <c r="J49" s="0"/>
    </row>
    <row r="50" customFormat="false" ht="16" hidden="false" customHeight="false" outlineLevel="0" collapsed="false">
      <c r="A50" s="39" t="s">
        <v>153</v>
      </c>
      <c r="B50" s="40" t="n">
        <v>4</v>
      </c>
      <c r="C50" s="40" t="n">
        <v>8</v>
      </c>
      <c r="D50" s="40" t="n">
        <v>14.5</v>
      </c>
      <c r="E50" s="2" t="n">
        <v>86.1773122429079</v>
      </c>
      <c r="F50" s="41" t="n">
        <v>38.8495919574729</v>
      </c>
      <c r="H50" s="42" t="n">
        <f aca="false">E50*F50/100/1000</f>
        <v>0.0334795341662871</v>
      </c>
      <c r="I50" s="21" t="n">
        <f aca="false">((H50+H51)/2)*(D51-D50)</f>
        <v>0.0694423731849907</v>
      </c>
      <c r="J50" s="0"/>
    </row>
    <row r="51" customFormat="false" ht="16" hidden="false" customHeight="false" outlineLevel="0" collapsed="false">
      <c r="A51" s="39" t="s">
        <v>154</v>
      </c>
      <c r="B51" s="40" t="n">
        <v>4</v>
      </c>
      <c r="C51" s="40" t="n">
        <v>9</v>
      </c>
      <c r="D51" s="40" t="n">
        <v>16.5</v>
      </c>
      <c r="E51" s="2" t="n">
        <v>85.9262941459379</v>
      </c>
      <c r="F51" s="41" t="n">
        <v>41.8531246763931</v>
      </c>
      <c r="H51" s="42" t="n">
        <f aca="false">E51*F51/100/1000</f>
        <v>0.0359628390187036</v>
      </c>
      <c r="I51" s="21" t="n">
        <f aca="false">((H51+H52)/2)*(D52-D51)</f>
        <v>0.0666743675599096</v>
      </c>
      <c r="J51" s="0"/>
    </row>
    <row r="52" customFormat="false" ht="16" hidden="false" customHeight="false" outlineLevel="0" collapsed="false">
      <c r="A52" s="39" t="s">
        <v>155</v>
      </c>
      <c r="B52" s="40" t="n">
        <v>4</v>
      </c>
      <c r="C52" s="40" t="n">
        <v>10</v>
      </c>
      <c r="D52" s="40" t="n">
        <v>18.5</v>
      </c>
      <c r="E52" s="2" t="n">
        <v>85.9381220459094</v>
      </c>
      <c r="F52" s="41" t="n">
        <v>35.7367927179039</v>
      </c>
      <c r="H52" s="42" t="n">
        <f aca="false">E52*F52/100/1000</f>
        <v>0.0307115285412059</v>
      </c>
      <c r="I52" s="21" t="n">
        <f aca="false">((H52+H53)/2)*(D53-D52)</f>
        <v>0.0702103326865035</v>
      </c>
      <c r="J52" s="0"/>
    </row>
    <row r="53" customFormat="false" ht="16" hidden="false" customHeight="false" outlineLevel="0" collapsed="false">
      <c r="A53" s="39" t="s">
        <v>156</v>
      </c>
      <c r="B53" s="40" t="n">
        <v>4</v>
      </c>
      <c r="C53" s="40" t="n">
        <v>11</v>
      </c>
      <c r="D53" s="40" t="n">
        <v>20.5</v>
      </c>
      <c r="E53" s="2" t="n">
        <v>85.6894820774383</v>
      </c>
      <c r="F53" s="41" t="n">
        <v>46.0952770254839</v>
      </c>
      <c r="H53" s="42" t="n">
        <f aca="false">E53*F53/100/1000</f>
        <v>0.0394988041452976</v>
      </c>
      <c r="I53" s="21" t="n">
        <f aca="false">((H53+H54)/2)*(D54-D53)</f>
        <v>-0.4048627424893</v>
      </c>
      <c r="J53" s="0"/>
    </row>
    <row r="54" customFormat="false" ht="16" hidden="false" customHeight="false" outlineLevel="0" collapsed="false">
      <c r="A54" s="39"/>
      <c r="B54" s="40"/>
      <c r="C54" s="40"/>
      <c r="D54" s="40"/>
      <c r="E54" s="0"/>
      <c r="F54" s="41"/>
      <c r="H54" s="42"/>
      <c r="I54" s="21"/>
      <c r="J54" s="0"/>
    </row>
    <row r="55" customFormat="false" ht="16" hidden="false" customHeight="false" outlineLevel="0" collapsed="false">
      <c r="A55" s="39" t="s">
        <v>157</v>
      </c>
      <c r="B55" s="40" t="n">
        <v>5</v>
      </c>
      <c r="C55" s="40" t="s">
        <v>109</v>
      </c>
      <c r="D55" s="40" t="n">
        <v>-1</v>
      </c>
      <c r="E55" s="2" t="n">
        <v>100</v>
      </c>
      <c r="F55" s="41" t="n">
        <v>2.33442433992105</v>
      </c>
      <c r="H55" s="42" t="n">
        <f aca="false">E55*F55/100/1000</f>
        <v>0.00233442433992105</v>
      </c>
      <c r="I55" s="21" t="n">
        <f aca="false">((H55+H56)/2)*(D56-D55)</f>
        <v>0.0151074406448464</v>
      </c>
      <c r="J55" s="43" t="n">
        <f aca="false">SUM(I55:I65)</f>
        <v>0.727634351598813</v>
      </c>
    </row>
    <row r="56" customFormat="false" ht="16" hidden="false" customHeight="false" outlineLevel="0" collapsed="false">
      <c r="A56" s="39" t="s">
        <v>158</v>
      </c>
      <c r="B56" s="40" t="n">
        <v>5</v>
      </c>
      <c r="C56" s="40" t="n">
        <v>1</v>
      </c>
      <c r="D56" s="40" t="n">
        <v>0.5</v>
      </c>
      <c r="E56" s="2" t="n">
        <v>91.0404825081389</v>
      </c>
      <c r="F56" s="41" t="n">
        <v>19.5614405400535</v>
      </c>
      <c r="H56" s="42" t="n">
        <f aca="false">E56*F56/100/1000</f>
        <v>0.0178088298532074</v>
      </c>
      <c r="I56" s="21" t="n">
        <f aca="false">((H56+H57)/2)*(D57-D56)</f>
        <v>0.043788503452522</v>
      </c>
      <c r="J56" s="0"/>
    </row>
    <row r="57" customFormat="false" ht="16" hidden="false" customHeight="false" outlineLevel="0" collapsed="false">
      <c r="A57" s="39" t="s">
        <v>159</v>
      </c>
      <c r="B57" s="40" t="n">
        <v>5</v>
      </c>
      <c r="C57" s="40" t="n">
        <v>2</v>
      </c>
      <c r="D57" s="40" t="n">
        <v>2.5</v>
      </c>
      <c r="E57" s="2" t="n">
        <v>88.587496580755</v>
      </c>
      <c r="F57" s="41" t="n">
        <v>29.326569326442</v>
      </c>
      <c r="H57" s="42" t="n">
        <f aca="false">E57*F57/100/1000</f>
        <v>0.0259796735993145</v>
      </c>
      <c r="I57" s="21" t="n">
        <f aca="false">((H57+H58)/2)*(D58-D57)</f>
        <v>0.0496625018195651</v>
      </c>
      <c r="J57" s="0"/>
    </row>
    <row r="58" customFormat="false" ht="16" hidden="false" customHeight="false" outlineLevel="0" collapsed="false">
      <c r="A58" s="39" t="s">
        <v>160</v>
      </c>
      <c r="B58" s="40" t="n">
        <v>5</v>
      </c>
      <c r="C58" s="40" t="n">
        <v>3</v>
      </c>
      <c r="D58" s="40" t="n">
        <v>4.5</v>
      </c>
      <c r="E58" s="2" t="n">
        <v>87.4385916111707</v>
      </c>
      <c r="F58" s="41" t="n">
        <v>27.0850979914742</v>
      </c>
      <c r="H58" s="42" t="n">
        <f aca="false">E58*F58/100/1000</f>
        <v>0.0236828282202505</v>
      </c>
      <c r="I58" s="21" t="n">
        <f aca="false">((H58+H59)/2)*(D59-D58)</f>
        <v>0.043292653103664</v>
      </c>
      <c r="J58" s="0"/>
    </row>
    <row r="59" customFormat="false" ht="16" hidden="false" customHeight="false" outlineLevel="0" collapsed="false">
      <c r="A59" s="39" t="s">
        <v>161</v>
      </c>
      <c r="B59" s="40" t="n">
        <v>5</v>
      </c>
      <c r="C59" s="40" t="n">
        <v>4</v>
      </c>
      <c r="D59" s="40" t="n">
        <v>6.5</v>
      </c>
      <c r="E59" s="2" t="n">
        <v>85.9582382740843</v>
      </c>
      <c r="F59" s="41" t="n">
        <v>22.8132000808183</v>
      </c>
      <c r="H59" s="42" t="n">
        <f aca="false">E59*F59/100/1000</f>
        <v>0.0196098248834134</v>
      </c>
      <c r="I59" s="21" t="n">
        <f aca="false">((H59+H60)/2)*(D60-D59)</f>
        <v>0.0291097004299573</v>
      </c>
      <c r="J59" s="0"/>
    </row>
    <row r="60" customFormat="false" ht="16" hidden="false" customHeight="false" outlineLevel="0" collapsed="false">
      <c r="A60" s="39" t="s">
        <v>162</v>
      </c>
      <c r="B60" s="40" t="n">
        <v>5</v>
      </c>
      <c r="C60" s="40" t="n">
        <v>5</v>
      </c>
      <c r="D60" s="40" t="n">
        <v>8.5</v>
      </c>
      <c r="E60" s="2" t="n">
        <v>84.7168272858449</v>
      </c>
      <c r="F60" s="41" t="n">
        <v>11.2136819223532</v>
      </c>
      <c r="H60" s="42" t="n">
        <f aca="false">E60*F60/100/1000</f>
        <v>0.00949987554654394</v>
      </c>
      <c r="I60" s="21" t="n">
        <f aca="false">((H60+H61)/2)*(D61-D60)</f>
        <v>0.0261636737108767</v>
      </c>
      <c r="J60" s="0"/>
    </row>
    <row r="61" customFormat="false" ht="16" hidden="false" customHeight="false" outlineLevel="0" collapsed="false">
      <c r="A61" s="39" t="s">
        <v>163</v>
      </c>
      <c r="B61" s="40" t="n">
        <v>5</v>
      </c>
      <c r="C61" s="40" t="n">
        <v>6</v>
      </c>
      <c r="D61" s="40" t="n">
        <v>10.5</v>
      </c>
      <c r="E61" s="2" t="n">
        <v>86.9656120552739</v>
      </c>
      <c r="F61" s="41" t="n">
        <v>19.1613647860507</v>
      </c>
      <c r="H61" s="42" t="n">
        <f aca="false">E61*F61/100/1000</f>
        <v>0.0166637981643327</v>
      </c>
      <c r="I61" s="21" t="n">
        <f aca="false">((H61+H62)/2)*(D62-D61)</f>
        <v>0.0378367713238958</v>
      </c>
      <c r="J61" s="0"/>
    </row>
    <row r="62" customFormat="false" ht="16" hidden="false" customHeight="false" outlineLevel="0" collapsed="false">
      <c r="A62" s="39" t="s">
        <v>164</v>
      </c>
      <c r="B62" s="44" t="n">
        <v>5</v>
      </c>
      <c r="C62" s="44" t="n">
        <v>7</v>
      </c>
      <c r="D62" s="44" t="n">
        <v>12.5</v>
      </c>
      <c r="E62" s="2" t="n">
        <v>86.8820201902096</v>
      </c>
      <c r="F62" s="41" t="n">
        <v>24.3697983923594</v>
      </c>
      <c r="H62" s="42" t="n">
        <f aca="false">E62*F62/100/1000</f>
        <v>0.0211729731595631</v>
      </c>
      <c r="I62" s="21" t="n">
        <f aca="false">((H62+H63)/2)*(D63-D62)</f>
        <v>0.0828016337761315</v>
      </c>
      <c r="J62" s="0"/>
    </row>
    <row r="63" customFormat="false" ht="16" hidden="false" customHeight="false" outlineLevel="0" collapsed="false">
      <c r="A63" s="39" t="s">
        <v>165</v>
      </c>
      <c r="B63" s="44" t="n">
        <v>5</v>
      </c>
      <c r="C63" s="44" t="n">
        <v>8</v>
      </c>
      <c r="D63" s="44" t="n">
        <v>14.5</v>
      </c>
      <c r="E63" s="2" t="n">
        <v>87.9256502188787</v>
      </c>
      <c r="F63" s="41" t="n">
        <v>70.0917883042689</v>
      </c>
      <c r="H63" s="42" t="n">
        <f aca="false">E63*F63/100/1000</f>
        <v>0.0616286606165684</v>
      </c>
      <c r="I63" s="21" t="n">
        <f aca="false">((H63+H64)/2)*(D64-D63)</f>
        <v>0.141357862127214</v>
      </c>
      <c r="J63" s="0"/>
    </row>
    <row r="64" customFormat="false" ht="16" hidden="false" customHeight="false" outlineLevel="0" collapsed="false">
      <c r="A64" s="39" t="s">
        <v>166</v>
      </c>
      <c r="B64" s="44" t="n">
        <v>5</v>
      </c>
      <c r="C64" s="44" t="n">
        <v>9</v>
      </c>
      <c r="D64" s="44" t="n">
        <v>16.5</v>
      </c>
      <c r="E64" s="2" t="n">
        <v>88.118453094804</v>
      </c>
      <c r="F64" s="41" t="n">
        <v>90.4795746072253</v>
      </c>
      <c r="H64" s="42" t="n">
        <f aca="false">E64*F64/100/1000</f>
        <v>0.0797292015106461</v>
      </c>
      <c r="I64" s="21" t="n">
        <f aca="false">((H64+H65)/2)*(D65-D64)</f>
        <v>0.147073518738581</v>
      </c>
      <c r="J64" s="0"/>
    </row>
    <row r="65" customFormat="false" ht="16" hidden="false" customHeight="false" outlineLevel="0" collapsed="false">
      <c r="A65" s="39" t="s">
        <v>167</v>
      </c>
      <c r="B65" s="44" t="n">
        <v>5</v>
      </c>
      <c r="C65" s="44" t="n">
        <v>10</v>
      </c>
      <c r="D65" s="44" t="n">
        <v>18.5</v>
      </c>
      <c r="E65" s="2" t="n">
        <v>87.0896274704155</v>
      </c>
      <c r="F65" s="41" t="n">
        <v>77.3275982272534</v>
      </c>
      <c r="H65" s="42" t="n">
        <f aca="false">E65*F65/100/1000</f>
        <v>0.0673443172279346</v>
      </c>
      <c r="I65" s="21" t="n">
        <f aca="false">((H65+H66)/2)*(D66-D65)</f>
        <v>0.111440092471559</v>
      </c>
      <c r="J65" s="0"/>
    </row>
    <row r="66" customFormat="false" ht="16" hidden="false" customHeight="false" outlineLevel="0" collapsed="false">
      <c r="A66" s="39" t="s">
        <v>168</v>
      </c>
      <c r="B66" s="44" t="n">
        <v>5</v>
      </c>
      <c r="C66" s="44" t="n">
        <v>11</v>
      </c>
      <c r="D66" s="44" t="n">
        <v>20.5</v>
      </c>
      <c r="E66" s="2" t="n">
        <v>87.3968922998319</v>
      </c>
      <c r="F66" s="41" t="n">
        <v>50.4546261122716</v>
      </c>
      <c r="H66" s="42" t="n">
        <f aca="false">E66*F66/100/1000</f>
        <v>0.0440957752436249</v>
      </c>
      <c r="I66" s="21" t="n">
        <f aca="false">((H66+H67)/2)*(D67-D66)</f>
        <v>-0.451981696247155</v>
      </c>
      <c r="J66" s="0"/>
    </row>
    <row r="67" customFormat="false" ht="16" hidden="false" customHeight="false" outlineLevel="0" collapsed="false">
      <c r="A67" s="39"/>
      <c r="B67" s="44"/>
      <c r="C67" s="44"/>
      <c r="D67" s="44"/>
      <c r="E67" s="0"/>
      <c r="F67" s="41"/>
      <c r="H67" s="42"/>
      <c r="I67" s="21"/>
      <c r="J67" s="0"/>
    </row>
    <row r="68" customFormat="false" ht="16" hidden="false" customHeight="false" outlineLevel="0" collapsed="false">
      <c r="A68" s="39" t="s">
        <v>169</v>
      </c>
      <c r="B68" s="44" t="n">
        <v>6</v>
      </c>
      <c r="C68" s="44" t="s">
        <v>109</v>
      </c>
      <c r="D68" s="44" t="n">
        <v>-1</v>
      </c>
      <c r="E68" s="2" t="n">
        <v>100</v>
      </c>
      <c r="F68" s="41" t="n">
        <v>3.71813968021582</v>
      </c>
      <c r="H68" s="42" t="n">
        <f aca="false">E68*F68/100/1000</f>
        <v>0.00371813968021582</v>
      </c>
      <c r="I68" s="21" t="n">
        <f aca="false">((H68+H69)/2)*(D69-D68)</f>
        <v>0.0174893729432022</v>
      </c>
      <c r="J68" s="43" t="n">
        <f aca="false">SUM(I68:I78)</f>
        <v>0.977624869650142</v>
      </c>
    </row>
    <row r="69" customFormat="false" ht="16" hidden="false" customHeight="false" outlineLevel="0" collapsed="false">
      <c r="A69" s="39" t="s">
        <v>170</v>
      </c>
      <c r="B69" s="44" t="n">
        <v>6</v>
      </c>
      <c r="C69" s="44" t="n">
        <v>1</v>
      </c>
      <c r="D69" s="44" t="n">
        <v>0.5</v>
      </c>
      <c r="E69" s="2" t="n">
        <v>93.07460287982</v>
      </c>
      <c r="F69" s="41" t="n">
        <v>21.05947663227</v>
      </c>
      <c r="H69" s="42" t="n">
        <f aca="false">E69*F69/100/1000</f>
        <v>0.0196010242440538</v>
      </c>
      <c r="I69" s="21" t="n">
        <f aca="false">((H69+H70)/2)*(D70-D69)</f>
        <v>0.0762059261335332</v>
      </c>
    </row>
    <row r="70" customFormat="false" ht="16" hidden="false" customHeight="false" outlineLevel="0" collapsed="false">
      <c r="A70" s="39" t="s">
        <v>171</v>
      </c>
      <c r="B70" s="44" t="n">
        <v>6</v>
      </c>
      <c r="C70" s="44" t="n">
        <v>2</v>
      </c>
      <c r="D70" s="44" t="n">
        <v>2.5</v>
      </c>
      <c r="E70" s="2" t="n">
        <v>89.4838611273542</v>
      </c>
      <c r="F70" s="41" t="n">
        <v>63.2571071211587</v>
      </c>
      <c r="H70" s="42" t="n">
        <f aca="false">E70*F70/100/1000</f>
        <v>0.0566049018894793</v>
      </c>
      <c r="I70" s="21" t="n">
        <f aca="false">((H70+H71)/2)*(D71-D70)</f>
        <v>0.119016876624903</v>
      </c>
    </row>
    <row r="71" customFormat="false" ht="16" hidden="false" customHeight="false" outlineLevel="0" collapsed="false">
      <c r="A71" s="39" t="s">
        <v>172</v>
      </c>
      <c r="B71" s="44" t="n">
        <v>6</v>
      </c>
      <c r="C71" s="44" t="n">
        <v>3</v>
      </c>
      <c r="D71" s="44" t="n">
        <v>4.5</v>
      </c>
      <c r="E71" s="2" t="n">
        <v>88.0598592171485</v>
      </c>
      <c r="F71" s="41" t="n">
        <v>70.8744884335101</v>
      </c>
      <c r="H71" s="42" t="n">
        <f aca="false">E71*F71/100/1000</f>
        <v>0.0624119747354232</v>
      </c>
      <c r="I71" s="21" t="n">
        <f aca="false">((H71+H72)/2)*(D72-D71)</f>
        <v>0.142046834167212</v>
      </c>
    </row>
    <row r="72" customFormat="false" ht="16" hidden="false" customHeight="false" outlineLevel="0" collapsed="false">
      <c r="A72" s="39" t="s">
        <v>173</v>
      </c>
      <c r="B72" s="44" t="n">
        <v>6</v>
      </c>
      <c r="C72" s="44" t="n">
        <v>4</v>
      </c>
      <c r="D72" s="44" t="n">
        <v>6.5</v>
      </c>
      <c r="E72" s="2" t="n">
        <v>89.2323328182637</v>
      </c>
      <c r="F72" s="41" t="n">
        <v>89.2443993299814</v>
      </c>
      <c r="H72" s="42" t="n">
        <f aca="false">E72*F72/100/1000</f>
        <v>0.0796348594317893</v>
      </c>
      <c r="I72" s="21" t="n">
        <f aca="false">((H72+H73)/2)*(D73-D72)</f>
        <v>0.142885347529211</v>
      </c>
    </row>
    <row r="73" customFormat="false" ht="16" hidden="false" customHeight="false" outlineLevel="0" collapsed="false">
      <c r="A73" s="39" t="s">
        <v>174</v>
      </c>
      <c r="B73" s="44" t="n">
        <v>6</v>
      </c>
      <c r="C73" s="44" t="n">
        <v>5</v>
      </c>
      <c r="D73" s="44" t="n">
        <v>8.5</v>
      </c>
      <c r="E73" s="2" t="n">
        <v>88.0509734919037</v>
      </c>
      <c r="F73" s="41" t="n">
        <v>71.8339452581271</v>
      </c>
      <c r="H73" s="42" t="n">
        <f aca="false">E73*F73/100/1000</f>
        <v>0.0632504880974221</v>
      </c>
      <c r="I73" s="21" t="n">
        <f aca="false">((H73+H74)/2)*(D74-D73)</f>
        <v>0.115587197489516</v>
      </c>
    </row>
    <row r="74" customFormat="false" ht="16" hidden="false" customHeight="false" outlineLevel="0" collapsed="false">
      <c r="A74" s="39" t="s">
        <v>175</v>
      </c>
      <c r="B74" s="44" t="n">
        <v>6</v>
      </c>
      <c r="C74" s="44" t="n">
        <v>6</v>
      </c>
      <c r="D74" s="44" t="n">
        <v>10.5</v>
      </c>
      <c r="E74" s="2" t="n">
        <v>86.5688718210255</v>
      </c>
      <c r="F74" s="41" t="n">
        <v>60.4567303363919</v>
      </c>
      <c r="H74" s="42" t="n">
        <f aca="false">E74*F74/100/1000</f>
        <v>0.0523367093920941</v>
      </c>
      <c r="I74" s="21" t="n">
        <f aca="false">((H74+H75)/2)*(D75-D74)</f>
        <v>0.0864949097523785</v>
      </c>
    </row>
    <row r="75" customFormat="false" ht="16" hidden="false" customHeight="false" outlineLevel="0" collapsed="false">
      <c r="A75" s="39" t="s">
        <v>176</v>
      </c>
      <c r="B75" s="44" t="n">
        <v>6</v>
      </c>
      <c r="C75" s="44" t="n">
        <v>7</v>
      </c>
      <c r="D75" s="44" t="n">
        <v>12.5</v>
      </c>
      <c r="E75" s="2" t="n">
        <v>88.006681798351</v>
      </c>
      <c r="F75" s="41" t="n">
        <v>38.8131897059257</v>
      </c>
      <c r="H75" s="42" t="n">
        <f aca="false">E75*F75/100/1000</f>
        <v>0.0341582003602844</v>
      </c>
      <c r="I75" s="21" t="n">
        <f aca="false">((H75+H76)/2)*(D76-D75)</f>
        <v>0.068163594149381</v>
      </c>
    </row>
    <row r="76" customFormat="false" ht="16" hidden="false" customHeight="false" outlineLevel="0" collapsed="false">
      <c r="A76" s="39" t="s">
        <v>177</v>
      </c>
      <c r="B76" s="44" t="n">
        <v>6</v>
      </c>
      <c r="C76" s="44" t="n">
        <v>8</v>
      </c>
      <c r="D76" s="44" t="n">
        <v>14.5</v>
      </c>
      <c r="E76" s="2" t="n">
        <v>88.1088187809332</v>
      </c>
      <c r="F76" s="41" t="n">
        <v>38.5947675381337</v>
      </c>
      <c r="H76" s="42" t="n">
        <f aca="false">E76*F76/100/1000</f>
        <v>0.0340053937890966</v>
      </c>
      <c r="I76" s="21" t="n">
        <f aca="false">((H76+H77)/2)*(D77-D76)</f>
        <v>0.0716099166038921</v>
      </c>
    </row>
    <row r="77" customFormat="false" ht="16" hidden="false" customHeight="false" outlineLevel="0" collapsed="false">
      <c r="A77" s="39" t="s">
        <v>178</v>
      </c>
      <c r="B77" s="44" t="n">
        <v>6</v>
      </c>
      <c r="C77" s="44" t="n">
        <v>9</v>
      </c>
      <c r="D77" s="44" t="n">
        <v>16.5</v>
      </c>
      <c r="E77" s="2" t="n">
        <v>84.806672318765</v>
      </c>
      <c r="F77" s="41" t="n">
        <v>44.3414672296661</v>
      </c>
      <c r="H77" s="42" t="n">
        <f aca="false">E77*F77/100/1000</f>
        <v>0.0376045228147954</v>
      </c>
      <c r="I77" s="21" t="n">
        <f aca="false">((H77+H78)/2)*(D78-D77)</f>
        <v>0.0730235547749986</v>
      </c>
    </row>
    <row r="78" customFormat="false" ht="16" hidden="false" customHeight="false" outlineLevel="0" collapsed="false">
      <c r="A78" s="39" t="s">
        <v>179</v>
      </c>
      <c r="B78" s="44" t="n">
        <v>6</v>
      </c>
      <c r="C78" s="44" t="n">
        <v>10</v>
      </c>
      <c r="D78" s="44" t="n">
        <v>18.5</v>
      </c>
      <c r="E78" s="2" t="n">
        <v>84.806672318765</v>
      </c>
      <c r="F78" s="41" t="n">
        <v>41.7644402165348</v>
      </c>
      <c r="H78" s="42" t="n">
        <f aca="false">E78*F78/100/1000</f>
        <v>0.0354190319602032</v>
      </c>
      <c r="I78" s="21" t="n">
        <f aca="false">((H78+H79)/2)*(D79-D78)</f>
        <v>0.0651013394819132</v>
      </c>
    </row>
    <row r="79" customFormat="false" ht="16" hidden="false" customHeight="false" outlineLevel="0" collapsed="false">
      <c r="A79" s="39" t="s">
        <v>180</v>
      </c>
      <c r="B79" s="40" t="n">
        <v>6</v>
      </c>
      <c r="C79" s="40" t="n">
        <v>11</v>
      </c>
      <c r="D79" s="40" t="n">
        <v>20.5</v>
      </c>
      <c r="E79" s="2" t="n">
        <v>85.0510197600609</v>
      </c>
      <c r="F79" s="41" t="n">
        <v>34.8994140287175</v>
      </c>
      <c r="H79" s="42" t="n">
        <f aca="false">E79*F79/100/1000</f>
        <v>0.02968230752171</v>
      </c>
      <c r="I79" s="21" t="n">
        <f aca="false">((H79+H80)/2)*(D80-D79)</f>
        <v>-0.304243652097527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2018-01-03T07:07:44Z</dcterms:created>
  <dc:creator>Karoliina Koho</dc:creator>
  <dc:description/>
  <dc:language>en-GB</dc:language>
  <cp:lastModifiedBy>Microsoft Office User</cp:lastModifiedBy>
  <dcterms:modified xsi:type="dcterms:W3CDTF">2018-07-13T12:57:37Z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