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J26" i="1" s="1"/>
  <c r="J25" i="1"/>
  <c r="K21" i="1" l="1"/>
  <c r="I17" i="1"/>
  <c r="I19" i="1"/>
  <c r="I18" i="1"/>
  <c r="H19" i="1"/>
  <c r="H18" i="1"/>
  <c r="M19" i="1"/>
  <c r="M18" i="1"/>
  <c r="I21" i="1"/>
  <c r="G21" i="1"/>
  <c r="M11" i="1"/>
  <c r="M10" i="1"/>
  <c r="I10" i="1"/>
  <c r="I9" i="1"/>
  <c r="H13" i="1"/>
  <c r="F13" i="1"/>
  <c r="H11" i="1"/>
  <c r="G11" i="1"/>
  <c r="F10" i="1"/>
  <c r="F9" i="1"/>
</calcChain>
</file>

<file path=xl/sharedStrings.xml><?xml version="1.0" encoding="utf-8"?>
<sst xmlns="http://schemas.openxmlformats.org/spreadsheetml/2006/main" count="1" uniqueCount="1">
  <si>
    <t>NTD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</si>
</sst>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([$€-2]\ * #,##0.00_);_([$€-2]\ * \(#,##0.00\);_([$€-2]\ * &quot;-&quot;??_);_(@_)"/>
    <numFmt numFmtId="165" formatCode="_(&quot;$&quot;* #,##0_);_(&quot;$&quot;* \(#,##0\);_(&quot;$&quot;* &quot;-&quot;??_);_(@_)"/>
    <numFmt numFmtId="167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2" applyFont="1"/>
    <xf numFmtId="9" fontId="0" fillId="0" borderId="0" xfId="2" applyNumberFormat="1" applyFont="1"/>
    <xf numFmtId="16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7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M26"/>
  <sheetViews>
    <sheetView tabSelected="1" workbookViewId="0">
      <selection activeCell="I27" sqref="I27"/>
    </sheetView>
  </sheetViews>
  <sheetFormatPr defaultRowHeight="14.4" x14ac:dyDescent="0.3"/>
  <cols>
    <col min="7" max="7" width="10.109375" bestFit="1" customWidth="1"/>
    <col min="8" max="8" width="27.6640625" bestFit="1" customWidth="1"/>
    <col min="9" max="9" width="27.44140625" bestFit="1" customWidth="1"/>
    <col min="13" max="13" width="11.109375" bestFit="1" customWidth="1"/>
  </cols>
  <sheetData>
    <row r="9" spans="6:13" x14ac:dyDescent="0.3">
      <c r="F9">
        <f>G9/H9</f>
        <v>0.16666787003610109</v>
      </c>
      <c r="G9" s="4">
        <v>461.67</v>
      </c>
      <c r="H9" s="4">
        <v>2770</v>
      </c>
      <c r="I9" s="4">
        <f>H9/$H$11*$H$13</f>
        <v>2437.6</v>
      </c>
      <c r="M9" t="s">
        <v>0</v>
      </c>
    </row>
    <row r="10" spans="6:13" x14ac:dyDescent="0.3">
      <c r="F10">
        <f t="shared" ref="F10" si="0">G10/H10</f>
        <v>0.16666393442622951</v>
      </c>
      <c r="G10" s="4">
        <v>203.33</v>
      </c>
      <c r="H10" s="4">
        <v>1220</v>
      </c>
      <c r="I10" s="4">
        <f>H10/$H$11*$H$13</f>
        <v>1073.5999999999999</v>
      </c>
      <c r="K10" s="3">
        <v>44811</v>
      </c>
      <c r="L10">
        <v>30.500599999999999</v>
      </c>
      <c r="M10" s="7">
        <f>$I$10*L10</f>
        <v>32745.444159999995</v>
      </c>
    </row>
    <row r="11" spans="6:13" x14ac:dyDescent="0.3">
      <c r="G11" s="4">
        <f>SUM(G9:G10)</f>
        <v>665</v>
      </c>
      <c r="H11" s="4">
        <f>SUM(H9:H10)</f>
        <v>3990</v>
      </c>
      <c r="K11" s="3">
        <v>44876</v>
      </c>
      <c r="L11">
        <v>32.179499999999997</v>
      </c>
      <c r="M11" s="7">
        <f t="shared" ref="M11" si="1">$I$10*L11</f>
        <v>34547.911199999995</v>
      </c>
    </row>
    <row r="12" spans="6:13" x14ac:dyDescent="0.3">
      <c r="M12" s="8"/>
    </row>
    <row r="13" spans="6:13" x14ac:dyDescent="0.3">
      <c r="F13" s="2">
        <f>G13/H11</f>
        <v>0.12000000000000001</v>
      </c>
      <c r="G13">
        <v>478.8</v>
      </c>
      <c r="H13">
        <f>H11-G13</f>
        <v>3511.2</v>
      </c>
      <c r="M13" s="8"/>
    </row>
    <row r="14" spans="6:13" x14ac:dyDescent="0.3">
      <c r="M14" s="8"/>
    </row>
    <row r="15" spans="6:13" x14ac:dyDescent="0.3">
      <c r="M15" s="8"/>
    </row>
    <row r="16" spans="6:13" x14ac:dyDescent="0.3">
      <c r="M16" s="8"/>
    </row>
    <row r="17" spans="6:13" x14ac:dyDescent="0.3">
      <c r="I17">
        <f>I19/I18</f>
        <v>-0.11442558861389988</v>
      </c>
      <c r="M17" s="8"/>
    </row>
    <row r="18" spans="6:13" x14ac:dyDescent="0.3">
      <c r="F18" s="3">
        <v>44811</v>
      </c>
      <c r="G18" s="5">
        <v>3985.21</v>
      </c>
      <c r="H18" s="1">
        <f>H10/H11</f>
        <v>0.30576441102756891</v>
      </c>
      <c r="I18" s="6">
        <f>G18*H18</f>
        <v>1218.5353884711778</v>
      </c>
      <c r="K18" s="3">
        <v>44811</v>
      </c>
      <c r="L18">
        <v>30.814299999999999</v>
      </c>
      <c r="M18" s="8">
        <f>L18*$I$21</f>
        <v>33251.826973233081</v>
      </c>
    </row>
    <row r="19" spans="6:13" x14ac:dyDescent="0.3">
      <c r="F19" s="3">
        <v>44876</v>
      </c>
      <c r="G19" s="5">
        <v>-456.01</v>
      </c>
      <c r="H19" s="1">
        <f>H18</f>
        <v>0.30576441102756891</v>
      </c>
      <c r="I19" s="6">
        <f>G19*H19</f>
        <v>-139.43162907268169</v>
      </c>
      <c r="K19" s="3">
        <v>44876</v>
      </c>
      <c r="L19">
        <v>31.096599999999999</v>
      </c>
      <c r="M19" s="8">
        <f t="shared" ref="M19" si="2">L19*$I$21</f>
        <v>33556.457964511275</v>
      </c>
    </row>
    <row r="20" spans="6:13" x14ac:dyDescent="0.3">
      <c r="G20" s="5"/>
    </row>
    <row r="21" spans="6:13" x14ac:dyDescent="0.3">
      <c r="G21" s="5">
        <f>SUM(G18:G19)</f>
        <v>3529.2</v>
      </c>
      <c r="I21" s="5">
        <f>H10/H11*G21</f>
        <v>1079.1037593984961</v>
      </c>
      <c r="K21" s="6">
        <f>33400/I21</f>
        <v>30.951611195032363</v>
      </c>
    </row>
    <row r="25" spans="6:13" x14ac:dyDescent="0.3">
      <c r="H25" s="9">
        <v>44881</v>
      </c>
      <c r="I25" s="9">
        <v>44909</v>
      </c>
      <c r="J25">
        <f>I25-H25</f>
        <v>28</v>
      </c>
    </row>
    <row r="26" spans="6:13" x14ac:dyDescent="0.3">
      <c r="H26" s="9">
        <f>I26-J25</f>
        <v>44975</v>
      </c>
      <c r="I26" s="9">
        <v>45003</v>
      </c>
      <c r="J26">
        <f>I26-H26</f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2022-11-16T08:53:26Z</dcterms:modified>
</cp:coreProperties>
</file>