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7620"/>
  </bookViews>
  <sheets>
    <sheet name="Daily Team Stats" sheetId="1" r:id="rId1"/>
    <sheet name="Descriptions" sheetId="2" r:id="rId2"/>
    <sheet name="Teams" sheetId="3" r:id="rId3"/>
  </sheets>
  <calcPr calcId="145621"/>
</workbook>
</file>

<file path=xl/calcChain.xml><?xml version="1.0" encoding="utf-8"?>
<calcChain xmlns="http://schemas.openxmlformats.org/spreadsheetml/2006/main">
  <c r="AN19" i="1" l="1"/>
  <c r="AM19" i="1"/>
  <c r="AN17" i="1"/>
  <c r="AM17" i="1"/>
  <c r="AN15" i="1"/>
  <c r="AM15" i="1"/>
  <c r="AN13" i="1"/>
  <c r="AM13" i="1"/>
  <c r="AN11" i="1"/>
  <c r="AM11" i="1"/>
  <c r="AN9" i="1"/>
  <c r="AM9" i="1"/>
  <c r="AN7" i="1"/>
  <c r="AM7" i="1"/>
  <c r="AN5" i="1"/>
  <c r="AM5" i="1"/>
  <c r="AN3" i="1"/>
  <c r="AM3" i="1"/>
</calcChain>
</file>

<file path=xl/sharedStrings.xml><?xml version="1.0" encoding="utf-8"?>
<sst xmlns="http://schemas.openxmlformats.org/spreadsheetml/2006/main" count="450" uniqueCount="324">
  <si>
    <t>DATASET</t>
  </si>
  <si>
    <t>DATE</t>
  </si>
  <si>
    <t>TEAMS</t>
  </si>
  <si>
    <t>1Q</t>
  </si>
  <si>
    <t>2Q</t>
  </si>
  <si>
    <t>3Q</t>
  </si>
  <si>
    <t>4Q</t>
  </si>
  <si>
    <t>OT1</t>
  </si>
  <si>
    <t>OT2</t>
  </si>
  <si>
    <t>OT3</t>
  </si>
  <si>
    <t>OT4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</si>
  <si>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</si>
  <si>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</si>
  <si>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</si>
  <si>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</si>
  <si>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</si>
  <si>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</si>
  <si>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</si>
  <si>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</si>
  <si>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</si>
  <si>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</si>
  <si>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</si>
  <si>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</si>
  <si>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</si>
  <si>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</si>
  <si>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</si>
  <si>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TO TO</t>
  </si>
  <si>
    <t>BL</t>
  </si>
  <si>
    <t>PTS</t>
  </si>
  <si>
    <t>MAIN REF</t>
  </si>
  <si>
    <t>CREW</t>
  </si>
  <si>
    <t>R-TECH</t>
  </si>
  <si>
    <t>H-TECH</t>
  </si>
  <si>
    <t>OPENING ODDS</t>
  </si>
  <si>
    <t>MOVEMENTS</t>
  </si>
  <si>
    <t>CLOSING ODDS</t>
  </si>
  <si>
    <t>MONEYLINE</t>
  </si>
  <si>
    <t>HALFTIME</t>
  </si>
  <si>
    <t>BOX SCORE</t>
  </si>
  <si>
    <t>ODDS</t>
  </si>
  <si>
    <t>2014-2015 Regular Season</t>
  </si>
  <si>
    <t>02/22/2015</t>
  </si>
  <si>
    <t>Cleveland</t>
  </si>
  <si>
    <t>240</t>
  </si>
  <si>
    <t>15</t>
  </si>
  <si>
    <t>Dan Crawford</t>
  </si>
  <si>
    <t>Bill Kennedy</t>
  </si>
  <si>
    <t xml:space="preserve">-17  / -17 -15 / -17 </t>
  </si>
  <si>
    <t>-16.5</t>
  </si>
  <si>
    <t>-4000</t>
  </si>
  <si>
    <t>-3.5</t>
  </si>
  <si>
    <t>New York</t>
  </si>
  <si>
    <t>11</t>
  </si>
  <si>
    <t>Eli Roe</t>
  </si>
  <si>
    <t>196o21 / 196.5 / 197</t>
  </si>
  <si>
    <t>197.5</t>
  </si>
  <si>
    <t>+1400</t>
  </si>
  <si>
    <t>97.5</t>
  </si>
  <si>
    <t>Atlanta</t>
  </si>
  <si>
    <t>20</t>
  </si>
  <si>
    <t>Mike Callahan</t>
  </si>
  <si>
    <t>Bennie Adams</t>
  </si>
  <si>
    <t>-5 -15 / -5 -13 / -5 -15</t>
  </si>
  <si>
    <t>-5</t>
  </si>
  <si>
    <t>-215</t>
  </si>
  <si>
    <t>+1</t>
  </si>
  <si>
    <t>Milwaukee</t>
  </si>
  <si>
    <t>25</t>
  </si>
  <si>
    <t>Kevin Cutler</t>
  </si>
  <si>
    <t>195.5u17 / 195 / 194.5</t>
  </si>
  <si>
    <t>194</t>
  </si>
  <si>
    <t>+180</t>
  </si>
  <si>
    <t>98</t>
  </si>
  <si>
    <t>Washington</t>
  </si>
  <si>
    <t>12</t>
  </si>
  <si>
    <t>Derrick Stafford</t>
  </si>
  <si>
    <t>Courtney Kirkland</t>
  </si>
  <si>
    <t>-2.5 -15 / -2.5 -06 / -2 -15</t>
  </si>
  <si>
    <t>-2</t>
  </si>
  <si>
    <t>-140</t>
  </si>
  <si>
    <t>PK</t>
  </si>
  <si>
    <t>Detroit</t>
  </si>
  <si>
    <t>13</t>
  </si>
  <si>
    <t>Karl Lane</t>
  </si>
  <si>
    <t>194.5 / 195.5</t>
  </si>
  <si>
    <t>195</t>
  </si>
  <si>
    <t>+120</t>
  </si>
  <si>
    <t>97</t>
  </si>
  <si>
    <t>Golden State</t>
  </si>
  <si>
    <t>10</t>
  </si>
  <si>
    <t>Sean Corbin</t>
  </si>
  <si>
    <t>Monty McCutchen</t>
  </si>
  <si>
    <t xml:space="preserve">-3.5  / -4 -05 / -4 </t>
  </si>
  <si>
    <t>-4</t>
  </si>
  <si>
    <t>-190</t>
  </si>
  <si>
    <t>Indiana</t>
  </si>
  <si>
    <t>Scott Twardoski</t>
  </si>
  <si>
    <t>203.5 / 204 / 204.5</t>
  </si>
  <si>
    <t>204.5</t>
  </si>
  <si>
    <t>+161</t>
  </si>
  <si>
    <t>103.5</t>
  </si>
  <si>
    <t>Philadelphia</t>
  </si>
  <si>
    <t>21</t>
  </si>
  <si>
    <t>Bennett Salvatore</t>
  </si>
  <si>
    <t>Pat Fraher</t>
  </si>
  <si>
    <t>189.5 / 189 / 189.5</t>
  </si>
  <si>
    <t>189</t>
  </si>
  <si>
    <t>+355</t>
  </si>
  <si>
    <t>95</t>
  </si>
  <si>
    <t>Orlando</t>
  </si>
  <si>
    <t>Nick Buchert</t>
  </si>
  <si>
    <t xml:space="preserve">-9 -07 / -9 -05 / -8.5 </t>
  </si>
  <si>
    <t>-9</t>
  </si>
  <si>
    <t>-450</t>
  </si>
  <si>
    <t>-3</t>
  </si>
  <si>
    <t>Denver</t>
  </si>
  <si>
    <t>Zach Zarba</t>
  </si>
  <si>
    <t>David Guthrie</t>
  </si>
  <si>
    <t>211u14 / 210.5 / 210</t>
  </si>
  <si>
    <t>209.5</t>
  </si>
  <si>
    <t>+327</t>
  </si>
  <si>
    <t>104</t>
  </si>
  <si>
    <t>Oklahoma City</t>
  </si>
  <si>
    <t>18</t>
  </si>
  <si>
    <t>Curtis Blair</t>
  </si>
  <si>
    <t>-8 -13 / -8 -15 / -8.5 -05</t>
  </si>
  <si>
    <t>-8.5</t>
  </si>
  <si>
    <t>-408</t>
  </si>
  <si>
    <t>Charlotte</t>
  </si>
  <si>
    <t>Michael Smith</t>
  </si>
  <si>
    <t>Tom Washington</t>
  </si>
  <si>
    <t>198 / 197 / 197o21</t>
  </si>
  <si>
    <t>+430</t>
  </si>
  <si>
    <t>Dallas</t>
  </si>
  <si>
    <t>Steven Anderson</t>
  </si>
  <si>
    <t xml:space="preserve">-9.5 -05 / -9 -15 / -9.5 </t>
  </si>
  <si>
    <t>-9.5</t>
  </si>
  <si>
    <t>-560</t>
  </si>
  <si>
    <t>-2.5</t>
  </si>
  <si>
    <t>Memphis</t>
  </si>
  <si>
    <t>7</t>
  </si>
  <si>
    <t>Leroy Richardson</t>
  </si>
  <si>
    <t>Jason Phillips</t>
  </si>
  <si>
    <t>192.5 / 191.5 / 192.5</t>
  </si>
  <si>
    <t>192</t>
  </si>
  <si>
    <t>+100</t>
  </si>
  <si>
    <t>96</t>
  </si>
  <si>
    <t>Portland</t>
  </si>
  <si>
    <t>Marat Kogut</t>
  </si>
  <si>
    <t>-3.5 -15 / -3.5 +01 / -2 -15</t>
  </si>
  <si>
    <t>-1.5</t>
  </si>
  <si>
    <t>-120</t>
  </si>
  <si>
    <t>Boston</t>
  </si>
  <si>
    <t>265</t>
  </si>
  <si>
    <t>Tony Brothers</t>
  </si>
  <si>
    <t>Derek Richardson</t>
  </si>
  <si>
    <t xml:space="preserve">-2.5  / -2.5 -15 / -3 </t>
  </si>
  <si>
    <t>-160</t>
  </si>
  <si>
    <t>LA Lakers</t>
  </si>
  <si>
    <t>Mark Lindsay</t>
  </si>
  <si>
    <t>202o12 / 202.5 / 203</t>
  </si>
  <si>
    <t>202.5</t>
  </si>
  <si>
    <t>+135</t>
  </si>
  <si>
    <t>105</t>
  </si>
  <si>
    <t>DESCRIPTIONS</t>
  </si>
  <si>
    <t>Data is grouped by regular season and playoffs sets for each year.</t>
  </si>
  <si>
    <t>The date game played</t>
  </si>
  <si>
    <t>Teams that played games. See the "teams sheet" for full names and abbreviations.</t>
  </si>
  <si>
    <t>1st quarter scoring result</t>
  </si>
  <si>
    <t>2nd quarter scoring result</t>
  </si>
  <si>
    <t>3rd quarter scoring result</t>
  </si>
  <si>
    <t>4th quarter scoring result</t>
  </si>
  <si>
    <t>1st over time period scoring result</t>
  </si>
  <si>
    <t>2nd over time period scoring result</t>
  </si>
  <si>
    <t>3rd over time period scoring result</t>
  </si>
  <si>
    <t>4th over time period scoring result</t>
  </si>
  <si>
    <t>Final scoring result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</si>
  <si>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</si>
  <si>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</si>
  <si>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</si>
  <si>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</si>
  <si>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</si>
  <si>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</si>
  <si>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</si>
  <si>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</si>
  <si>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</si>
  <si>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</si>
  <si>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</si>
  <si>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</si>
  <si>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</si>
  <si>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Blocks</t>
  </si>
  <si>
    <t>Points</t>
  </si>
  <si>
    <t>Opening odds (spread &amp; points total together) from scoresandodds.com</t>
  </si>
  <si>
    <t>SPREAD</t>
  </si>
  <si>
    <t>Opening spread from scoresandodds.com</t>
  </si>
  <si>
    <t>TOTAL</t>
  </si>
  <si>
    <t>Opening points total from scoresandodds.com</t>
  </si>
  <si>
    <t>Movement of lines until game time</t>
  </si>
  <si>
    <t>CLOSING</t>
  </si>
  <si>
    <t>Closing odds (spread&amp;total together)</t>
  </si>
  <si>
    <t>Moneyline</t>
  </si>
  <si>
    <t>Halftime odds</t>
  </si>
  <si>
    <t>URL of game's boxscore at NBA.com</t>
  </si>
  <si>
    <t>URL of odds sheet at scoresandodds.com</t>
  </si>
  <si>
    <t>Team Name</t>
  </si>
  <si>
    <t>City</t>
  </si>
  <si>
    <t>NBA.com</t>
  </si>
  <si>
    <t>NBAstuffer</t>
  </si>
  <si>
    <t>Atlanta Hawks</t>
  </si>
  <si>
    <t>ATL</t>
  </si>
  <si>
    <t>Atl</t>
  </si>
  <si>
    <t>Boston Celtics</t>
  </si>
  <si>
    <t>BOS</t>
  </si>
  <si>
    <t>Bos</t>
  </si>
  <si>
    <t>Brooklyn Nets</t>
  </si>
  <si>
    <t>Brooklyn</t>
  </si>
  <si>
    <t>BKN</t>
  </si>
  <si>
    <t>Bro</t>
  </si>
  <si>
    <t>Charlotte Bobcats</t>
  </si>
  <si>
    <t>CHA</t>
  </si>
  <si>
    <t>Cha</t>
  </si>
  <si>
    <t>Charlotte Hornets</t>
  </si>
  <si>
    <t>Chicago Bulls</t>
  </si>
  <si>
    <t>Chicago</t>
  </si>
  <si>
    <t>CHI</t>
  </si>
  <si>
    <t>Chi</t>
  </si>
  <si>
    <t>Cleveland Cavaliers</t>
  </si>
  <si>
    <t>CLE</t>
  </si>
  <si>
    <t>Cle</t>
  </si>
  <si>
    <t>Dallas Mavericks</t>
  </si>
  <si>
    <t>DAL</t>
  </si>
  <si>
    <t>Dal</t>
  </si>
  <si>
    <t>Denver Nuggets</t>
  </si>
  <si>
    <t>DEN</t>
  </si>
  <si>
    <t>Den</t>
  </si>
  <si>
    <t>Detroit Pistons</t>
  </si>
  <si>
    <t>DET</t>
  </si>
  <si>
    <t>Det</t>
  </si>
  <si>
    <t>Golden State Warriors</t>
  </si>
  <si>
    <t>GSW</t>
  </si>
  <si>
    <t>Gol</t>
  </si>
  <si>
    <t>Houston Rockets</t>
  </si>
  <si>
    <t>Houston</t>
  </si>
  <si>
    <t>HOU</t>
  </si>
  <si>
    <t>Hou</t>
  </si>
  <si>
    <t>Indiana Pacers</t>
  </si>
  <si>
    <t>IND</t>
  </si>
  <si>
    <t>Ind</t>
  </si>
  <si>
    <t>Los Angeles Clippers</t>
  </si>
  <si>
    <t>LA Clippers</t>
  </si>
  <si>
    <t>LAC</t>
  </si>
  <si>
    <t>Lac</t>
  </si>
  <si>
    <t>Los Angeles Lakers</t>
  </si>
  <si>
    <t>LAL</t>
  </si>
  <si>
    <t>Lal</t>
  </si>
  <si>
    <t>Memphis Grizzlies</t>
  </si>
  <si>
    <t>MEM</t>
  </si>
  <si>
    <t>Mem</t>
  </si>
  <si>
    <t>Miami Heat</t>
  </si>
  <si>
    <t>Miami</t>
  </si>
  <si>
    <t>MIA</t>
  </si>
  <si>
    <t>Mia</t>
  </si>
  <si>
    <t>Milwaukee Bucks</t>
  </si>
  <si>
    <t>MIL</t>
  </si>
  <si>
    <t>Mil</t>
  </si>
  <si>
    <t>Minnesota Timberwolves</t>
  </si>
  <si>
    <t>Minnesota</t>
  </si>
  <si>
    <t>Min</t>
  </si>
  <si>
    <t>New Jersey Nets</t>
  </si>
  <si>
    <t>New Jersey</t>
  </si>
  <si>
    <t>NJN</t>
  </si>
  <si>
    <t>Njn</t>
  </si>
  <si>
    <t>New Orleans Hornets</t>
  </si>
  <si>
    <t>New Orleans</t>
  </si>
  <si>
    <t>NOH</t>
  </si>
  <si>
    <t>Nor</t>
  </si>
  <si>
    <t>New Orleans Pelicans</t>
  </si>
  <si>
    <t>NOP</t>
  </si>
  <si>
    <t>New York Knicks</t>
  </si>
  <si>
    <t>NYK</t>
  </si>
  <si>
    <t>Nyk</t>
  </si>
  <si>
    <t>Oklahoma City Thunder</t>
  </si>
  <si>
    <t>OKC</t>
  </si>
  <si>
    <t>Okc</t>
  </si>
  <si>
    <t>Orlando Magic</t>
  </si>
  <si>
    <t>ORL</t>
  </si>
  <si>
    <t>Orl</t>
  </si>
  <si>
    <t>Philadelphia 76ers</t>
  </si>
  <si>
    <t>PHI</t>
  </si>
  <si>
    <t>Phi</t>
  </si>
  <si>
    <t>Phoenix Suns</t>
  </si>
  <si>
    <t>Phoenix</t>
  </si>
  <si>
    <t>PHX</t>
  </si>
  <si>
    <t>Pho</t>
  </si>
  <si>
    <t>Portland Trailblazers</t>
  </si>
  <si>
    <t>POR</t>
  </si>
  <si>
    <t>Por</t>
  </si>
  <si>
    <t>Sacramento Kings</t>
  </si>
  <si>
    <t>Sacramento</t>
  </si>
  <si>
    <t>SAC</t>
  </si>
  <si>
    <t>Sac</t>
  </si>
  <si>
    <t>San Antonio Spurs</t>
  </si>
  <si>
    <t>San Antonio</t>
  </si>
  <si>
    <t>SAS</t>
  </si>
  <si>
    <t>San</t>
  </si>
  <si>
    <t>Seattle Supersonics</t>
  </si>
  <si>
    <t>Seattle</t>
  </si>
  <si>
    <t>SEA</t>
  </si>
  <si>
    <t>Sea</t>
  </si>
  <si>
    <t>Toronto Raptors</t>
  </si>
  <si>
    <t>Toronto</t>
  </si>
  <si>
    <t>TOR</t>
  </si>
  <si>
    <t>Tor</t>
  </si>
  <si>
    <t>Utah Jazz</t>
  </si>
  <si>
    <t>Utah</t>
  </si>
  <si>
    <t>UTA</t>
  </si>
  <si>
    <t>Uta</t>
  </si>
  <si>
    <t>Washington Wizards</t>
  </si>
  <si>
    <t>WAS</t>
  </si>
  <si>
    <t>Was</t>
  </si>
  <si>
    <t>Turnovers assigned to players</t>
  </si>
  <si>
    <t>(Turnovers assigned to players)+(Turnovers assigned to teams)</t>
  </si>
  <si>
    <t>Main officiating referee of the game</t>
  </si>
  <si>
    <t>Other 2 officiating referees of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</si>
</sst>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8"/>
      <color theme="0"/>
      <name val="Calibri"/>
      <family val="2"/>
    </font>
    <font>
      <b/>
      <sz val="8"/>
      <color indexed="9"/>
      <name val="Arial"/>
      <family val="2"/>
    </font>
    <font>
      <sz val="10"/>
      <color rgb="FF000000"/>
      <name val="Arial"/>
      <family val="2"/>
      <charset val="162"/>
    </font>
    <font>
      <sz val="11"/>
      <color theme="1"/>
      <name val="Calibri"/>
      <family val="2"/>
    </font>
    <font>
      <sz val="10"/>
      <name val="Arial"/>
      <family val="2"/>
      <charset val="162"/>
    </font>
    <font>
      <b/>
      <sz val="8"/>
      <color theme="0"/>
      <name val="Arial"/>
      <family val="2"/>
      <charset val="162"/>
    </font>
    <font>
      <sz val="8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indexed="9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/>
    <xf numFmtId="0" fontId="4" fillId="0" borderId="0" xfId="0" applyFont="1"/>
    <xf numFmtId="0" fontId="5" fillId="0" borderId="0" xfId="0" applyFont="1"/>
    <xf numFmtId="0" fontId="7" fillId="3" borderId="0" xfId="1" applyFont="1" applyFill="1" applyAlignment="1">
      <alignment horizontal="center"/>
    </xf>
    <xf numFmtId="0" fontId="8" fillId="0" borderId="0" xfId="1" applyFont="1"/>
    <xf numFmtId="0" fontId="9" fillId="0" borderId="0" xfId="0" applyFont="1"/>
    <xf numFmtId="0" fontId="10" fillId="5" borderId="1" xfId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horizontal="center" vertical="center"/>
    </xf>
    <xf numFmtId="0" fontId="9" fillId="0" borderId="0" xfId="1" applyFont="1"/>
    <xf numFmtId="0" fontId="10" fillId="7" borderId="1" xfId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abSelected="1" workbookViewId="0">
      <selection activeCell="AI21" sqref="AI21"/>
    </sheetView>
  </sheetViews>
  <sheetFormatPr defaultColWidth="11.42578125" defaultRowHeight="15" x14ac:dyDescent="0.25"/>
  <cols>
    <col min="1" max="1" width="17.5703125" style="1" customWidth="1"/>
    <col min="2" max="2" width="8.42578125" style="1" customWidth="1"/>
    <col min="3" max="3" width="10.42578125" style="1" customWidth="1"/>
    <col min="4" max="5" width="3.28515625" style="1" bestFit="1" customWidth="1"/>
    <col min="6" max="9" width="4" style="1" bestFit="1" customWidth="1"/>
    <col min="10" max="13" width="4" style="2" bestFit="1" customWidth="1"/>
    <col min="14" max="14" width="3.28515625" style="2" bestFit="1" customWidth="1"/>
    <col min="15" max="15" width="4" style="2" bestFit="1" customWidth="1"/>
    <col min="16" max="16" width="3.28515625" style="2" bestFit="1" customWidth="1"/>
    <col min="17" max="19" width="4" style="2" bestFit="1" customWidth="1"/>
    <col min="20" max="26" width="3.28515625" style="2" bestFit="1" customWidth="1"/>
    <col min="27" max="27" width="5.28515625" style="2" bestFit="1" customWidth="1"/>
    <col min="28" max="28" width="3.28515625" style="1" customWidth="1"/>
    <col min="29" max="29" width="4" style="1" customWidth="1"/>
    <col min="30" max="31" width="13" style="1" bestFit="1" customWidth="1"/>
    <col min="32" max="33" width="5.85546875" style="1" bestFit="1" customWidth="1"/>
    <col min="34" max="34" width="9.85546875" style="1" customWidth="1"/>
    <col min="35" max="36" width="9.85546875" style="2" customWidth="1"/>
    <col min="37" max="38" width="7.140625" style="1" customWidth="1"/>
    <col min="39" max="40" width="12" bestFit="1" customWidth="1"/>
  </cols>
  <sheetData>
    <row r="1" spans="1:4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x14ac:dyDescent="0.25">
      <c r="A2" s="3" t="s">
        <v>40</v>
      </c>
      <c r="B2" s="3" t="s">
        <v>41</v>
      </c>
      <c r="C2" s="3" t="s">
        <v>42</v>
      </c>
      <c r="D2" s="3">
        <v>36</v>
      </c>
      <c r="E2" s="3">
        <v>26</v>
      </c>
      <c r="F2" s="3">
        <v>19</v>
      </c>
      <c r="G2" s="3">
        <v>20</v>
      </c>
      <c r="H2" s="3"/>
      <c r="I2" s="3"/>
      <c r="J2" s="3"/>
      <c r="K2" s="3"/>
      <c r="L2" s="5">
        <v>101</v>
      </c>
      <c r="M2" s="5" t="s">
        <v>43</v>
      </c>
      <c r="N2" s="5">
        <v>40</v>
      </c>
      <c r="O2" s="5">
        <v>79</v>
      </c>
      <c r="P2" s="5">
        <v>12</v>
      </c>
      <c r="Q2" s="5">
        <v>33</v>
      </c>
      <c r="R2" s="5">
        <v>9</v>
      </c>
      <c r="S2" s="5">
        <v>15</v>
      </c>
      <c r="T2" s="5">
        <v>7</v>
      </c>
      <c r="U2" s="5">
        <v>40</v>
      </c>
      <c r="V2" s="5">
        <v>47</v>
      </c>
      <c r="W2" s="5">
        <v>22</v>
      </c>
      <c r="X2" s="5">
        <v>14</v>
      </c>
      <c r="Y2" s="5">
        <v>5</v>
      </c>
      <c r="Z2" s="5">
        <v>15</v>
      </c>
      <c r="AA2" s="5" t="s">
        <v>44</v>
      </c>
      <c r="AB2" s="5">
        <v>3</v>
      </c>
      <c r="AC2" s="5">
        <v>101</v>
      </c>
      <c r="AD2" s="3" t="s">
        <v>45</v>
      </c>
      <c r="AE2" s="3" t="s">
        <v>46</v>
      </c>
      <c r="AF2" s="3">
        <v>0</v>
      </c>
      <c r="AG2" s="3">
        <v>0</v>
      </c>
      <c r="AH2" s="3">
        <v>-15</v>
      </c>
      <c r="AI2" s="3" t="s">
        <v>47</v>
      </c>
      <c r="AJ2" s="3" t="s">
        <v>48</v>
      </c>
      <c r="AK2" s="5" t="s">
        <v>49</v>
      </c>
      <c r="AL2" s="5" t="s">
        <v>50</v>
      </c>
      <c r="AM2" s="3"/>
      <c r="AN2" s="3"/>
    </row>
    <row r="3" spans="1:40" x14ac:dyDescent="0.25">
      <c r="A3" s="3" t="s">
        <v>40</v>
      </c>
      <c r="B3" s="3" t="s">
        <v>41</v>
      </c>
      <c r="C3" s="3" t="s">
        <v>51</v>
      </c>
      <c r="D3" s="3">
        <v>17</v>
      </c>
      <c r="E3" s="3">
        <v>21</v>
      </c>
      <c r="F3" s="3">
        <v>17</v>
      </c>
      <c r="G3" s="3">
        <v>28</v>
      </c>
      <c r="H3" s="3"/>
      <c r="I3" s="3"/>
      <c r="J3" s="3"/>
      <c r="K3" s="3"/>
      <c r="L3" s="5">
        <v>83</v>
      </c>
      <c r="M3" s="5" t="s">
        <v>43</v>
      </c>
      <c r="N3" s="5">
        <v>37</v>
      </c>
      <c r="O3" s="5">
        <v>99</v>
      </c>
      <c r="P3" s="5">
        <v>3</v>
      </c>
      <c r="Q3" s="5">
        <v>19</v>
      </c>
      <c r="R3" s="5">
        <v>6</v>
      </c>
      <c r="S3" s="5">
        <v>7</v>
      </c>
      <c r="T3" s="5">
        <v>19</v>
      </c>
      <c r="U3" s="5">
        <v>31</v>
      </c>
      <c r="V3" s="5">
        <v>50</v>
      </c>
      <c r="W3" s="5">
        <v>16</v>
      </c>
      <c r="X3" s="5">
        <v>16</v>
      </c>
      <c r="Y3" s="5">
        <v>8</v>
      </c>
      <c r="Z3" s="5">
        <v>11</v>
      </c>
      <c r="AA3" s="5" t="s">
        <v>52</v>
      </c>
      <c r="AB3" s="5">
        <v>2</v>
      </c>
      <c r="AC3" s="5">
        <v>83</v>
      </c>
      <c r="AD3" s="3"/>
      <c r="AE3" s="3" t="s">
        <v>53</v>
      </c>
      <c r="AF3" s="3">
        <v>0</v>
      </c>
      <c r="AG3" s="3">
        <v>0</v>
      </c>
      <c r="AH3" s="3">
        <v>198</v>
      </c>
      <c r="AI3" s="3" t="s">
        <v>54</v>
      </c>
      <c r="AJ3" s="3" t="s">
        <v>55</v>
      </c>
      <c r="AK3" s="5" t="s">
        <v>56</v>
      </c>
      <c r="AL3" s="5" t="s">
        <v>57</v>
      </c>
      <c r="AM3" s="3" t="str">
        <f>HYPERLINK("http://www.nba.com/games/20150222/CLENYK/gameinfo.html", "Boxscore")</f>
        <v>Boxscore</v>
      </c>
      <c r="AN3" s="3" t="str">
        <f>HYPERLINK("http://www.scoresandodds.com/grid_20150222.html#nba", "Odds")</f>
        <v>Odds</v>
      </c>
    </row>
    <row r="4" spans="1:40" x14ac:dyDescent="0.25">
      <c r="A4" s="6" t="s">
        <v>40</v>
      </c>
      <c r="B4" s="6" t="s">
        <v>41</v>
      </c>
      <c r="C4" s="6" t="s">
        <v>58</v>
      </c>
      <c r="D4" s="6">
        <v>22</v>
      </c>
      <c r="E4" s="6">
        <v>26</v>
      </c>
      <c r="F4" s="6">
        <v>18</v>
      </c>
      <c r="G4" s="6">
        <v>31</v>
      </c>
      <c r="H4" s="6"/>
      <c r="I4" s="6"/>
      <c r="J4" s="6"/>
      <c r="K4" s="6"/>
      <c r="L4" s="7">
        <v>97</v>
      </c>
      <c r="M4" s="7" t="s">
        <v>43</v>
      </c>
      <c r="N4" s="7">
        <v>35</v>
      </c>
      <c r="O4" s="7">
        <v>87</v>
      </c>
      <c r="P4" s="7">
        <v>9</v>
      </c>
      <c r="Q4" s="7">
        <v>30</v>
      </c>
      <c r="R4" s="7">
        <v>18</v>
      </c>
      <c r="S4" s="7">
        <v>21</v>
      </c>
      <c r="T4" s="7">
        <v>16</v>
      </c>
      <c r="U4" s="7">
        <v>27</v>
      </c>
      <c r="V4" s="7">
        <v>43</v>
      </c>
      <c r="W4" s="7">
        <v>23</v>
      </c>
      <c r="X4" s="7">
        <v>17</v>
      </c>
      <c r="Y4" s="7">
        <v>10</v>
      </c>
      <c r="Z4" s="7">
        <v>20</v>
      </c>
      <c r="AA4" s="7" t="s">
        <v>59</v>
      </c>
      <c r="AB4" s="7">
        <v>7</v>
      </c>
      <c r="AC4" s="7">
        <v>97</v>
      </c>
      <c r="AD4" s="6" t="s">
        <v>60</v>
      </c>
      <c r="AE4" s="6" t="s">
        <v>61</v>
      </c>
      <c r="AF4" s="6">
        <v>0</v>
      </c>
      <c r="AG4" s="6">
        <v>0</v>
      </c>
      <c r="AH4" s="6">
        <v>-3.5</v>
      </c>
      <c r="AI4" s="6" t="s">
        <v>62</v>
      </c>
      <c r="AJ4" s="6" t="s">
        <v>63</v>
      </c>
      <c r="AK4" s="7" t="s">
        <v>64</v>
      </c>
      <c r="AL4" s="7" t="s">
        <v>65</v>
      </c>
      <c r="AM4" s="6"/>
      <c r="AN4" s="6"/>
    </row>
    <row r="5" spans="1:40" x14ac:dyDescent="0.25">
      <c r="A5" s="6" t="s">
        <v>40</v>
      </c>
      <c r="B5" s="6" t="s">
        <v>41</v>
      </c>
      <c r="C5" s="6" t="s">
        <v>66</v>
      </c>
      <c r="D5" s="6">
        <v>13</v>
      </c>
      <c r="E5" s="6">
        <v>22</v>
      </c>
      <c r="F5" s="6">
        <v>29</v>
      </c>
      <c r="G5" s="6">
        <v>22</v>
      </c>
      <c r="H5" s="6"/>
      <c r="I5" s="6"/>
      <c r="J5" s="6"/>
      <c r="K5" s="6"/>
      <c r="L5" s="7">
        <v>86</v>
      </c>
      <c r="M5" s="7" t="s">
        <v>43</v>
      </c>
      <c r="N5" s="7">
        <v>32</v>
      </c>
      <c r="O5" s="7">
        <v>72</v>
      </c>
      <c r="P5" s="7">
        <v>4</v>
      </c>
      <c r="Q5" s="7">
        <v>16</v>
      </c>
      <c r="R5" s="7">
        <v>18</v>
      </c>
      <c r="S5" s="7">
        <v>18</v>
      </c>
      <c r="T5" s="7">
        <v>8</v>
      </c>
      <c r="U5" s="7">
        <v>30</v>
      </c>
      <c r="V5" s="7">
        <v>38</v>
      </c>
      <c r="W5" s="7">
        <v>19</v>
      </c>
      <c r="X5" s="7">
        <v>24</v>
      </c>
      <c r="Y5" s="7">
        <v>10</v>
      </c>
      <c r="Z5" s="7">
        <v>24</v>
      </c>
      <c r="AA5" s="7" t="s">
        <v>67</v>
      </c>
      <c r="AB5" s="7">
        <v>7</v>
      </c>
      <c r="AC5" s="7">
        <v>86</v>
      </c>
      <c r="AD5" s="6"/>
      <c r="AE5" s="6" t="s">
        <v>68</v>
      </c>
      <c r="AF5" s="6">
        <v>0</v>
      </c>
      <c r="AG5" s="6">
        <v>0</v>
      </c>
      <c r="AH5" s="6">
        <v>197</v>
      </c>
      <c r="AI5" s="6" t="s">
        <v>69</v>
      </c>
      <c r="AJ5" s="6" t="s">
        <v>70</v>
      </c>
      <c r="AK5" s="7" t="s">
        <v>71</v>
      </c>
      <c r="AL5" s="7" t="s">
        <v>72</v>
      </c>
      <c r="AM5" s="6" t="str">
        <f>HYPERLINK("http://www.nba.com/games/20150222/ATLMIL/gameinfo.html", "Boxscore")</f>
        <v>Boxscore</v>
      </c>
      <c r="AN5" s="6" t="str">
        <f>HYPERLINK("http://www.scoresandodds.com/grid_20150222.html#nba", "Odds")</f>
        <v>Odds</v>
      </c>
    </row>
    <row r="6" spans="1:40" x14ac:dyDescent="0.25">
      <c r="A6" s="3" t="s">
        <v>40</v>
      </c>
      <c r="B6" s="3" t="s">
        <v>41</v>
      </c>
      <c r="C6" s="3" t="s">
        <v>73</v>
      </c>
      <c r="D6" s="3">
        <v>22</v>
      </c>
      <c r="E6" s="3">
        <v>30</v>
      </c>
      <c r="F6" s="3">
        <v>19</v>
      </c>
      <c r="G6" s="3">
        <v>18</v>
      </c>
      <c r="H6" s="3"/>
      <c r="I6" s="3"/>
      <c r="J6" s="3"/>
      <c r="K6" s="3"/>
      <c r="L6" s="5">
        <v>89</v>
      </c>
      <c r="M6" s="5" t="s">
        <v>43</v>
      </c>
      <c r="N6" s="5">
        <v>37</v>
      </c>
      <c r="O6" s="5">
        <v>85</v>
      </c>
      <c r="P6" s="5">
        <v>6</v>
      </c>
      <c r="Q6" s="5">
        <v>17</v>
      </c>
      <c r="R6" s="5">
        <v>9</v>
      </c>
      <c r="S6" s="5">
        <v>14</v>
      </c>
      <c r="T6" s="5">
        <v>11</v>
      </c>
      <c r="U6" s="5">
        <v>32</v>
      </c>
      <c r="V6" s="5">
        <v>43</v>
      </c>
      <c r="W6" s="5">
        <v>28</v>
      </c>
      <c r="X6" s="5">
        <v>22</v>
      </c>
      <c r="Y6" s="5">
        <v>4</v>
      </c>
      <c r="Z6" s="5">
        <v>12</v>
      </c>
      <c r="AA6" s="5" t="s">
        <v>74</v>
      </c>
      <c r="AB6" s="5">
        <v>2</v>
      </c>
      <c r="AC6" s="5">
        <v>89</v>
      </c>
      <c r="AD6" s="3" t="s">
        <v>75</v>
      </c>
      <c r="AE6" s="3" t="s">
        <v>76</v>
      </c>
      <c r="AF6" s="3">
        <v>0</v>
      </c>
      <c r="AG6" s="3">
        <v>0</v>
      </c>
      <c r="AH6" s="3">
        <v>194.5</v>
      </c>
      <c r="AI6" s="3" t="s">
        <v>77</v>
      </c>
      <c r="AJ6" s="3" t="s">
        <v>78</v>
      </c>
      <c r="AK6" s="5" t="s">
        <v>79</v>
      </c>
      <c r="AL6" s="5" t="s">
        <v>80</v>
      </c>
      <c r="AM6" s="3"/>
      <c r="AN6" s="3"/>
    </row>
    <row r="7" spans="1:40" x14ac:dyDescent="0.25">
      <c r="A7" s="3" t="s">
        <v>40</v>
      </c>
      <c r="B7" s="3" t="s">
        <v>41</v>
      </c>
      <c r="C7" s="3" t="s">
        <v>81</v>
      </c>
      <c r="D7" s="3">
        <v>27</v>
      </c>
      <c r="E7" s="3">
        <v>20</v>
      </c>
      <c r="F7" s="3">
        <v>35</v>
      </c>
      <c r="G7" s="3">
        <v>24</v>
      </c>
      <c r="H7" s="3"/>
      <c r="I7" s="3"/>
      <c r="J7" s="3"/>
      <c r="K7" s="3"/>
      <c r="L7" s="5">
        <v>106</v>
      </c>
      <c r="M7" s="5" t="s">
        <v>43</v>
      </c>
      <c r="N7" s="5">
        <v>37</v>
      </c>
      <c r="O7" s="5">
        <v>89</v>
      </c>
      <c r="P7" s="5">
        <v>13</v>
      </c>
      <c r="Q7" s="5">
        <v>32</v>
      </c>
      <c r="R7" s="5">
        <v>19</v>
      </c>
      <c r="S7" s="5">
        <v>25</v>
      </c>
      <c r="T7" s="5">
        <v>17</v>
      </c>
      <c r="U7" s="5">
        <v>34</v>
      </c>
      <c r="V7" s="5">
        <v>51</v>
      </c>
      <c r="W7" s="5">
        <v>22</v>
      </c>
      <c r="X7" s="5">
        <v>19</v>
      </c>
      <c r="Y7" s="5">
        <v>8</v>
      </c>
      <c r="Z7" s="5">
        <v>12</v>
      </c>
      <c r="AA7" s="5" t="s">
        <v>82</v>
      </c>
      <c r="AB7" s="5">
        <v>1</v>
      </c>
      <c r="AC7" s="5">
        <v>106</v>
      </c>
      <c r="AD7" s="3"/>
      <c r="AE7" s="3" t="s">
        <v>83</v>
      </c>
      <c r="AF7" s="3">
        <v>0</v>
      </c>
      <c r="AG7" s="3">
        <v>0</v>
      </c>
      <c r="AH7" s="3">
        <v>-1</v>
      </c>
      <c r="AI7" s="3" t="s">
        <v>84</v>
      </c>
      <c r="AJ7" s="3" t="s">
        <v>85</v>
      </c>
      <c r="AK7" s="5" t="s">
        <v>86</v>
      </c>
      <c r="AL7" s="5" t="s">
        <v>87</v>
      </c>
      <c r="AM7" s="3" t="str">
        <f>HYPERLINK("http://www.nba.com/games/20150222/WASDET/gameinfo.html", "Boxscore")</f>
        <v>Boxscore</v>
      </c>
      <c r="AN7" s="3" t="str">
        <f>HYPERLINK("http://www.scoresandodds.com/grid_20150222.html#nba", "Odds")</f>
        <v>Odds</v>
      </c>
    </row>
    <row r="8" spans="1:40" x14ac:dyDescent="0.25">
      <c r="A8" s="6" t="s">
        <v>40</v>
      </c>
      <c r="B8" s="6" t="s">
        <v>41</v>
      </c>
      <c r="C8" s="6" t="s">
        <v>88</v>
      </c>
      <c r="D8" s="6">
        <v>38</v>
      </c>
      <c r="E8" s="6">
        <v>19</v>
      </c>
      <c r="F8" s="6">
        <v>21</v>
      </c>
      <c r="G8" s="6">
        <v>20</v>
      </c>
      <c r="H8" s="6"/>
      <c r="I8" s="6"/>
      <c r="J8" s="6"/>
      <c r="K8" s="6"/>
      <c r="L8" s="7">
        <v>98</v>
      </c>
      <c r="M8" s="7" t="s">
        <v>43</v>
      </c>
      <c r="N8" s="7">
        <v>34</v>
      </c>
      <c r="O8" s="7">
        <v>89</v>
      </c>
      <c r="P8" s="7">
        <v>9</v>
      </c>
      <c r="Q8" s="7">
        <v>26</v>
      </c>
      <c r="R8" s="7">
        <v>21</v>
      </c>
      <c r="S8" s="7">
        <v>22</v>
      </c>
      <c r="T8" s="7">
        <v>13</v>
      </c>
      <c r="U8" s="7">
        <v>32</v>
      </c>
      <c r="V8" s="7">
        <v>45</v>
      </c>
      <c r="W8" s="7">
        <v>19</v>
      </c>
      <c r="X8" s="7">
        <v>25</v>
      </c>
      <c r="Y8" s="7">
        <v>9</v>
      </c>
      <c r="Z8" s="7">
        <v>9</v>
      </c>
      <c r="AA8" s="7" t="s">
        <v>89</v>
      </c>
      <c r="AB8" s="7">
        <v>5</v>
      </c>
      <c r="AC8" s="7">
        <v>98</v>
      </c>
      <c r="AD8" s="6" t="s">
        <v>90</v>
      </c>
      <c r="AE8" s="6" t="s">
        <v>91</v>
      </c>
      <c r="AF8" s="6">
        <v>0</v>
      </c>
      <c r="AG8" s="6">
        <v>0</v>
      </c>
      <c r="AH8" s="6">
        <v>-6.5</v>
      </c>
      <c r="AI8" s="6" t="s">
        <v>92</v>
      </c>
      <c r="AJ8" s="6" t="s">
        <v>93</v>
      </c>
      <c r="AK8" s="7" t="s">
        <v>94</v>
      </c>
      <c r="AL8" s="7" t="s">
        <v>93</v>
      </c>
      <c r="AM8" s="6"/>
      <c r="AN8" s="6"/>
    </row>
    <row r="9" spans="1:40" x14ac:dyDescent="0.25">
      <c r="A9" s="6" t="s">
        <v>40</v>
      </c>
      <c r="B9" s="6" t="s">
        <v>41</v>
      </c>
      <c r="C9" s="6" t="s">
        <v>95</v>
      </c>
      <c r="D9" s="6">
        <v>26</v>
      </c>
      <c r="E9" s="6">
        <v>32</v>
      </c>
      <c r="F9" s="6">
        <v>23</v>
      </c>
      <c r="G9" s="6">
        <v>23</v>
      </c>
      <c r="H9" s="6"/>
      <c r="I9" s="6"/>
      <c r="J9" s="6"/>
      <c r="K9" s="6"/>
      <c r="L9" s="7">
        <v>104</v>
      </c>
      <c r="M9" s="7" t="s">
        <v>43</v>
      </c>
      <c r="N9" s="7">
        <v>39</v>
      </c>
      <c r="O9" s="7">
        <v>81</v>
      </c>
      <c r="P9" s="7">
        <v>8</v>
      </c>
      <c r="Q9" s="7">
        <v>19</v>
      </c>
      <c r="R9" s="7">
        <v>18</v>
      </c>
      <c r="S9" s="7">
        <v>23</v>
      </c>
      <c r="T9" s="7">
        <v>7</v>
      </c>
      <c r="U9" s="7">
        <v>39</v>
      </c>
      <c r="V9" s="7">
        <v>46</v>
      </c>
      <c r="W9" s="7">
        <v>20</v>
      </c>
      <c r="X9" s="7">
        <v>23</v>
      </c>
      <c r="Y9" s="7">
        <v>3</v>
      </c>
      <c r="Z9" s="7">
        <v>15</v>
      </c>
      <c r="AA9" s="7" t="s">
        <v>44</v>
      </c>
      <c r="AB9" s="7">
        <v>4</v>
      </c>
      <c r="AC9" s="7">
        <v>104</v>
      </c>
      <c r="AD9" s="6"/>
      <c r="AE9" s="6" t="s">
        <v>96</v>
      </c>
      <c r="AF9" s="6">
        <v>0</v>
      </c>
      <c r="AG9" s="6">
        <v>0</v>
      </c>
      <c r="AH9" s="6">
        <v>204.5</v>
      </c>
      <c r="AI9" s="6" t="s">
        <v>97</v>
      </c>
      <c r="AJ9" s="6" t="s">
        <v>98</v>
      </c>
      <c r="AK9" s="7" t="s">
        <v>99</v>
      </c>
      <c r="AL9" s="7" t="s">
        <v>100</v>
      </c>
      <c r="AM9" s="6" t="str">
        <f>HYPERLINK("http://www.nba.com/games/20150222/GSWIND/gameinfo.html", "Boxscore")</f>
        <v>Boxscore</v>
      </c>
      <c r="AN9" s="6" t="str">
        <f>HYPERLINK("http://www.scoresandodds.com/grid_20150222.html#nba", "Odds")</f>
        <v>Odds</v>
      </c>
    </row>
    <row r="10" spans="1:40" x14ac:dyDescent="0.25">
      <c r="A10" s="3" t="s">
        <v>40</v>
      </c>
      <c r="B10" s="3" t="s">
        <v>41</v>
      </c>
      <c r="C10" s="3" t="s">
        <v>101</v>
      </c>
      <c r="D10" s="3">
        <v>23</v>
      </c>
      <c r="E10" s="3">
        <v>24</v>
      </c>
      <c r="F10" s="3">
        <v>22</v>
      </c>
      <c r="G10" s="3">
        <v>29</v>
      </c>
      <c r="H10" s="3"/>
      <c r="I10" s="3"/>
      <c r="J10" s="3"/>
      <c r="K10" s="3"/>
      <c r="L10" s="5">
        <v>98</v>
      </c>
      <c r="M10" s="5" t="s">
        <v>43</v>
      </c>
      <c r="N10" s="5">
        <v>36</v>
      </c>
      <c r="O10" s="5">
        <v>78</v>
      </c>
      <c r="P10" s="5">
        <v>13</v>
      </c>
      <c r="Q10" s="5">
        <v>34</v>
      </c>
      <c r="R10" s="5">
        <v>13</v>
      </c>
      <c r="S10" s="5">
        <v>17</v>
      </c>
      <c r="T10" s="5">
        <v>11</v>
      </c>
      <c r="U10" s="5">
        <v>30</v>
      </c>
      <c r="V10" s="5">
        <v>41</v>
      </c>
      <c r="W10" s="5">
        <v>21</v>
      </c>
      <c r="X10" s="5">
        <v>26</v>
      </c>
      <c r="Y10" s="5">
        <v>8</v>
      </c>
      <c r="Z10" s="5">
        <v>21</v>
      </c>
      <c r="AA10" s="5" t="s">
        <v>102</v>
      </c>
      <c r="AB10" s="5">
        <v>5</v>
      </c>
      <c r="AC10" s="5">
        <v>98</v>
      </c>
      <c r="AD10" s="3" t="s">
        <v>103</v>
      </c>
      <c r="AE10" s="3" t="s">
        <v>104</v>
      </c>
      <c r="AF10" s="3">
        <v>0</v>
      </c>
      <c r="AG10" s="3">
        <v>0</v>
      </c>
      <c r="AH10" s="3">
        <v>189</v>
      </c>
      <c r="AI10" s="3" t="s">
        <v>105</v>
      </c>
      <c r="AJ10" s="3" t="s">
        <v>106</v>
      </c>
      <c r="AK10" s="5" t="s">
        <v>107</v>
      </c>
      <c r="AL10" s="5" t="s">
        <v>108</v>
      </c>
      <c r="AM10" s="3"/>
      <c r="AN10" s="3"/>
    </row>
    <row r="11" spans="1:40" x14ac:dyDescent="0.25">
      <c r="A11" s="3" t="s">
        <v>40</v>
      </c>
      <c r="B11" s="3" t="s">
        <v>41</v>
      </c>
      <c r="C11" s="3" t="s">
        <v>109</v>
      </c>
      <c r="D11" s="3">
        <v>29</v>
      </c>
      <c r="E11" s="3">
        <v>26</v>
      </c>
      <c r="F11" s="3">
        <v>21</v>
      </c>
      <c r="G11" s="3">
        <v>27</v>
      </c>
      <c r="H11" s="3"/>
      <c r="I11" s="3"/>
      <c r="J11" s="3"/>
      <c r="K11" s="3"/>
      <c r="L11" s="5">
        <v>103</v>
      </c>
      <c r="M11" s="5" t="s">
        <v>43</v>
      </c>
      <c r="N11" s="5">
        <v>39</v>
      </c>
      <c r="O11" s="5">
        <v>82</v>
      </c>
      <c r="P11" s="5">
        <v>6</v>
      </c>
      <c r="Q11" s="5">
        <v>23</v>
      </c>
      <c r="R11" s="5">
        <v>19</v>
      </c>
      <c r="S11" s="5">
        <v>26</v>
      </c>
      <c r="T11" s="5">
        <v>12</v>
      </c>
      <c r="U11" s="5">
        <v>26</v>
      </c>
      <c r="V11" s="5">
        <v>38</v>
      </c>
      <c r="W11" s="5">
        <v>19</v>
      </c>
      <c r="X11" s="5">
        <v>21</v>
      </c>
      <c r="Y11" s="5">
        <v>9</v>
      </c>
      <c r="Z11" s="5">
        <v>15</v>
      </c>
      <c r="AA11" s="5" t="s">
        <v>44</v>
      </c>
      <c r="AB11" s="5">
        <v>2</v>
      </c>
      <c r="AC11" s="5">
        <v>103</v>
      </c>
      <c r="AD11" s="3"/>
      <c r="AE11" s="3" t="s">
        <v>110</v>
      </c>
      <c r="AF11" s="3">
        <v>0</v>
      </c>
      <c r="AG11" s="3">
        <v>0</v>
      </c>
      <c r="AH11" s="3">
        <v>-8.5</v>
      </c>
      <c r="AI11" s="3" t="s">
        <v>111</v>
      </c>
      <c r="AJ11" s="3" t="s">
        <v>112</v>
      </c>
      <c r="AK11" s="5" t="s">
        <v>113</v>
      </c>
      <c r="AL11" s="5" t="s">
        <v>114</v>
      </c>
      <c r="AM11" s="3" t="str">
        <f>HYPERLINK("http://www.nba.com/games/20150222/PHIORL/gameinfo.html", "Boxscore")</f>
        <v>Boxscore</v>
      </c>
      <c r="AN11" s="3" t="str">
        <f>HYPERLINK("http://www.scoresandodds.com/grid_20150222.html#nba", "Odds")</f>
        <v>Odds</v>
      </c>
    </row>
    <row r="12" spans="1:40" x14ac:dyDescent="0.25">
      <c r="A12" s="6" t="s">
        <v>40</v>
      </c>
      <c r="B12" s="6" t="s">
        <v>41</v>
      </c>
      <c r="C12" s="6" t="s">
        <v>115</v>
      </c>
      <c r="D12" s="6">
        <v>18</v>
      </c>
      <c r="E12" s="6">
        <v>24</v>
      </c>
      <c r="F12" s="6">
        <v>27</v>
      </c>
      <c r="G12" s="6">
        <v>25</v>
      </c>
      <c r="H12" s="6"/>
      <c r="I12" s="6"/>
      <c r="J12" s="6"/>
      <c r="K12" s="6"/>
      <c r="L12" s="7">
        <v>94</v>
      </c>
      <c r="M12" s="7" t="s">
        <v>43</v>
      </c>
      <c r="N12" s="7">
        <v>35</v>
      </c>
      <c r="O12" s="7">
        <v>97</v>
      </c>
      <c r="P12" s="7">
        <v>7</v>
      </c>
      <c r="Q12" s="7">
        <v>27</v>
      </c>
      <c r="R12" s="7">
        <v>17</v>
      </c>
      <c r="S12" s="7">
        <v>20</v>
      </c>
      <c r="T12" s="7">
        <v>16</v>
      </c>
      <c r="U12" s="7">
        <v>26</v>
      </c>
      <c r="V12" s="7">
        <v>42</v>
      </c>
      <c r="W12" s="7">
        <v>19</v>
      </c>
      <c r="X12" s="7">
        <v>19</v>
      </c>
      <c r="Y12" s="7">
        <v>13</v>
      </c>
      <c r="Z12" s="7">
        <v>12</v>
      </c>
      <c r="AA12" s="7" t="s">
        <v>82</v>
      </c>
      <c r="AB12" s="7">
        <v>5</v>
      </c>
      <c r="AC12" s="7">
        <v>94</v>
      </c>
      <c r="AD12" s="6" t="s">
        <v>116</v>
      </c>
      <c r="AE12" s="6" t="s">
        <v>117</v>
      </c>
      <c r="AF12" s="6">
        <v>0</v>
      </c>
      <c r="AG12" s="6">
        <v>0</v>
      </c>
      <c r="AH12" s="6">
        <v>211</v>
      </c>
      <c r="AI12" s="6" t="s">
        <v>118</v>
      </c>
      <c r="AJ12" s="6" t="s">
        <v>119</v>
      </c>
      <c r="AK12" s="7" t="s">
        <v>120</v>
      </c>
      <c r="AL12" s="7" t="s">
        <v>121</v>
      </c>
      <c r="AM12" s="6"/>
      <c r="AN12" s="6"/>
    </row>
    <row r="13" spans="1:40" x14ac:dyDescent="0.25">
      <c r="A13" s="6" t="s">
        <v>40</v>
      </c>
      <c r="B13" s="6" t="s">
        <v>41</v>
      </c>
      <c r="C13" s="6" t="s">
        <v>122</v>
      </c>
      <c r="D13" s="6">
        <v>36</v>
      </c>
      <c r="E13" s="6">
        <v>31</v>
      </c>
      <c r="F13" s="6">
        <v>31</v>
      </c>
      <c r="G13" s="6">
        <v>21</v>
      </c>
      <c r="H13" s="6"/>
      <c r="I13" s="6"/>
      <c r="J13" s="6"/>
      <c r="K13" s="6"/>
      <c r="L13" s="7">
        <v>119</v>
      </c>
      <c r="M13" s="7" t="s">
        <v>43</v>
      </c>
      <c r="N13" s="7">
        <v>48</v>
      </c>
      <c r="O13" s="7">
        <v>92</v>
      </c>
      <c r="P13" s="7">
        <v>8</v>
      </c>
      <c r="Q13" s="7">
        <v>20</v>
      </c>
      <c r="R13" s="7">
        <v>15</v>
      </c>
      <c r="S13" s="7">
        <v>23</v>
      </c>
      <c r="T13" s="7">
        <v>15</v>
      </c>
      <c r="U13" s="7">
        <v>45</v>
      </c>
      <c r="V13" s="7">
        <v>60</v>
      </c>
      <c r="W13" s="7">
        <v>31</v>
      </c>
      <c r="X13" s="7">
        <v>19</v>
      </c>
      <c r="Y13" s="7">
        <v>8</v>
      </c>
      <c r="Z13" s="7">
        <v>18</v>
      </c>
      <c r="AA13" s="7" t="s">
        <v>123</v>
      </c>
      <c r="AB13" s="7">
        <v>10</v>
      </c>
      <c r="AC13" s="7">
        <v>119</v>
      </c>
      <c r="AD13" s="6"/>
      <c r="AE13" s="6" t="s">
        <v>124</v>
      </c>
      <c r="AF13" s="6">
        <v>0</v>
      </c>
      <c r="AG13" s="6">
        <v>0</v>
      </c>
      <c r="AH13" s="6">
        <v>-10.5</v>
      </c>
      <c r="AI13" s="6" t="s">
        <v>125</v>
      </c>
      <c r="AJ13" s="6" t="s">
        <v>126</v>
      </c>
      <c r="AK13" s="7" t="s">
        <v>127</v>
      </c>
      <c r="AL13" s="7" t="s">
        <v>65</v>
      </c>
      <c r="AM13" s="6" t="str">
        <f>HYPERLINK("http://www.nba.com/games/20150222/DENOKC/gameinfo.html", "Boxscore")</f>
        <v>Boxscore</v>
      </c>
      <c r="AN13" s="6" t="str">
        <f>HYPERLINK("http://www.scoresandodds.com/grid_20150222.html#nba", "Odds")</f>
        <v>Odds</v>
      </c>
    </row>
    <row r="14" spans="1:40" x14ac:dyDescent="0.25">
      <c r="A14" s="3" t="s">
        <v>40</v>
      </c>
      <c r="B14" s="3" t="s">
        <v>41</v>
      </c>
      <c r="C14" s="3" t="s">
        <v>128</v>
      </c>
      <c r="D14" s="3">
        <v>16</v>
      </c>
      <c r="E14" s="3">
        <v>19</v>
      </c>
      <c r="F14" s="3">
        <v>21</v>
      </c>
      <c r="G14" s="3">
        <v>25</v>
      </c>
      <c r="H14" s="3"/>
      <c r="I14" s="3"/>
      <c r="J14" s="3"/>
      <c r="K14" s="3"/>
      <c r="L14" s="5">
        <v>81</v>
      </c>
      <c r="M14" s="5" t="s">
        <v>43</v>
      </c>
      <c r="N14" s="5">
        <v>33</v>
      </c>
      <c r="O14" s="5">
        <v>90</v>
      </c>
      <c r="P14" s="5">
        <v>6</v>
      </c>
      <c r="Q14" s="5">
        <v>19</v>
      </c>
      <c r="R14" s="5">
        <v>9</v>
      </c>
      <c r="S14" s="5">
        <v>13</v>
      </c>
      <c r="T14" s="5">
        <v>13</v>
      </c>
      <c r="U14" s="5">
        <v>34</v>
      </c>
      <c r="V14" s="5">
        <v>47</v>
      </c>
      <c r="W14" s="5">
        <v>20</v>
      </c>
      <c r="X14" s="5">
        <v>20</v>
      </c>
      <c r="Y14" s="5">
        <v>10</v>
      </c>
      <c r="Z14" s="5">
        <v>14</v>
      </c>
      <c r="AA14" s="5" t="s">
        <v>44</v>
      </c>
      <c r="AB14" s="5">
        <v>2</v>
      </c>
      <c r="AC14" s="5">
        <v>81</v>
      </c>
      <c r="AD14" s="3" t="s">
        <v>129</v>
      </c>
      <c r="AE14" s="3" t="s">
        <v>130</v>
      </c>
      <c r="AF14" s="3">
        <v>0</v>
      </c>
      <c r="AG14" s="3">
        <v>0</v>
      </c>
      <c r="AH14" s="3">
        <v>196</v>
      </c>
      <c r="AI14" s="3" t="s">
        <v>131</v>
      </c>
      <c r="AJ14" s="3" t="s">
        <v>55</v>
      </c>
      <c r="AK14" s="5" t="s">
        <v>132</v>
      </c>
      <c r="AL14" s="5" t="s">
        <v>87</v>
      </c>
      <c r="AM14" s="3"/>
      <c r="AN14" s="3"/>
    </row>
    <row r="15" spans="1:40" x14ac:dyDescent="0.25">
      <c r="A15" s="3" t="s">
        <v>40</v>
      </c>
      <c r="B15" s="3" t="s">
        <v>41</v>
      </c>
      <c r="C15" s="3" t="s">
        <v>133</v>
      </c>
      <c r="D15" s="3">
        <v>28</v>
      </c>
      <c r="E15" s="3">
        <v>17</v>
      </c>
      <c r="F15" s="3">
        <v>22</v>
      </c>
      <c r="G15" s="3">
        <v>25</v>
      </c>
      <c r="H15" s="3"/>
      <c r="I15" s="3"/>
      <c r="J15" s="3"/>
      <c r="K15" s="3"/>
      <c r="L15" s="5">
        <v>92</v>
      </c>
      <c r="M15" s="5" t="s">
        <v>43</v>
      </c>
      <c r="N15" s="5">
        <v>36</v>
      </c>
      <c r="O15" s="5">
        <v>78</v>
      </c>
      <c r="P15" s="5">
        <v>5</v>
      </c>
      <c r="Q15" s="5">
        <v>18</v>
      </c>
      <c r="R15" s="5">
        <v>15</v>
      </c>
      <c r="S15" s="5">
        <v>19</v>
      </c>
      <c r="T15" s="5">
        <v>6</v>
      </c>
      <c r="U15" s="5">
        <v>43</v>
      </c>
      <c r="V15" s="5">
        <v>49</v>
      </c>
      <c r="W15" s="5">
        <v>20</v>
      </c>
      <c r="X15" s="5">
        <v>16</v>
      </c>
      <c r="Y15" s="5">
        <v>7</v>
      </c>
      <c r="Z15" s="5">
        <v>15</v>
      </c>
      <c r="AA15" s="5" t="s">
        <v>44</v>
      </c>
      <c r="AB15" s="5">
        <v>6</v>
      </c>
      <c r="AC15" s="5">
        <v>92</v>
      </c>
      <c r="AD15" s="3"/>
      <c r="AE15" s="3" t="s">
        <v>134</v>
      </c>
      <c r="AF15" s="3">
        <v>0</v>
      </c>
      <c r="AG15" s="3">
        <v>0</v>
      </c>
      <c r="AH15" s="3">
        <v>-10.5</v>
      </c>
      <c r="AI15" s="3" t="s">
        <v>135</v>
      </c>
      <c r="AJ15" s="3" t="s">
        <v>136</v>
      </c>
      <c r="AK15" s="5" t="s">
        <v>137</v>
      </c>
      <c r="AL15" s="5" t="s">
        <v>138</v>
      </c>
      <c r="AM15" s="3" t="str">
        <f>HYPERLINK("http://www.nba.com/games/20150222/CHADAL/gameinfo.html", "Boxscore")</f>
        <v>Boxscore</v>
      </c>
      <c r="AN15" s="3" t="str">
        <f>HYPERLINK("http://www.scoresandodds.com/grid_20150222.html#nba", "Odds")</f>
        <v>Odds</v>
      </c>
    </row>
    <row r="16" spans="1:40" x14ac:dyDescent="0.25">
      <c r="A16" s="6" t="s">
        <v>40</v>
      </c>
      <c r="B16" s="6" t="s">
        <v>41</v>
      </c>
      <c r="C16" s="6" t="s">
        <v>139</v>
      </c>
      <c r="D16" s="6">
        <v>19</v>
      </c>
      <c r="E16" s="6">
        <v>19</v>
      </c>
      <c r="F16" s="6">
        <v>26</v>
      </c>
      <c r="G16" s="6">
        <v>34</v>
      </c>
      <c r="H16" s="6"/>
      <c r="I16" s="6"/>
      <c r="J16" s="6"/>
      <c r="K16" s="6"/>
      <c r="L16" s="7">
        <v>98</v>
      </c>
      <c r="M16" s="7" t="s">
        <v>43</v>
      </c>
      <c r="N16" s="7">
        <v>42</v>
      </c>
      <c r="O16" s="7">
        <v>89</v>
      </c>
      <c r="P16" s="7">
        <v>3</v>
      </c>
      <c r="Q16" s="7">
        <v>9</v>
      </c>
      <c r="R16" s="7">
        <v>11</v>
      </c>
      <c r="S16" s="7">
        <v>13</v>
      </c>
      <c r="T16" s="7">
        <v>8</v>
      </c>
      <c r="U16" s="7">
        <v>36</v>
      </c>
      <c r="V16" s="7">
        <v>44</v>
      </c>
      <c r="W16" s="7">
        <v>20</v>
      </c>
      <c r="X16" s="7">
        <v>15</v>
      </c>
      <c r="Y16" s="7">
        <v>13</v>
      </c>
      <c r="Z16" s="7">
        <v>6</v>
      </c>
      <c r="AA16" s="7" t="s">
        <v>140</v>
      </c>
      <c r="AB16" s="7">
        <v>4</v>
      </c>
      <c r="AC16" s="7">
        <v>98</v>
      </c>
      <c r="AD16" s="6" t="s">
        <v>141</v>
      </c>
      <c r="AE16" s="6" t="s">
        <v>142</v>
      </c>
      <c r="AF16" s="6">
        <v>1</v>
      </c>
      <c r="AG16" s="6">
        <v>0</v>
      </c>
      <c r="AH16" s="6">
        <v>193</v>
      </c>
      <c r="AI16" s="6" t="s">
        <v>143</v>
      </c>
      <c r="AJ16" s="6" t="s">
        <v>144</v>
      </c>
      <c r="AK16" s="7" t="s">
        <v>145</v>
      </c>
      <c r="AL16" s="7" t="s">
        <v>146</v>
      </c>
      <c r="AM16" s="6"/>
      <c r="AN16" s="6"/>
    </row>
    <row r="17" spans="1:40" x14ac:dyDescent="0.25">
      <c r="A17" s="6" t="s">
        <v>40</v>
      </c>
      <c r="B17" s="6" t="s">
        <v>41</v>
      </c>
      <c r="C17" s="6" t="s">
        <v>147</v>
      </c>
      <c r="D17" s="6">
        <v>21</v>
      </c>
      <c r="E17" s="6">
        <v>17</v>
      </c>
      <c r="F17" s="6">
        <v>39</v>
      </c>
      <c r="G17" s="6">
        <v>15</v>
      </c>
      <c r="H17" s="6"/>
      <c r="I17" s="6"/>
      <c r="J17" s="6"/>
      <c r="K17" s="6"/>
      <c r="L17" s="7">
        <v>92</v>
      </c>
      <c r="M17" s="7" t="s">
        <v>43</v>
      </c>
      <c r="N17" s="7">
        <v>33</v>
      </c>
      <c r="O17" s="7">
        <v>82</v>
      </c>
      <c r="P17" s="7">
        <v>13</v>
      </c>
      <c r="Q17" s="7">
        <v>33</v>
      </c>
      <c r="R17" s="7">
        <v>13</v>
      </c>
      <c r="S17" s="7">
        <v>16</v>
      </c>
      <c r="T17" s="7">
        <v>8</v>
      </c>
      <c r="U17" s="7">
        <v>38</v>
      </c>
      <c r="V17" s="7">
        <v>46</v>
      </c>
      <c r="W17" s="7">
        <v>24</v>
      </c>
      <c r="X17" s="7">
        <v>15</v>
      </c>
      <c r="Y17" s="7">
        <v>4</v>
      </c>
      <c r="Z17" s="7">
        <v>15</v>
      </c>
      <c r="AA17" s="7" t="s">
        <v>44</v>
      </c>
      <c r="AB17" s="7">
        <v>4</v>
      </c>
      <c r="AC17" s="7">
        <v>92</v>
      </c>
      <c r="AD17" s="6"/>
      <c r="AE17" s="6" t="s">
        <v>148</v>
      </c>
      <c r="AF17" s="6">
        <v>1</v>
      </c>
      <c r="AG17" s="6">
        <v>0</v>
      </c>
      <c r="AH17" s="6">
        <v>-3</v>
      </c>
      <c r="AI17" s="6" t="s">
        <v>149</v>
      </c>
      <c r="AJ17" s="6" t="s">
        <v>150</v>
      </c>
      <c r="AK17" s="7" t="s">
        <v>151</v>
      </c>
      <c r="AL17" s="7" t="s">
        <v>150</v>
      </c>
      <c r="AM17" s="6" t="str">
        <f>HYPERLINK("http://www.nba.com/games/20150222/MEMPOR/gameinfo.html", "Boxscore")</f>
        <v>Boxscore</v>
      </c>
      <c r="AN17" s="6" t="str">
        <f>HYPERLINK("http://www.scoresandodds.com/grid_20150222.html#nba", "Odds")</f>
        <v>Odds</v>
      </c>
    </row>
    <row r="18" spans="1:40" x14ac:dyDescent="0.25">
      <c r="A18" s="3" t="s">
        <v>40</v>
      </c>
      <c r="B18" s="3" t="s">
        <v>41</v>
      </c>
      <c r="C18" s="3" t="s">
        <v>152</v>
      </c>
      <c r="D18" s="3">
        <v>32</v>
      </c>
      <c r="E18" s="3">
        <v>26</v>
      </c>
      <c r="F18" s="3">
        <v>20</v>
      </c>
      <c r="G18" s="3">
        <v>28</v>
      </c>
      <c r="H18" s="3">
        <v>5</v>
      </c>
      <c r="I18" s="3"/>
      <c r="J18" s="3"/>
      <c r="K18" s="3"/>
      <c r="L18" s="5">
        <v>111</v>
      </c>
      <c r="M18" s="5" t="s">
        <v>153</v>
      </c>
      <c r="N18" s="5">
        <v>42</v>
      </c>
      <c r="O18" s="5">
        <v>98</v>
      </c>
      <c r="P18" s="5">
        <v>8</v>
      </c>
      <c r="Q18" s="5">
        <v>33</v>
      </c>
      <c r="R18" s="5">
        <v>19</v>
      </c>
      <c r="S18" s="5">
        <v>27</v>
      </c>
      <c r="T18" s="5">
        <v>13</v>
      </c>
      <c r="U18" s="5">
        <v>35</v>
      </c>
      <c r="V18" s="5">
        <v>48</v>
      </c>
      <c r="W18" s="5">
        <v>27</v>
      </c>
      <c r="X18" s="5">
        <v>31</v>
      </c>
      <c r="Y18" s="5">
        <v>9</v>
      </c>
      <c r="Z18" s="5">
        <v>16</v>
      </c>
      <c r="AA18" s="5" t="s">
        <v>123</v>
      </c>
      <c r="AB18" s="5">
        <v>5</v>
      </c>
      <c r="AC18" s="5">
        <v>111</v>
      </c>
      <c r="AD18" s="3" t="s">
        <v>154</v>
      </c>
      <c r="AE18" s="3" t="s">
        <v>155</v>
      </c>
      <c r="AF18" s="3">
        <v>2</v>
      </c>
      <c r="AG18" s="3">
        <v>0</v>
      </c>
      <c r="AH18" s="3">
        <v>-1.5</v>
      </c>
      <c r="AI18" s="3" t="s">
        <v>156</v>
      </c>
      <c r="AJ18" s="3" t="s">
        <v>114</v>
      </c>
      <c r="AK18" s="5" t="s">
        <v>157</v>
      </c>
      <c r="AL18" s="5" t="s">
        <v>78</v>
      </c>
      <c r="AM18" s="3"/>
      <c r="AN18" s="3"/>
    </row>
    <row r="19" spans="1:40" x14ac:dyDescent="0.25">
      <c r="A19" s="3" t="s">
        <v>40</v>
      </c>
      <c r="B19" s="3" t="s">
        <v>41</v>
      </c>
      <c r="C19" s="3" t="s">
        <v>158</v>
      </c>
      <c r="D19" s="3">
        <v>26</v>
      </c>
      <c r="E19" s="3">
        <v>30</v>
      </c>
      <c r="F19" s="3">
        <v>17</v>
      </c>
      <c r="G19" s="3">
        <v>33</v>
      </c>
      <c r="H19" s="3">
        <v>12</v>
      </c>
      <c r="I19" s="3"/>
      <c r="J19" s="3"/>
      <c r="K19" s="3"/>
      <c r="L19" s="5">
        <v>118</v>
      </c>
      <c r="M19" s="5" t="s">
        <v>153</v>
      </c>
      <c r="N19" s="5">
        <v>43</v>
      </c>
      <c r="O19" s="5">
        <v>84</v>
      </c>
      <c r="P19" s="5">
        <v>7</v>
      </c>
      <c r="Q19" s="5">
        <v>18</v>
      </c>
      <c r="R19" s="5">
        <v>25</v>
      </c>
      <c r="S19" s="5">
        <v>38</v>
      </c>
      <c r="T19" s="5">
        <v>6</v>
      </c>
      <c r="U19" s="5">
        <v>40</v>
      </c>
      <c r="V19" s="5">
        <v>46</v>
      </c>
      <c r="W19" s="5">
        <v>22</v>
      </c>
      <c r="X19" s="5">
        <v>27</v>
      </c>
      <c r="Y19" s="5">
        <v>8</v>
      </c>
      <c r="Z19" s="5">
        <v>17</v>
      </c>
      <c r="AA19" s="5" t="s">
        <v>123</v>
      </c>
      <c r="AB19" s="5">
        <v>4</v>
      </c>
      <c r="AC19" s="5">
        <v>118</v>
      </c>
      <c r="AD19" s="3"/>
      <c r="AE19" s="3" t="s">
        <v>159</v>
      </c>
      <c r="AF19" s="3">
        <v>2</v>
      </c>
      <c r="AG19" s="3">
        <v>0</v>
      </c>
      <c r="AH19" s="3">
        <v>199.5</v>
      </c>
      <c r="AI19" s="3" t="s">
        <v>160</v>
      </c>
      <c r="AJ19" s="3" t="s">
        <v>161</v>
      </c>
      <c r="AK19" s="5" t="s">
        <v>162</v>
      </c>
      <c r="AL19" s="5" t="s">
        <v>163</v>
      </c>
      <c r="AM19" s="3" t="str">
        <f>HYPERLINK("http://www.nba.com/games/20150222/BOSLAL/gameinfo.html", "Boxscore")</f>
        <v>Boxscore</v>
      </c>
      <c r="AN19" s="3" t="str">
        <f>HYPERLINK("http://www.scoresandodds.com/grid_20150222.html#nba", "Odds")</f>
        <v>Odds</v>
      </c>
    </row>
    <row r="20" spans="1:40" x14ac:dyDescent="0.25">
      <c r="AI20" s="1"/>
      <c r="AJ20" s="1"/>
    </row>
    <row r="21" spans="1:40" x14ac:dyDescent="0.25">
      <c r="AI21" s="1"/>
      <c r="AJ21" s="1"/>
    </row>
    <row r="22" spans="1:40" x14ac:dyDescent="0.25">
      <c r="AI22" s="1"/>
      <c r="AJ22" s="1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6" sqref="C16"/>
    </sheetView>
  </sheetViews>
  <sheetFormatPr defaultColWidth="8.85546875" defaultRowHeight="11.25" x14ac:dyDescent="0.2"/>
  <cols>
    <col min="1" max="1" width="15.42578125" style="14" bestFit="1" customWidth="1"/>
    <col min="2" max="2" width="70.7109375" style="14" bestFit="1" customWidth="1"/>
    <col min="3" max="16384" width="8.85546875" style="14"/>
  </cols>
  <sheetData>
    <row r="1" spans="1:3" x14ac:dyDescent="0.2">
      <c r="A1" s="12" t="s">
        <v>164</v>
      </c>
      <c r="B1" s="12"/>
      <c r="C1" s="13"/>
    </row>
    <row r="2" spans="1:3" x14ac:dyDescent="0.2">
      <c r="A2" s="15" t="s">
        <v>0</v>
      </c>
      <c r="B2" s="13" t="s">
        <v>165</v>
      </c>
      <c r="C2" s="13"/>
    </row>
    <row r="3" spans="1:3" x14ac:dyDescent="0.2">
      <c r="A3" s="16" t="s">
        <v>1</v>
      </c>
      <c r="B3" s="13" t="s">
        <v>166</v>
      </c>
      <c r="C3" s="13"/>
    </row>
    <row r="4" spans="1:3" x14ac:dyDescent="0.2">
      <c r="A4" s="15" t="s">
        <v>2</v>
      </c>
      <c r="B4" s="13" t="s">
        <v>167</v>
      </c>
      <c r="C4" s="13"/>
    </row>
    <row r="5" spans="1:3" x14ac:dyDescent="0.2">
      <c r="A5" s="15" t="s">
        <v>3</v>
      </c>
      <c r="B5" s="13" t="s">
        <v>168</v>
      </c>
      <c r="C5" s="13"/>
    </row>
    <row r="6" spans="1:3" x14ac:dyDescent="0.2">
      <c r="A6" s="15" t="s">
        <v>4</v>
      </c>
      <c r="B6" s="13" t="s">
        <v>169</v>
      </c>
      <c r="C6" s="13"/>
    </row>
    <row r="7" spans="1:3" x14ac:dyDescent="0.2">
      <c r="A7" s="15" t="s">
        <v>5</v>
      </c>
      <c r="B7" s="13" t="s">
        <v>170</v>
      </c>
      <c r="C7" s="13"/>
    </row>
    <row r="8" spans="1:3" x14ac:dyDescent="0.2">
      <c r="A8" s="15" t="s">
        <v>6</v>
      </c>
      <c r="B8" s="13" t="s">
        <v>171</v>
      </c>
      <c r="C8" s="13"/>
    </row>
    <row r="9" spans="1:3" x14ac:dyDescent="0.2">
      <c r="A9" s="15" t="s">
        <v>7</v>
      </c>
      <c r="B9" s="13" t="s">
        <v>172</v>
      </c>
      <c r="C9" s="13"/>
    </row>
    <row r="10" spans="1:3" x14ac:dyDescent="0.2">
      <c r="A10" s="15" t="s">
        <v>8</v>
      </c>
      <c r="B10" s="13" t="s">
        <v>173</v>
      </c>
      <c r="C10" s="13"/>
    </row>
    <row r="11" spans="1:3" x14ac:dyDescent="0.2">
      <c r="A11" s="15" t="s">
        <v>9</v>
      </c>
      <c r="B11" s="13" t="s">
        <v>174</v>
      </c>
      <c r="C11" s="13"/>
    </row>
    <row r="12" spans="1:3" x14ac:dyDescent="0.2">
      <c r="A12" s="15" t="s">
        <v>10</v>
      </c>
      <c r="B12" s="13" t="s">
        <v>175</v>
      </c>
      <c r="C12" s="13"/>
    </row>
    <row r="13" spans="1:3" x14ac:dyDescent="0.2">
      <c r="A13" s="15" t="s">
        <v>11</v>
      </c>
      <c r="B13" s="13" t="s">
        <v>176</v>
      </c>
      <c r="C13" s="13"/>
    </row>
    <row r="14" spans="1:3" x14ac:dyDescent="0.2">
      <c r="A14" s="15" t="s">
        <v>12</v>
      </c>
      <c r="B14" s="13" t="s">
        <v>177</v>
      </c>
      <c r="C14" s="13"/>
    </row>
    <row r="15" spans="1:3" x14ac:dyDescent="0.2">
      <c r="A15" s="15" t="s">
        <v>13</v>
      </c>
      <c r="B15" s="13" t="s">
        <v>178</v>
      </c>
      <c r="C15" s="13"/>
    </row>
    <row r="16" spans="1:3" x14ac:dyDescent="0.2">
      <c r="A16" s="15" t="s">
        <v>14</v>
      </c>
      <c r="B16" s="13" t="s">
        <v>179</v>
      </c>
      <c r="C16" s="13"/>
    </row>
    <row r="17" spans="1:3" x14ac:dyDescent="0.2">
      <c r="A17" s="15" t="s">
        <v>15</v>
      </c>
      <c r="B17" s="13" t="s">
        <v>180</v>
      </c>
      <c r="C17" s="13"/>
    </row>
    <row r="18" spans="1:3" x14ac:dyDescent="0.2">
      <c r="A18" s="15" t="s">
        <v>16</v>
      </c>
      <c r="B18" s="13" t="s">
        <v>181</v>
      </c>
      <c r="C18" s="13"/>
    </row>
    <row r="19" spans="1:3" x14ac:dyDescent="0.2">
      <c r="A19" s="15" t="s">
        <v>17</v>
      </c>
      <c r="B19" s="13" t="s">
        <v>182</v>
      </c>
      <c r="C19" s="13"/>
    </row>
    <row r="20" spans="1:3" x14ac:dyDescent="0.2">
      <c r="A20" s="15" t="s">
        <v>18</v>
      </c>
      <c r="B20" s="13" t="s">
        <v>183</v>
      </c>
      <c r="C20" s="13"/>
    </row>
    <row r="21" spans="1:3" x14ac:dyDescent="0.2">
      <c r="A21" s="15" t="s">
        <v>19</v>
      </c>
      <c r="B21" s="13" t="s">
        <v>184</v>
      </c>
      <c r="C21" s="13"/>
    </row>
    <row r="22" spans="1:3" x14ac:dyDescent="0.2">
      <c r="A22" s="15" t="s">
        <v>20</v>
      </c>
      <c r="B22" s="13" t="s">
        <v>185</v>
      </c>
      <c r="C22" s="13"/>
    </row>
    <row r="23" spans="1:3" x14ac:dyDescent="0.2">
      <c r="A23" s="15" t="s">
        <v>21</v>
      </c>
      <c r="B23" s="13" t="s">
        <v>186</v>
      </c>
      <c r="C23" s="13"/>
    </row>
    <row r="24" spans="1:3" x14ac:dyDescent="0.2">
      <c r="A24" s="15" t="s">
        <v>22</v>
      </c>
      <c r="B24" s="13" t="s">
        <v>187</v>
      </c>
      <c r="C24" s="13"/>
    </row>
    <row r="25" spans="1:3" x14ac:dyDescent="0.2">
      <c r="A25" s="15" t="s">
        <v>23</v>
      </c>
      <c r="B25" s="13" t="s">
        <v>188</v>
      </c>
      <c r="C25" s="13"/>
    </row>
    <row r="26" spans="1:3" x14ac:dyDescent="0.2">
      <c r="A26" s="15" t="s">
        <v>24</v>
      </c>
      <c r="B26" s="13" t="s">
        <v>189</v>
      </c>
      <c r="C26" s="13"/>
    </row>
    <row r="27" spans="1:3" s="13" customFormat="1" x14ac:dyDescent="0.2">
      <c r="A27" s="15" t="s">
        <v>25</v>
      </c>
      <c r="B27" s="17" t="s">
        <v>320</v>
      </c>
    </row>
    <row r="28" spans="1:3" s="13" customFormat="1" x14ac:dyDescent="0.2">
      <c r="A28" s="15" t="s">
        <v>26</v>
      </c>
      <c r="B28" s="17" t="s">
        <v>321</v>
      </c>
    </row>
    <row r="29" spans="1:3" x14ac:dyDescent="0.2">
      <c r="A29" s="15" t="s">
        <v>27</v>
      </c>
      <c r="B29" s="13" t="s">
        <v>190</v>
      </c>
      <c r="C29" s="13"/>
    </row>
    <row r="30" spans="1:3" x14ac:dyDescent="0.2">
      <c r="A30" s="15" t="s">
        <v>28</v>
      </c>
      <c r="B30" s="13" t="s">
        <v>191</v>
      </c>
      <c r="C30" s="13"/>
    </row>
    <row r="31" spans="1:3" x14ac:dyDescent="0.2">
      <c r="A31" s="18" t="s">
        <v>29</v>
      </c>
      <c r="B31" s="13" t="s">
        <v>322</v>
      </c>
      <c r="C31" s="13"/>
    </row>
    <row r="32" spans="1:3" x14ac:dyDescent="0.2">
      <c r="A32" s="18" t="s">
        <v>30</v>
      </c>
      <c r="B32" s="13" t="s">
        <v>323</v>
      </c>
      <c r="C32" s="13"/>
    </row>
    <row r="33" spans="1:3" x14ac:dyDescent="0.2">
      <c r="A33" s="19" t="s">
        <v>33</v>
      </c>
      <c r="B33" s="13" t="s">
        <v>192</v>
      </c>
      <c r="C33" s="13"/>
    </row>
    <row r="34" spans="1:3" x14ac:dyDescent="0.2">
      <c r="A34" s="19" t="s">
        <v>193</v>
      </c>
      <c r="B34" s="13" t="s">
        <v>194</v>
      </c>
      <c r="C34" s="13"/>
    </row>
    <row r="35" spans="1:3" x14ac:dyDescent="0.2">
      <c r="A35" s="19" t="s">
        <v>195</v>
      </c>
      <c r="B35" s="13" t="s">
        <v>196</v>
      </c>
      <c r="C35" s="13"/>
    </row>
    <row r="36" spans="1:3" x14ac:dyDescent="0.2">
      <c r="A36" s="19" t="s">
        <v>34</v>
      </c>
      <c r="B36" s="13" t="s">
        <v>197</v>
      </c>
      <c r="C36" s="13"/>
    </row>
    <row r="37" spans="1:3" x14ac:dyDescent="0.2">
      <c r="A37" s="19" t="s">
        <v>198</v>
      </c>
      <c r="B37" s="13" t="s">
        <v>199</v>
      </c>
      <c r="C37" s="13"/>
    </row>
    <row r="38" spans="1:3" x14ac:dyDescent="0.2">
      <c r="A38" s="19" t="s">
        <v>36</v>
      </c>
      <c r="B38" s="13" t="s">
        <v>200</v>
      </c>
      <c r="C38" s="13"/>
    </row>
    <row r="39" spans="1:3" x14ac:dyDescent="0.2">
      <c r="A39" s="19" t="s">
        <v>37</v>
      </c>
      <c r="B39" s="13" t="s">
        <v>201</v>
      </c>
      <c r="C39" s="13"/>
    </row>
    <row r="40" spans="1:3" x14ac:dyDescent="0.2">
      <c r="A40" s="20" t="s">
        <v>38</v>
      </c>
      <c r="B40" s="13" t="s">
        <v>202</v>
      </c>
      <c r="C40" s="13"/>
    </row>
    <row r="41" spans="1:3" x14ac:dyDescent="0.2">
      <c r="A41" s="20" t="s">
        <v>39</v>
      </c>
      <c r="B41" s="13" t="s">
        <v>203</v>
      </c>
      <c r="C41" s="13"/>
    </row>
  </sheetData>
  <mergeCells count="1">
    <mergeCell ref="A1:B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ColWidth="11.42578125" defaultRowHeight="15" x14ac:dyDescent="0.25"/>
  <sheetData>
    <row r="1" spans="1:4" ht="15.95" customHeight="1" x14ac:dyDescent="0.25">
      <c r="A1" s="8" t="s">
        <v>204</v>
      </c>
      <c r="B1" s="8" t="s">
        <v>205</v>
      </c>
      <c r="C1" s="8" t="s">
        <v>206</v>
      </c>
      <c r="D1" s="8" t="s">
        <v>207</v>
      </c>
    </row>
    <row r="2" spans="1:4" ht="15" customHeight="1" x14ac:dyDescent="0.25">
      <c r="A2" s="9" t="s">
        <v>208</v>
      </c>
      <c r="B2" s="9" t="s">
        <v>58</v>
      </c>
      <c r="C2" s="9" t="s">
        <v>209</v>
      </c>
      <c r="D2" s="9" t="s">
        <v>210</v>
      </c>
    </row>
    <row r="3" spans="1:4" x14ac:dyDescent="0.25">
      <c r="A3" s="9" t="s">
        <v>211</v>
      </c>
      <c r="B3" s="9" t="s">
        <v>152</v>
      </c>
      <c r="C3" s="9" t="s">
        <v>212</v>
      </c>
      <c r="D3" s="9" t="s">
        <v>213</v>
      </c>
    </row>
    <row r="4" spans="1:4" x14ac:dyDescent="0.25">
      <c r="A4" s="10" t="s">
        <v>214</v>
      </c>
      <c r="B4" s="10" t="s">
        <v>215</v>
      </c>
      <c r="C4" s="10" t="s">
        <v>216</v>
      </c>
      <c r="D4" s="10" t="s">
        <v>217</v>
      </c>
    </row>
    <row r="5" spans="1:4" x14ac:dyDescent="0.25">
      <c r="A5" s="9" t="s">
        <v>218</v>
      </c>
      <c r="B5" s="9" t="s">
        <v>128</v>
      </c>
      <c r="C5" s="9" t="s">
        <v>219</v>
      </c>
      <c r="D5" s="9" t="s">
        <v>220</v>
      </c>
    </row>
    <row r="6" spans="1:4" x14ac:dyDescent="0.25">
      <c r="A6" s="11" t="s">
        <v>221</v>
      </c>
      <c r="B6" s="9" t="s">
        <v>128</v>
      </c>
      <c r="C6" s="9" t="s">
        <v>219</v>
      </c>
      <c r="D6" s="9" t="s">
        <v>220</v>
      </c>
    </row>
    <row r="7" spans="1:4" x14ac:dyDescent="0.25">
      <c r="A7" s="9" t="s">
        <v>222</v>
      </c>
      <c r="B7" s="9" t="s">
        <v>223</v>
      </c>
      <c r="C7" s="9" t="s">
        <v>224</v>
      </c>
      <c r="D7" s="9" t="s">
        <v>225</v>
      </c>
    </row>
    <row r="8" spans="1:4" x14ac:dyDescent="0.25">
      <c r="A8" s="9" t="s">
        <v>226</v>
      </c>
      <c r="B8" s="9" t="s">
        <v>42</v>
      </c>
      <c r="C8" s="9" t="s">
        <v>227</v>
      </c>
      <c r="D8" s="9" t="s">
        <v>228</v>
      </c>
    </row>
    <row r="9" spans="1:4" x14ac:dyDescent="0.25">
      <c r="A9" s="9" t="s">
        <v>229</v>
      </c>
      <c r="B9" s="9" t="s">
        <v>133</v>
      </c>
      <c r="C9" s="9" t="s">
        <v>230</v>
      </c>
      <c r="D9" s="9" t="s">
        <v>231</v>
      </c>
    </row>
    <row r="10" spans="1:4" x14ac:dyDescent="0.25">
      <c r="A10" s="9" t="s">
        <v>232</v>
      </c>
      <c r="B10" s="9" t="s">
        <v>115</v>
      </c>
      <c r="C10" s="9" t="s">
        <v>233</v>
      </c>
      <c r="D10" s="9" t="s">
        <v>234</v>
      </c>
    </row>
    <row r="11" spans="1:4" x14ac:dyDescent="0.25">
      <c r="A11" s="9" t="s">
        <v>235</v>
      </c>
      <c r="B11" s="9" t="s">
        <v>81</v>
      </c>
      <c r="C11" s="9" t="s">
        <v>236</v>
      </c>
      <c r="D11" s="9" t="s">
        <v>237</v>
      </c>
    </row>
    <row r="12" spans="1:4" x14ac:dyDescent="0.25">
      <c r="A12" s="9" t="s">
        <v>238</v>
      </c>
      <c r="B12" s="9" t="s">
        <v>88</v>
      </c>
      <c r="C12" s="9" t="s">
        <v>239</v>
      </c>
      <c r="D12" s="9" t="s">
        <v>240</v>
      </c>
    </row>
    <row r="13" spans="1:4" x14ac:dyDescent="0.25">
      <c r="A13" s="9" t="s">
        <v>241</v>
      </c>
      <c r="B13" s="9" t="s">
        <v>242</v>
      </c>
      <c r="C13" s="9" t="s">
        <v>243</v>
      </c>
      <c r="D13" s="9" t="s">
        <v>244</v>
      </c>
    </row>
    <row r="14" spans="1:4" x14ac:dyDescent="0.25">
      <c r="A14" s="9" t="s">
        <v>245</v>
      </c>
      <c r="B14" s="9" t="s">
        <v>95</v>
      </c>
      <c r="C14" s="9" t="s">
        <v>246</v>
      </c>
      <c r="D14" s="9" t="s">
        <v>247</v>
      </c>
    </row>
    <row r="15" spans="1:4" x14ac:dyDescent="0.25">
      <c r="A15" s="9" t="s">
        <v>248</v>
      </c>
      <c r="B15" s="9" t="s">
        <v>249</v>
      </c>
      <c r="C15" s="9" t="s">
        <v>250</v>
      </c>
      <c r="D15" s="9" t="s">
        <v>251</v>
      </c>
    </row>
    <row r="16" spans="1:4" x14ac:dyDescent="0.25">
      <c r="A16" s="9" t="s">
        <v>252</v>
      </c>
      <c r="B16" s="9" t="s">
        <v>158</v>
      </c>
      <c r="C16" s="9" t="s">
        <v>253</v>
      </c>
      <c r="D16" s="9" t="s">
        <v>254</v>
      </c>
    </row>
    <row r="17" spans="1:4" x14ac:dyDescent="0.25">
      <c r="A17" s="9" t="s">
        <v>255</v>
      </c>
      <c r="B17" s="9" t="s">
        <v>139</v>
      </c>
      <c r="C17" s="9" t="s">
        <v>256</v>
      </c>
      <c r="D17" s="9" t="s">
        <v>257</v>
      </c>
    </row>
    <row r="18" spans="1:4" x14ac:dyDescent="0.25">
      <c r="A18" s="9" t="s">
        <v>258</v>
      </c>
      <c r="B18" s="9" t="s">
        <v>259</v>
      </c>
      <c r="C18" s="9" t="s">
        <v>260</v>
      </c>
      <c r="D18" s="9" t="s">
        <v>261</v>
      </c>
    </row>
    <row r="19" spans="1:4" x14ac:dyDescent="0.25">
      <c r="A19" s="9" t="s">
        <v>262</v>
      </c>
      <c r="B19" s="9" t="s">
        <v>66</v>
      </c>
      <c r="C19" s="9" t="s">
        <v>263</v>
      </c>
      <c r="D19" s="9" t="s">
        <v>264</v>
      </c>
    </row>
    <row r="20" spans="1:4" x14ac:dyDescent="0.25">
      <c r="A20" s="9" t="s">
        <v>265</v>
      </c>
      <c r="B20" s="9" t="s">
        <v>266</v>
      </c>
      <c r="C20" s="9" t="s">
        <v>12</v>
      </c>
      <c r="D20" s="9" t="s">
        <v>267</v>
      </c>
    </row>
    <row r="21" spans="1:4" x14ac:dyDescent="0.25">
      <c r="A21" s="9" t="s">
        <v>268</v>
      </c>
      <c r="B21" s="9" t="s">
        <v>269</v>
      </c>
      <c r="C21" s="9" t="s">
        <v>270</v>
      </c>
      <c r="D21" s="9" t="s">
        <v>271</v>
      </c>
    </row>
    <row r="22" spans="1:4" x14ac:dyDescent="0.25">
      <c r="A22" s="9" t="s">
        <v>272</v>
      </c>
      <c r="B22" s="9" t="s">
        <v>273</v>
      </c>
      <c r="C22" s="9" t="s">
        <v>274</v>
      </c>
      <c r="D22" s="9" t="s">
        <v>275</v>
      </c>
    </row>
    <row r="23" spans="1:4" x14ac:dyDescent="0.25">
      <c r="A23" s="9" t="s">
        <v>276</v>
      </c>
      <c r="B23" s="9" t="s">
        <v>273</v>
      </c>
      <c r="C23" s="9" t="s">
        <v>277</v>
      </c>
      <c r="D23" s="9" t="s">
        <v>275</v>
      </c>
    </row>
    <row r="24" spans="1:4" x14ac:dyDescent="0.25">
      <c r="A24" s="9" t="s">
        <v>278</v>
      </c>
      <c r="B24" s="9" t="s">
        <v>51</v>
      </c>
      <c r="C24" s="9" t="s">
        <v>279</v>
      </c>
      <c r="D24" s="9" t="s">
        <v>280</v>
      </c>
    </row>
    <row r="25" spans="1:4" x14ac:dyDescent="0.25">
      <c r="A25" s="9" t="s">
        <v>281</v>
      </c>
      <c r="B25" s="9" t="s">
        <v>122</v>
      </c>
      <c r="C25" s="9" t="s">
        <v>282</v>
      </c>
      <c r="D25" s="9" t="s">
        <v>283</v>
      </c>
    </row>
    <row r="26" spans="1:4" x14ac:dyDescent="0.25">
      <c r="A26" s="9" t="s">
        <v>284</v>
      </c>
      <c r="B26" s="9" t="s">
        <v>109</v>
      </c>
      <c r="C26" s="9" t="s">
        <v>285</v>
      </c>
      <c r="D26" s="9" t="s">
        <v>286</v>
      </c>
    </row>
    <row r="27" spans="1:4" x14ac:dyDescent="0.25">
      <c r="A27" s="9" t="s">
        <v>287</v>
      </c>
      <c r="B27" s="9" t="s">
        <v>101</v>
      </c>
      <c r="C27" s="9" t="s">
        <v>288</v>
      </c>
      <c r="D27" s="9" t="s">
        <v>289</v>
      </c>
    </row>
    <row r="28" spans="1:4" x14ac:dyDescent="0.25">
      <c r="A28" s="9" t="s">
        <v>290</v>
      </c>
      <c r="B28" s="9" t="s">
        <v>291</v>
      </c>
      <c r="C28" s="9" t="s">
        <v>292</v>
      </c>
      <c r="D28" s="9" t="s">
        <v>293</v>
      </c>
    </row>
    <row r="29" spans="1:4" x14ac:dyDescent="0.25">
      <c r="A29" s="9" t="s">
        <v>294</v>
      </c>
      <c r="B29" s="9" t="s">
        <v>147</v>
      </c>
      <c r="C29" s="9" t="s">
        <v>295</v>
      </c>
      <c r="D29" s="9" t="s">
        <v>296</v>
      </c>
    </row>
    <row r="30" spans="1:4" x14ac:dyDescent="0.25">
      <c r="A30" s="9" t="s">
        <v>297</v>
      </c>
      <c r="B30" s="9" t="s">
        <v>298</v>
      </c>
      <c r="C30" s="9" t="s">
        <v>299</v>
      </c>
      <c r="D30" s="9" t="s">
        <v>300</v>
      </c>
    </row>
    <row r="31" spans="1:4" x14ac:dyDescent="0.25">
      <c r="A31" s="9" t="s">
        <v>301</v>
      </c>
      <c r="B31" s="9" t="s">
        <v>302</v>
      </c>
      <c r="C31" s="9" t="s">
        <v>303</v>
      </c>
      <c r="D31" s="9" t="s">
        <v>304</v>
      </c>
    </row>
    <row r="32" spans="1:4" x14ac:dyDescent="0.25">
      <c r="A32" s="9" t="s">
        <v>305</v>
      </c>
      <c r="B32" s="9" t="s">
        <v>306</v>
      </c>
      <c r="C32" s="9" t="s">
        <v>307</v>
      </c>
      <c r="D32" s="9" t="s">
        <v>308</v>
      </c>
    </row>
    <row r="33" spans="1:4" x14ac:dyDescent="0.25">
      <c r="A33" s="9" t="s">
        <v>309</v>
      </c>
      <c r="B33" s="9" t="s">
        <v>310</v>
      </c>
      <c r="C33" s="9" t="s">
        <v>311</v>
      </c>
      <c r="D33" s="9" t="s">
        <v>312</v>
      </c>
    </row>
    <row r="34" spans="1:4" x14ac:dyDescent="0.25">
      <c r="A34" s="9" t="s">
        <v>313</v>
      </c>
      <c r="B34" s="9" t="s">
        <v>314</v>
      </c>
      <c r="C34" s="9" t="s">
        <v>315</v>
      </c>
      <c r="D34" s="9" t="s">
        <v>316</v>
      </c>
    </row>
    <row r="35" spans="1:4" x14ac:dyDescent="0.25">
      <c r="A35" s="9" t="s">
        <v>317</v>
      </c>
      <c r="B35" s="9" t="s">
        <v>73</v>
      </c>
      <c r="C35" s="9" t="s">
        <v>318</v>
      </c>
      <c r="D35" s="9" t="s">
        <v>319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Team Stats</vt:lpstr>
      <vt:lpstr>Descriptions</vt:lpstr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cp:keywords>Personal</cp:keywords>
  <cp:lastModifiedBy>Serhat Uğur</cp:lastModifiedBy>
  <dcterms:created xsi:type="dcterms:W3CDTF">2014-12-04T09:03:45Z</dcterms:created>
  <dcterms:modified xsi:type="dcterms:W3CDTF">2015-02-23T09:47:00Z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e3117734-a5bf-4127-880a-6204d4e89fbc</vt:lpwstr>
  </property>
  <property fmtid="{D5CDD505-2E9C-101B-9397-08002B2CF9AE}" pid="3" name="KOCTASClassification">
    <vt:lpwstr>Personal</vt:lpwstr>
  </property>
</Properties>
</file>