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5ee813758fc42/Documents/Newcastle placement/"/>
    </mc:Choice>
  </mc:AlternateContent>
  <xr:revisionPtr revIDLastSave="15" documentId="8_{A0482CCB-56C9-47A0-A001-9CBD405B7751}" xr6:coauthVersionLast="47" xr6:coauthVersionMax="47" xr10:uidLastSave="{0EFE21E3-7111-4B9B-94EF-087E348AC792}"/>
  <bookViews>
    <workbookView xWindow="2960" yWindow="2840" windowWidth="7970" windowHeight="7360" xr2:uid="{BBA46828-AB0B-4D0C-B218-FB304A86A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17" i="1"/>
  <c r="K15" i="1"/>
  <c r="K5" i="1"/>
  <c r="K3" i="1"/>
  <c r="K4" i="1"/>
  <c r="K6" i="1"/>
  <c r="K7" i="1"/>
  <c r="K8" i="1"/>
  <c r="K9" i="1"/>
  <c r="K10" i="1"/>
  <c r="K11" i="1"/>
  <c r="K12" i="1"/>
  <c r="K13" i="1"/>
  <c r="K14" i="1"/>
  <c r="K16" i="1"/>
  <c r="K18" i="1"/>
  <c r="K19" i="1"/>
  <c r="K20" i="1"/>
  <c r="K21" i="1"/>
  <c r="K22" i="1"/>
  <c r="K2" i="1"/>
  <c r="G22" i="1"/>
  <c r="G20" i="1"/>
  <c r="G14" i="1"/>
  <c r="G7" i="1"/>
  <c r="G3" i="1"/>
  <c r="G4" i="1"/>
  <c r="G5" i="1"/>
  <c r="G6" i="1"/>
  <c r="G8" i="1"/>
  <c r="G9" i="1"/>
  <c r="G10" i="1"/>
  <c r="G11" i="1"/>
  <c r="G12" i="1"/>
  <c r="G13" i="1"/>
  <c r="G15" i="1"/>
  <c r="G16" i="1"/>
  <c r="G17" i="1"/>
  <c r="G18" i="1"/>
  <c r="G19" i="1"/>
  <c r="G21" i="1"/>
  <c r="G2" i="1"/>
</calcChain>
</file>

<file path=xl/sharedStrings.xml><?xml version="1.0" encoding="utf-8"?>
<sst xmlns="http://schemas.openxmlformats.org/spreadsheetml/2006/main" count="37" uniqueCount="37">
  <si>
    <t>1Y</t>
  </si>
  <si>
    <t>1M</t>
  </si>
  <si>
    <t>2Y</t>
  </si>
  <si>
    <t>2M</t>
  </si>
  <si>
    <t>3Y</t>
  </si>
  <si>
    <t>3M</t>
  </si>
  <si>
    <t>4Y</t>
  </si>
  <si>
    <t>4M</t>
  </si>
  <si>
    <t>5Y</t>
  </si>
  <si>
    <t>5M</t>
  </si>
  <si>
    <t>6Y</t>
  </si>
  <si>
    <t>6M</t>
  </si>
  <si>
    <t>7Y</t>
  </si>
  <si>
    <t>7M</t>
  </si>
  <si>
    <t>8Y</t>
  </si>
  <si>
    <t>8M</t>
  </si>
  <si>
    <t>9Y</t>
  </si>
  <si>
    <t>9M</t>
  </si>
  <si>
    <t>10Y</t>
  </si>
  <si>
    <t>10M</t>
  </si>
  <si>
    <t>ODD</t>
  </si>
  <si>
    <t>Leaf weight dawn</t>
  </si>
  <si>
    <t>Leaf weight dusk</t>
  </si>
  <si>
    <t>TA Dawn 1</t>
  </si>
  <si>
    <t>TA Dawn 2</t>
  </si>
  <si>
    <t>TA Dawn 3</t>
  </si>
  <si>
    <t>TA Dusk 2</t>
  </si>
  <si>
    <t>TA Dusk 3</t>
  </si>
  <si>
    <t>TA +I5+G1:I+G1:I22</t>
  </si>
  <si>
    <t>Mean Dawn TA</t>
  </si>
  <si>
    <t>Mean Dusk TA</t>
  </si>
  <si>
    <t>Dawn TA calculation</t>
  </si>
  <si>
    <t>Dusk TA calculation</t>
  </si>
  <si>
    <t>Dawn TA/FW</t>
  </si>
  <si>
    <t>Dusk TA/FW</t>
  </si>
  <si>
    <r>
      <t>Dawn-Dusk (</t>
    </r>
    <r>
      <rPr>
        <sz val="11"/>
        <color theme="1"/>
        <rFont val="Calibri"/>
        <family val="2"/>
      </rPr>
      <t>µmol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 xml:space="preserve"> g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 xml:space="preserve"> fwt)</t>
    </r>
  </si>
  <si>
    <t>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</si>
</sst>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522E-497D-4C4A-A42A-C90720C5891F}">
  <dimension ref="A1:P22"/>
  <sheetViews>
    <sheetView tabSelected="1" workbookViewId="0">
      <selection activeCell="G1" sqref="G1"/>
    </sheetView>
  </sheetViews>
  <sheetFormatPr defaultRowHeight="14.5" x14ac:dyDescent="0.35"/>
  <cols>
    <col min="12" max="12" width="9.90625" customWidth="1"/>
    <col min="13" max="13" width="10.6328125" customWidth="1"/>
  </cols>
  <sheetData>
    <row r="1" spans="1:16" ht="62" x14ac:dyDescent="0.35">
      <c r="A1" t="s">
        <v>36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29</v>
      </c>
      <c r="H1" t="s">
        <v>28</v>
      </c>
      <c r="I1" t="s">
        <v>26</v>
      </c>
      <c r="J1" t="s">
        <v>27</v>
      </c>
      <c r="K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</row>
    <row r="2" spans="1:16" x14ac:dyDescent="0.35">
      <c r="A2" t="s">
        <v>0</v>
      </c>
      <c r="B2">
        <v>0.1</v>
      </c>
      <c r="C2">
        <v>0.1</v>
      </c>
      <c r="D2">
        <v>895</v>
      </c>
      <c r="E2">
        <v>900</v>
      </c>
      <c r="G2">
        <f>1000-((D2+E2)/2)</f>
        <v>102.5</v>
      </c>
      <c r="H2">
        <v>905</v>
      </c>
      <c r="I2">
        <v>910</v>
      </c>
      <c r="K2">
        <f>1000-((H2+I2)/2)</f>
        <v>92.5</v>
      </c>
      <c r="L2">
        <f>(((G2*0.005)/0.2)*1)</f>
        <v>2.5624999999999996</v>
      </c>
      <c r="M2">
        <f>(((K2*0.005)/0.2)*1)</f>
        <v>2.3125</v>
      </c>
      <c r="N2">
        <f>L2/B2</f>
        <v>25.624999999999993</v>
      </c>
      <c r="O2">
        <f>M2/C2</f>
        <v>23.125</v>
      </c>
      <c r="P2">
        <f>N2-O2</f>
        <v>2.4999999999999929</v>
      </c>
    </row>
    <row r="3" spans="1:16" x14ac:dyDescent="0.35">
      <c r="A3" t="s">
        <v>1</v>
      </c>
      <c r="B3">
        <v>0.1</v>
      </c>
      <c r="C3">
        <v>0.1</v>
      </c>
      <c r="D3">
        <v>900</v>
      </c>
      <c r="E3">
        <v>910</v>
      </c>
      <c r="G3">
        <f t="shared" ref="G3:G21" si="0">1000-((D3+E3)/2)</f>
        <v>95</v>
      </c>
      <c r="H3">
        <v>905</v>
      </c>
      <c r="I3">
        <v>915</v>
      </c>
      <c r="K3">
        <f t="shared" ref="K3:K22" si="1">1000-((H3+I3)/2)</f>
        <v>90</v>
      </c>
      <c r="L3">
        <f t="shared" ref="L3:L22" si="2">(((G3*0.005)/0.2)*1)</f>
        <v>2.375</v>
      </c>
      <c r="M3">
        <f t="shared" ref="M3:M22" si="3">(((K3*0.005)/0.2)*1)</f>
        <v>2.25</v>
      </c>
      <c r="N3">
        <f t="shared" ref="N3:N22" si="4">L3/B3</f>
        <v>23.75</v>
      </c>
      <c r="O3">
        <f t="shared" ref="O3:O22" si="5">M3/C3</f>
        <v>22.5</v>
      </c>
      <c r="P3">
        <f t="shared" ref="P3:P22" si="6">N3-O3</f>
        <v>1.25</v>
      </c>
    </row>
    <row r="4" spans="1:16" x14ac:dyDescent="0.35">
      <c r="A4" t="s">
        <v>2</v>
      </c>
      <c r="B4">
        <v>0.1</v>
      </c>
      <c r="C4">
        <v>0.1</v>
      </c>
      <c r="D4">
        <v>865</v>
      </c>
      <c r="E4">
        <v>865</v>
      </c>
      <c r="G4">
        <f t="shared" si="0"/>
        <v>135</v>
      </c>
      <c r="H4">
        <v>865</v>
      </c>
      <c r="I4">
        <v>875</v>
      </c>
      <c r="K4">
        <f t="shared" si="1"/>
        <v>130</v>
      </c>
      <c r="L4">
        <f t="shared" si="2"/>
        <v>3.375</v>
      </c>
      <c r="M4">
        <f t="shared" si="3"/>
        <v>3.25</v>
      </c>
      <c r="N4">
        <f t="shared" si="4"/>
        <v>33.75</v>
      </c>
      <c r="O4">
        <f t="shared" si="5"/>
        <v>32.5</v>
      </c>
      <c r="P4">
        <f t="shared" si="6"/>
        <v>1.25</v>
      </c>
    </row>
    <row r="5" spans="1:16" x14ac:dyDescent="0.35">
      <c r="A5" t="s">
        <v>3</v>
      </c>
      <c r="B5">
        <v>0.1</v>
      </c>
      <c r="C5">
        <v>0.1</v>
      </c>
      <c r="D5">
        <v>865</v>
      </c>
      <c r="E5">
        <v>865</v>
      </c>
      <c r="G5">
        <f t="shared" si="0"/>
        <v>135</v>
      </c>
      <c r="H5">
        <v>880</v>
      </c>
      <c r="I5">
        <v>900</v>
      </c>
      <c r="J5">
        <v>890</v>
      </c>
      <c r="K5">
        <f>1000-((H5+I5+J5)/3)</f>
        <v>110</v>
      </c>
      <c r="L5">
        <f t="shared" si="2"/>
        <v>3.375</v>
      </c>
      <c r="M5">
        <f t="shared" si="3"/>
        <v>2.75</v>
      </c>
      <c r="N5">
        <f t="shared" si="4"/>
        <v>33.75</v>
      </c>
      <c r="O5">
        <f t="shared" si="5"/>
        <v>27.5</v>
      </c>
      <c r="P5">
        <f t="shared" si="6"/>
        <v>6.25</v>
      </c>
    </row>
    <row r="6" spans="1:16" x14ac:dyDescent="0.35">
      <c r="A6" t="s">
        <v>4</v>
      </c>
      <c r="B6">
        <v>0.1</v>
      </c>
      <c r="C6">
        <v>0.1</v>
      </c>
      <c r="D6">
        <v>835</v>
      </c>
      <c r="E6">
        <v>830</v>
      </c>
      <c r="G6">
        <f t="shared" si="0"/>
        <v>167.5</v>
      </c>
      <c r="H6">
        <v>845</v>
      </c>
      <c r="I6">
        <v>850</v>
      </c>
      <c r="K6">
        <f t="shared" si="1"/>
        <v>152.5</v>
      </c>
      <c r="L6">
        <f t="shared" si="2"/>
        <v>4.1875</v>
      </c>
      <c r="M6">
        <f t="shared" si="3"/>
        <v>3.8125</v>
      </c>
      <c r="N6">
        <f t="shared" si="4"/>
        <v>41.875</v>
      </c>
      <c r="O6">
        <f t="shared" si="5"/>
        <v>38.125</v>
      </c>
      <c r="P6">
        <f t="shared" si="6"/>
        <v>3.75</v>
      </c>
    </row>
    <row r="7" spans="1:16" x14ac:dyDescent="0.35">
      <c r="A7" t="s">
        <v>5</v>
      </c>
      <c r="B7">
        <v>0.1</v>
      </c>
      <c r="C7">
        <v>0.1</v>
      </c>
      <c r="D7">
        <v>815</v>
      </c>
      <c r="E7">
        <v>845</v>
      </c>
      <c r="F7">
        <v>845</v>
      </c>
      <c r="G7">
        <f>1000-((D7+E7+F7)/3)</f>
        <v>165</v>
      </c>
      <c r="H7">
        <v>875</v>
      </c>
      <c r="I7">
        <v>880</v>
      </c>
      <c r="K7">
        <f t="shared" si="1"/>
        <v>122.5</v>
      </c>
      <c r="L7">
        <f t="shared" si="2"/>
        <v>4.125</v>
      </c>
      <c r="M7">
        <f t="shared" si="3"/>
        <v>3.0625</v>
      </c>
      <c r="N7">
        <f t="shared" si="4"/>
        <v>41.25</v>
      </c>
      <c r="O7">
        <f t="shared" si="5"/>
        <v>30.625</v>
      </c>
      <c r="P7">
        <f t="shared" si="6"/>
        <v>10.625</v>
      </c>
    </row>
    <row r="8" spans="1:16" x14ac:dyDescent="0.35">
      <c r="A8" t="s">
        <v>6</v>
      </c>
      <c r="B8">
        <v>0.08</v>
      </c>
      <c r="C8">
        <v>0.08</v>
      </c>
      <c r="D8">
        <v>900</v>
      </c>
      <c r="E8">
        <v>900</v>
      </c>
      <c r="G8">
        <f t="shared" si="0"/>
        <v>100</v>
      </c>
      <c r="H8">
        <v>900</v>
      </c>
      <c r="I8">
        <v>910</v>
      </c>
      <c r="K8">
        <f t="shared" si="1"/>
        <v>95</v>
      </c>
      <c r="L8">
        <f t="shared" si="2"/>
        <v>2.5</v>
      </c>
      <c r="M8">
        <f t="shared" si="3"/>
        <v>2.375</v>
      </c>
      <c r="N8">
        <f t="shared" si="4"/>
        <v>31.25</v>
      </c>
      <c r="O8">
        <f t="shared" si="5"/>
        <v>29.6875</v>
      </c>
      <c r="P8">
        <f t="shared" si="6"/>
        <v>1.5625</v>
      </c>
    </row>
    <row r="9" spans="1:16" x14ac:dyDescent="0.35">
      <c r="A9" t="s">
        <v>7</v>
      </c>
      <c r="B9">
        <v>0.1</v>
      </c>
      <c r="C9">
        <v>0.1</v>
      </c>
      <c r="D9">
        <v>865</v>
      </c>
      <c r="E9">
        <v>865</v>
      </c>
      <c r="G9">
        <f t="shared" si="0"/>
        <v>135</v>
      </c>
      <c r="H9">
        <v>885</v>
      </c>
      <c r="I9">
        <v>885</v>
      </c>
      <c r="K9">
        <f t="shared" si="1"/>
        <v>115</v>
      </c>
      <c r="L9">
        <f t="shared" si="2"/>
        <v>3.375</v>
      </c>
      <c r="M9">
        <f t="shared" si="3"/>
        <v>2.875</v>
      </c>
      <c r="N9">
        <f t="shared" si="4"/>
        <v>33.75</v>
      </c>
      <c r="O9">
        <f t="shared" si="5"/>
        <v>28.75</v>
      </c>
      <c r="P9">
        <f t="shared" si="6"/>
        <v>5</v>
      </c>
    </row>
    <row r="10" spans="1:16" x14ac:dyDescent="0.35">
      <c r="A10" t="s">
        <v>8</v>
      </c>
      <c r="B10">
        <v>0.1</v>
      </c>
      <c r="C10">
        <v>0.1</v>
      </c>
      <c r="D10">
        <v>925</v>
      </c>
      <c r="E10">
        <v>925</v>
      </c>
      <c r="G10">
        <f t="shared" si="0"/>
        <v>75</v>
      </c>
      <c r="H10">
        <v>905</v>
      </c>
      <c r="I10">
        <v>920</v>
      </c>
      <c r="K10">
        <f t="shared" si="1"/>
        <v>87.5</v>
      </c>
      <c r="L10">
        <f t="shared" si="2"/>
        <v>1.875</v>
      </c>
      <c r="M10">
        <f t="shared" si="3"/>
        <v>2.1875</v>
      </c>
      <c r="N10">
        <f t="shared" si="4"/>
        <v>18.75</v>
      </c>
      <c r="O10">
        <f t="shared" si="5"/>
        <v>21.875</v>
      </c>
      <c r="P10">
        <f t="shared" si="6"/>
        <v>-3.125</v>
      </c>
    </row>
    <row r="11" spans="1:16" x14ac:dyDescent="0.35">
      <c r="A11" t="s">
        <v>9</v>
      </c>
      <c r="B11">
        <v>0.1</v>
      </c>
      <c r="C11">
        <v>0.1</v>
      </c>
      <c r="D11">
        <v>890</v>
      </c>
      <c r="E11">
        <v>905</v>
      </c>
      <c r="G11">
        <f t="shared" si="0"/>
        <v>102.5</v>
      </c>
      <c r="H11">
        <v>880</v>
      </c>
      <c r="I11">
        <v>890</v>
      </c>
      <c r="K11">
        <f t="shared" si="1"/>
        <v>115</v>
      </c>
      <c r="L11">
        <f t="shared" si="2"/>
        <v>2.5624999999999996</v>
      </c>
      <c r="M11">
        <f t="shared" si="3"/>
        <v>2.875</v>
      </c>
      <c r="N11">
        <f t="shared" si="4"/>
        <v>25.624999999999993</v>
      </c>
      <c r="O11">
        <f t="shared" si="5"/>
        <v>28.75</v>
      </c>
      <c r="P11">
        <f t="shared" si="6"/>
        <v>-3.1250000000000071</v>
      </c>
    </row>
    <row r="12" spans="1:16" x14ac:dyDescent="0.35">
      <c r="A12" t="s">
        <v>10</v>
      </c>
      <c r="B12">
        <v>0.1</v>
      </c>
      <c r="C12">
        <v>0.1</v>
      </c>
      <c r="D12">
        <v>845</v>
      </c>
      <c r="E12">
        <v>850</v>
      </c>
      <c r="G12">
        <f t="shared" si="0"/>
        <v>152.5</v>
      </c>
      <c r="H12">
        <v>885</v>
      </c>
      <c r="I12">
        <v>875</v>
      </c>
      <c r="K12">
        <f t="shared" si="1"/>
        <v>120</v>
      </c>
      <c r="L12">
        <f t="shared" si="2"/>
        <v>3.8125</v>
      </c>
      <c r="M12">
        <f t="shared" si="3"/>
        <v>2.9999999999999996</v>
      </c>
      <c r="N12">
        <f t="shared" si="4"/>
        <v>38.125</v>
      </c>
      <c r="O12">
        <f t="shared" si="5"/>
        <v>29.999999999999993</v>
      </c>
      <c r="P12">
        <f t="shared" si="6"/>
        <v>8.1250000000000071</v>
      </c>
    </row>
    <row r="13" spans="1:16" x14ac:dyDescent="0.35">
      <c r="A13" t="s">
        <v>11</v>
      </c>
      <c r="B13">
        <v>0.1</v>
      </c>
      <c r="C13">
        <v>0.1</v>
      </c>
      <c r="D13">
        <v>900</v>
      </c>
      <c r="E13">
        <v>895</v>
      </c>
      <c r="G13">
        <f t="shared" si="0"/>
        <v>102.5</v>
      </c>
      <c r="H13">
        <v>910</v>
      </c>
      <c r="I13">
        <v>915</v>
      </c>
      <c r="K13">
        <f t="shared" si="1"/>
        <v>87.5</v>
      </c>
      <c r="L13">
        <f t="shared" si="2"/>
        <v>2.5624999999999996</v>
      </c>
      <c r="M13">
        <f t="shared" si="3"/>
        <v>2.1875</v>
      </c>
      <c r="N13">
        <f t="shared" si="4"/>
        <v>25.624999999999993</v>
      </c>
      <c r="O13">
        <f t="shared" si="5"/>
        <v>21.875</v>
      </c>
      <c r="P13">
        <f t="shared" si="6"/>
        <v>3.7499999999999929</v>
      </c>
    </row>
    <row r="14" spans="1:16" x14ac:dyDescent="0.35">
      <c r="A14" t="s">
        <v>12</v>
      </c>
      <c r="B14">
        <v>0.1</v>
      </c>
      <c r="C14">
        <v>0.1</v>
      </c>
      <c r="D14">
        <v>825</v>
      </c>
      <c r="E14">
        <v>805</v>
      </c>
      <c r="F14">
        <v>825</v>
      </c>
      <c r="G14">
        <f>1000-((D14+E14+F14)/3)</f>
        <v>181.66666666666663</v>
      </c>
      <c r="H14">
        <v>865</v>
      </c>
      <c r="I14">
        <v>860</v>
      </c>
      <c r="K14">
        <f t="shared" si="1"/>
        <v>137.5</v>
      </c>
      <c r="L14">
        <f t="shared" si="2"/>
        <v>4.5416666666666661</v>
      </c>
      <c r="M14">
        <f t="shared" si="3"/>
        <v>3.4375</v>
      </c>
      <c r="N14">
        <f t="shared" si="4"/>
        <v>45.416666666666657</v>
      </c>
      <c r="O14">
        <f t="shared" si="5"/>
        <v>34.375</v>
      </c>
      <c r="P14">
        <f t="shared" si="6"/>
        <v>11.041666666666657</v>
      </c>
    </row>
    <row r="15" spans="1:16" x14ac:dyDescent="0.35">
      <c r="A15" t="s">
        <v>13</v>
      </c>
      <c r="B15">
        <v>0.1</v>
      </c>
      <c r="C15">
        <v>0.1</v>
      </c>
      <c r="D15">
        <v>860</v>
      </c>
      <c r="E15">
        <v>860</v>
      </c>
      <c r="G15">
        <f t="shared" si="0"/>
        <v>140</v>
      </c>
      <c r="H15">
        <v>840</v>
      </c>
      <c r="I15">
        <v>865</v>
      </c>
      <c r="J15">
        <v>850</v>
      </c>
      <c r="K15">
        <f>1000-((H15+I15+J15)/3)</f>
        <v>148.33333333333337</v>
      </c>
      <c r="L15">
        <f t="shared" si="2"/>
        <v>3.5</v>
      </c>
      <c r="M15">
        <f t="shared" si="3"/>
        <v>3.7083333333333344</v>
      </c>
      <c r="N15">
        <f t="shared" si="4"/>
        <v>35</v>
      </c>
      <c r="O15">
        <f t="shared" si="5"/>
        <v>37.083333333333343</v>
      </c>
      <c r="P15">
        <f t="shared" si="6"/>
        <v>-2.0833333333333428</v>
      </c>
    </row>
    <row r="16" spans="1:16" x14ac:dyDescent="0.35">
      <c r="A16" t="s">
        <v>14</v>
      </c>
      <c r="B16">
        <v>0.1</v>
      </c>
      <c r="C16">
        <v>0.1</v>
      </c>
      <c r="D16">
        <v>835</v>
      </c>
      <c r="E16">
        <v>840</v>
      </c>
      <c r="G16">
        <f t="shared" si="0"/>
        <v>162.5</v>
      </c>
      <c r="H16">
        <v>850</v>
      </c>
      <c r="I16">
        <v>845</v>
      </c>
      <c r="K16">
        <f t="shared" si="1"/>
        <v>152.5</v>
      </c>
      <c r="L16">
        <f t="shared" si="2"/>
        <v>4.0625</v>
      </c>
      <c r="M16">
        <f t="shared" si="3"/>
        <v>3.8125</v>
      </c>
      <c r="N16">
        <f t="shared" si="4"/>
        <v>40.625</v>
      </c>
      <c r="O16">
        <f t="shared" si="5"/>
        <v>38.125</v>
      </c>
      <c r="P16">
        <f t="shared" si="6"/>
        <v>2.5</v>
      </c>
    </row>
    <row r="17" spans="1:16" x14ac:dyDescent="0.35">
      <c r="A17" t="s">
        <v>15</v>
      </c>
      <c r="B17">
        <v>0.1</v>
      </c>
      <c r="C17">
        <v>0.1</v>
      </c>
      <c r="D17">
        <v>830</v>
      </c>
      <c r="E17">
        <v>845</v>
      </c>
      <c r="G17">
        <f t="shared" si="0"/>
        <v>162.5</v>
      </c>
      <c r="H17">
        <v>895</v>
      </c>
      <c r="I17">
        <v>915</v>
      </c>
      <c r="J17">
        <v>910</v>
      </c>
      <c r="K17">
        <f>1000-((H17+I17+J17)/3)</f>
        <v>93.333333333333371</v>
      </c>
      <c r="L17">
        <f t="shared" si="2"/>
        <v>4.0625</v>
      </c>
      <c r="M17">
        <f t="shared" si="3"/>
        <v>2.3333333333333339</v>
      </c>
      <c r="N17">
        <f t="shared" si="4"/>
        <v>40.625</v>
      </c>
      <c r="O17">
        <f t="shared" si="5"/>
        <v>23.333333333333339</v>
      </c>
      <c r="P17">
        <f t="shared" si="6"/>
        <v>17.291666666666661</v>
      </c>
    </row>
    <row r="18" spans="1:16" x14ac:dyDescent="0.35">
      <c r="A18" t="s">
        <v>16</v>
      </c>
      <c r="B18">
        <v>0.1</v>
      </c>
      <c r="C18">
        <v>0.1</v>
      </c>
      <c r="D18">
        <v>865</v>
      </c>
      <c r="E18">
        <v>860</v>
      </c>
      <c r="G18">
        <f t="shared" si="0"/>
        <v>137.5</v>
      </c>
      <c r="H18">
        <v>905</v>
      </c>
      <c r="I18">
        <v>910</v>
      </c>
      <c r="K18">
        <f t="shared" si="1"/>
        <v>92.5</v>
      </c>
      <c r="L18">
        <f t="shared" si="2"/>
        <v>3.4375</v>
      </c>
      <c r="M18">
        <f t="shared" si="3"/>
        <v>2.3125</v>
      </c>
      <c r="N18">
        <f t="shared" si="4"/>
        <v>34.375</v>
      </c>
      <c r="O18">
        <f t="shared" si="5"/>
        <v>23.125</v>
      </c>
      <c r="P18">
        <f t="shared" si="6"/>
        <v>11.25</v>
      </c>
    </row>
    <row r="19" spans="1:16" x14ac:dyDescent="0.35">
      <c r="A19" t="s">
        <v>17</v>
      </c>
      <c r="B19">
        <v>0.1</v>
      </c>
      <c r="C19">
        <v>0.1</v>
      </c>
      <c r="D19">
        <v>880</v>
      </c>
      <c r="E19">
        <v>895</v>
      </c>
      <c r="G19">
        <f t="shared" si="0"/>
        <v>112.5</v>
      </c>
      <c r="H19">
        <v>895</v>
      </c>
      <c r="I19">
        <v>900</v>
      </c>
      <c r="K19">
        <f t="shared" si="1"/>
        <v>102.5</v>
      </c>
      <c r="L19">
        <f t="shared" si="2"/>
        <v>2.8125</v>
      </c>
      <c r="M19">
        <f t="shared" si="3"/>
        <v>2.5624999999999996</v>
      </c>
      <c r="N19">
        <f t="shared" si="4"/>
        <v>28.125</v>
      </c>
      <c r="O19">
        <f t="shared" si="5"/>
        <v>25.624999999999993</v>
      </c>
      <c r="P19">
        <f t="shared" si="6"/>
        <v>2.5000000000000071</v>
      </c>
    </row>
    <row r="20" spans="1:16" x14ac:dyDescent="0.35">
      <c r="A20" t="s">
        <v>18</v>
      </c>
      <c r="B20">
        <v>0.1</v>
      </c>
      <c r="C20">
        <v>0.1</v>
      </c>
      <c r="D20">
        <v>845</v>
      </c>
      <c r="E20">
        <v>875</v>
      </c>
      <c r="F20">
        <v>880</v>
      </c>
      <c r="G20">
        <f>1000-((D20+E20+F20)/3)</f>
        <v>133.33333333333337</v>
      </c>
      <c r="H20">
        <v>865</v>
      </c>
      <c r="I20">
        <v>865</v>
      </c>
      <c r="K20">
        <f t="shared" si="1"/>
        <v>135</v>
      </c>
      <c r="L20">
        <f t="shared" si="2"/>
        <v>3.3333333333333339</v>
      </c>
      <c r="M20">
        <f t="shared" si="3"/>
        <v>3.375</v>
      </c>
      <c r="N20">
        <f t="shared" si="4"/>
        <v>33.333333333333336</v>
      </c>
      <c r="O20">
        <f t="shared" si="5"/>
        <v>33.75</v>
      </c>
      <c r="P20">
        <f t="shared" si="6"/>
        <v>-0.4166666666666643</v>
      </c>
    </row>
    <row r="21" spans="1:16" x14ac:dyDescent="0.35">
      <c r="A21" t="s">
        <v>19</v>
      </c>
      <c r="B21">
        <v>0.1</v>
      </c>
      <c r="C21">
        <v>0.1</v>
      </c>
      <c r="D21">
        <v>885</v>
      </c>
      <c r="E21">
        <v>885</v>
      </c>
      <c r="G21">
        <f t="shared" si="0"/>
        <v>115</v>
      </c>
      <c r="H21">
        <v>900</v>
      </c>
      <c r="I21">
        <v>895</v>
      </c>
      <c r="K21">
        <f t="shared" si="1"/>
        <v>102.5</v>
      </c>
      <c r="L21">
        <f t="shared" si="2"/>
        <v>2.875</v>
      </c>
      <c r="M21">
        <f t="shared" si="3"/>
        <v>2.5624999999999996</v>
      </c>
      <c r="N21">
        <f t="shared" si="4"/>
        <v>28.75</v>
      </c>
      <c r="O21">
        <f t="shared" si="5"/>
        <v>25.624999999999993</v>
      </c>
      <c r="P21">
        <f t="shared" si="6"/>
        <v>3.1250000000000071</v>
      </c>
    </row>
    <row r="22" spans="1:16" x14ac:dyDescent="0.35">
      <c r="A22" t="s">
        <v>20</v>
      </c>
      <c r="B22">
        <v>0.1</v>
      </c>
      <c r="C22">
        <v>0.1</v>
      </c>
      <c r="D22">
        <v>780</v>
      </c>
      <c r="E22">
        <v>800</v>
      </c>
      <c r="F22">
        <v>775</v>
      </c>
      <c r="G22">
        <f>1000-((D22+E22+F22)/3)</f>
        <v>215</v>
      </c>
      <c r="H22">
        <v>845</v>
      </c>
      <c r="I22">
        <v>830</v>
      </c>
      <c r="K22">
        <f t="shared" si="1"/>
        <v>162.5</v>
      </c>
      <c r="L22">
        <f t="shared" si="2"/>
        <v>5.3749999999999991</v>
      </c>
      <c r="M22">
        <f t="shared" si="3"/>
        <v>4.0625</v>
      </c>
      <c r="N22">
        <f t="shared" si="4"/>
        <v>53.749999999999986</v>
      </c>
      <c r="O22">
        <f t="shared" si="5"/>
        <v>40.625</v>
      </c>
      <c r="P22">
        <f t="shared" si="6"/>
        <v>13.124999999999986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755D525BE0E4084BF529F4E0A4C43" ma:contentTypeVersion="12" ma:contentTypeDescription="Create a new document." ma:contentTypeScope="" ma:versionID="95b85bf49d7db421a4ce5a58f84f517e">
  <xsd:schema xmlns:xsd="http://www.w3.org/2001/XMLSchema" xmlns:xs="http://www.w3.org/2001/XMLSchema" xmlns:p="http://schemas.microsoft.com/office/2006/metadata/properties" xmlns:ns3="e63edd7f-eb43-4883-b345-968208a6f8b8" xmlns:ns4="7d2f0933-0038-4730-a3dc-eeb902b1b506" targetNamespace="http://schemas.microsoft.com/office/2006/metadata/properties" ma:root="true" ma:fieldsID="9958fdd9cd6217f3ba6286b76a3a8b38" ns3:_="" ns4:_="">
    <xsd:import namespace="e63edd7f-eb43-4883-b345-968208a6f8b8"/>
    <xsd:import namespace="7d2f0933-0038-4730-a3dc-eeb902b1b5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3edd7f-eb43-4883-b345-968208a6f8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f0933-0038-4730-a3dc-eeb902b1b5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E1217A-2922-4851-B258-586BF5FFAA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701454-8E35-4EF1-ADEB-32B6398D2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3edd7f-eb43-4883-b345-968208a6f8b8"/>
    <ds:schemaRef ds:uri="7d2f0933-0038-4730-a3dc-eeb902b1b5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088324-DADF-4D70-85E5-4D0D64FB3AE1}">
  <ds:schemaRefs>
    <ds:schemaRef ds:uri="7d2f0933-0038-4730-a3dc-eeb902b1b506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e63edd7f-eb43-4883-b345-968208a6f8b8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Taylor</dc:creator>
  <cp:lastModifiedBy>Jessica Taylor</cp:lastModifiedBy>
  <dcterms:created xsi:type="dcterms:W3CDTF">2021-08-06T17:24:42Z</dcterms:created>
  <dcterms:modified xsi:type="dcterms:W3CDTF">2021-08-09T15:57:49Z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0x010100539755D525BE0E4084BF529F4E0A4C43</vt:lpwstr>
  </property>
</Properties>
</file>