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600" yWindow="570" windowWidth="10215" windowHeight="4050"/>
  </bookViews>
  <sheets>
    <sheet name="Backlog del Producto" sheetId="1" r:id="rId1"/>
    <sheet name="Sprints" sheetId="2" r:id="rId2"/>
  </sheets>
  <definedNames>
    <definedName name="ProductBacklog">'Backlog del Producto'!$B$5:$P$192</definedName>
    <definedName name="Sprint">'Backlog del Producto'!$N$7:$N$192</definedName>
    <definedName name="Status">'Backlog del Producto'!$O$7:$O$192</definedName>
  </definedNames>
  <calcPr calcId="145621"/>
</workbook>
</file>

<file path=xl/calcChain.xml><?xml version="1.0" encoding="utf-8"?>
<calcChain xmlns="http://schemas.openxmlformats.org/spreadsheetml/2006/main">
  <c r="F18" i="2" l="1"/>
  <c r="G9" i="2"/>
  <c r="G10" i="2" s="1"/>
  <c r="G11" i="2" s="1"/>
  <c r="G12" i="2" s="1"/>
  <c r="G13" i="2" s="1"/>
  <c r="G14" i="2" s="1"/>
  <c r="G15" i="2" s="1"/>
  <c r="G16" i="2" s="1"/>
  <c r="G17" i="2" s="1"/>
  <c r="C9" i="2"/>
  <c r="C10" i="2" s="1"/>
  <c r="F7" i="2"/>
  <c r="F6" i="2"/>
  <c r="F5" i="2"/>
  <c r="F4" i="2"/>
  <c r="C4" i="2"/>
  <c r="C5" i="2" s="1"/>
  <c r="F3" i="2"/>
  <c r="B9" i="2" l="1"/>
  <c r="F9" i="2" s="1"/>
  <c r="E9" i="2"/>
  <c r="C6" i="2"/>
  <c r="E5" i="2"/>
  <c r="C11" i="2"/>
  <c r="E10" i="2"/>
  <c r="B10" i="2"/>
  <c r="F10" i="2" s="1"/>
  <c r="E4" i="2"/>
  <c r="C12" i="2" l="1"/>
  <c r="E11" i="2"/>
  <c r="B11" i="2"/>
  <c r="F11" i="2" s="1"/>
  <c r="C7" i="2"/>
  <c r="E7" i="2" s="1"/>
  <c r="E6" i="2"/>
  <c r="C13" i="2" l="1"/>
  <c r="E12" i="2"/>
  <c r="B12" i="2"/>
  <c r="F12" i="2" s="1"/>
  <c r="C14" i="2" l="1"/>
  <c r="E13" i="2"/>
  <c r="B13" i="2"/>
  <c r="F13" i="2" s="1"/>
  <c r="C15" i="2" l="1"/>
  <c r="E14" i="2"/>
  <c r="B14" i="2"/>
  <c r="F14" i="2" s="1"/>
  <c r="C16" i="2" l="1"/>
  <c r="E15" i="2"/>
  <c r="B15" i="2"/>
  <c r="F15" i="2" s="1"/>
  <c r="C17" i="2" l="1"/>
  <c r="E16" i="2"/>
  <c r="B16" i="2"/>
  <c r="F16" i="2" s="1"/>
  <c r="E17" i="2" l="1"/>
  <c r="B17" i="2"/>
  <c r="F17" i="2" s="1"/>
</calcChain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color rgb="FF000000"/>
            <rFont val="Arial"/>
          </rPr>
          <t>El ID único asignado a la Historia de Usuario.  Este numero no debe cambiar una vez asignado.</t>
        </r>
      </text>
    </comment>
    <comment ref="E6" authorId="0">
      <text>
        <r>
          <rPr>
            <sz val="10"/>
            <color rgb="FF000000"/>
            <rFont val="Arial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F6" authorId="0">
      <text>
        <r>
          <rPr>
            <sz val="10"/>
            <color rgb="FF000000"/>
            <rFont val="Arial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G6" authorId="0">
      <text>
        <r>
          <rPr>
            <sz val="10"/>
            <color rgb="FF000000"/>
            <rFont val="Arial"/>
          </rPr>
          <t xml:space="preserve">Indicar el ID de la Epica o el ID de la Historia que debe ser completada antes
</t>
        </r>
      </text>
    </comment>
    <comment ref="H6" authorId="0">
      <text>
        <r>
          <rPr>
            <sz val="10"/>
            <color rgb="FF000000"/>
            <rFont val="Arial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I6" authorId="0">
      <text>
        <r>
          <rPr>
            <sz val="10"/>
            <color rgb="FF000000"/>
            <rFont val="Arial"/>
          </rPr>
          <t>Use los siguientes estados: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<sst xmlns="http://schemas.openxmlformats.org/spreadsheetml/2006/main" count="70" uniqueCount="55">
  <si>
    <t>Backlog del Producto</t>
  </si>
  <si>
    <t>Por Hacer</t>
  </si>
  <si>
    <t>Nombre del Proyecto:</t>
  </si>
  <si>
    <t>En Progreso</t>
  </si>
  <si>
    <t>Terminado</t>
  </si>
  <si>
    <t>Eliminado</t>
  </si>
  <si>
    <t>HISTORIA DE USUARIO</t>
  </si>
  <si>
    <t>OTROS DATOS DE HISTORIA DE USUARIO</t>
  </si>
  <si>
    <t>ID Historia de Usuario</t>
  </si>
  <si>
    <t>Como (Rol)…</t>
  </si>
  <si>
    <t>Deseo….</t>
  </si>
  <si>
    <t>Para….</t>
  </si>
  <si>
    <t>Prioridad</t>
  </si>
  <si>
    <t>Estimación</t>
  </si>
  <si>
    <t>Dependencias</t>
  </si>
  <si>
    <t>Sprint</t>
  </si>
  <si>
    <t>Estado</t>
  </si>
  <si>
    <t>Comentarios</t>
  </si>
  <si>
    <t>HU01</t>
  </si>
  <si>
    <t>HU02</t>
  </si>
  <si>
    <t>HU03</t>
  </si>
  <si>
    <t>Inicio</t>
  </si>
  <si>
    <t>Días</t>
  </si>
  <si>
    <t>Final</t>
  </si>
  <si>
    <t>Fecha Liberación</t>
  </si>
  <si>
    <t>Meta</t>
  </si>
  <si>
    <t>Planeado</t>
  </si>
  <si>
    <t>Historias sin Asignar</t>
  </si>
  <si>
    <t>Blanca Iris Márquez Doradea</t>
  </si>
  <si>
    <t>Sistema de Compra y Venta para la tienda Floresteria Morenita</t>
  </si>
  <si>
    <t>Cliente</t>
  </si>
  <si>
    <t>Poder registrarme en la aplicación</t>
  </si>
  <si>
    <t>Encargado de Venta</t>
  </si>
  <si>
    <t>Encargado de Compra</t>
  </si>
  <si>
    <t xml:space="preserve">Cliente </t>
  </si>
  <si>
    <t>HU02.1</t>
  </si>
  <si>
    <t>Consultar el historial de pedidos</t>
  </si>
  <si>
    <t xml:space="preserve">Registrar las compras a proveedores </t>
  </si>
  <si>
    <t>Actualizar el inventario</t>
  </si>
  <si>
    <t xml:space="preserve">Generar un reporte de compras </t>
  </si>
  <si>
    <t>Presentar al dueño del negocio</t>
  </si>
  <si>
    <t>HU01.1</t>
  </si>
  <si>
    <t>Dueño del Producto:</t>
  </si>
  <si>
    <t>HU01.2</t>
  </si>
  <si>
    <t xml:space="preserve">HU01.3 </t>
  </si>
  <si>
    <t>Poder realizar compras</t>
  </si>
  <si>
    <t xml:space="preserve">Consultar el catálogo de mercaderia </t>
  </si>
  <si>
    <t>Conocer los precios y variedad de productos</t>
  </si>
  <si>
    <t>Encargado de publicidad</t>
  </si>
  <si>
    <t>Actualizar el catálogo de mercadería</t>
  </si>
  <si>
    <t>Darselo a conocer a los clientes</t>
  </si>
  <si>
    <t>Gestionar los pedidos de los clientes</t>
  </si>
  <si>
    <t>Dueño</t>
  </si>
  <si>
    <t xml:space="preserve">Revisar el inventario </t>
  </si>
  <si>
    <t>Verificar las entradas y salidas del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</si>
</sst>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10"/>
      <name val="Arial"/>
    </font>
    <font>
      <sz val="14"/>
      <name val="Arial"/>
    </font>
    <font>
      <strike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4BACC6"/>
        <bgColor rgb="FF4BACC6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top"/>
    </xf>
    <xf numFmtId="0" fontId="4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7" fontId="1" fillId="0" borderId="0" xfId="0" applyNumberFormat="1" applyFont="1" applyAlignment="1">
      <alignment vertical="top" wrapText="1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1" fillId="8" borderId="1" xfId="0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8" borderId="6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left"/>
    </xf>
    <xf numFmtId="14" fontId="1" fillId="8" borderId="1" xfId="0" applyNumberFormat="1" applyFont="1" applyFill="1" applyBorder="1" applyAlignment="1">
      <alignment horizontal="center"/>
    </xf>
    <xf numFmtId="0" fontId="1" fillId="0" borderId="5" xfId="0" applyFont="1" applyBorder="1"/>
    <xf numFmtId="0" fontId="6" fillId="0" borderId="3" xfId="0" applyFont="1" applyBorder="1" applyAlignment="1">
      <alignment horizontal="right"/>
    </xf>
    <xf numFmtId="0" fontId="1" fillId="0" borderId="3" xfId="0" applyFont="1" applyBorder="1"/>
    <xf numFmtId="0" fontId="0" fillId="0" borderId="0" xfId="0" applyFont="1" applyAlignment="1"/>
    <xf numFmtId="0" fontId="8" fillId="6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3" fillId="0" borderId="5" xfId="0" applyFont="1" applyBorder="1"/>
    <xf numFmtId="0" fontId="3" fillId="0" borderId="3" xfId="0" applyFont="1" applyBorder="1"/>
    <xf numFmtId="0" fontId="6" fillId="6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/>
    </xf>
  </cellXfs>
  <cellStyles count="1">
    <cellStyle name="Normal" xfId="0" builtinId="0"/>
  </cellStyles>
  <dxfs count="31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02"/>
  <sheetViews>
    <sheetView showGridLines="0" tabSelected="1" zoomScale="130" zoomScaleNormal="130" workbookViewId="0">
      <selection activeCell="A10" sqref="A10"/>
    </sheetView>
  </sheetViews>
  <sheetFormatPr baseColWidth="10" defaultColWidth="14.42578125" defaultRowHeight="15" customHeight="1" x14ac:dyDescent="0.2"/>
  <cols>
    <col min="1" max="1" width="12.28515625" customWidth="1"/>
    <col min="2" max="2" width="20.85546875" customWidth="1"/>
    <col min="3" max="3" width="40.42578125" customWidth="1"/>
    <col min="4" max="4" width="48" customWidth="1"/>
    <col min="5" max="5" width="12.85546875" customWidth="1"/>
    <col min="6" max="6" width="11.28515625" customWidth="1"/>
    <col min="7" max="7" width="16.85546875" customWidth="1"/>
    <col min="8" max="8" width="11.7109375" customWidth="1"/>
    <col min="9" max="9" width="12.7109375" customWidth="1"/>
    <col min="10" max="10" width="44.42578125" customWidth="1"/>
    <col min="11" max="11" width="10.28515625" customWidth="1"/>
    <col min="12" max="13" width="15" customWidth="1"/>
    <col min="14" max="14" width="11.42578125" customWidth="1"/>
    <col min="15" max="15" width="12.5703125" customWidth="1"/>
    <col min="16" max="16" width="39.5703125" customWidth="1"/>
    <col min="17" max="17" width="6" customWidth="1"/>
    <col min="18" max="19" width="9.140625" customWidth="1"/>
  </cols>
  <sheetData>
    <row r="1" spans="1:19" ht="19.5" customHeight="1" x14ac:dyDescent="0.2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5"/>
      <c r="L1" s="1" t="s">
        <v>1</v>
      </c>
      <c r="M1" s="3"/>
      <c r="N1" s="3"/>
      <c r="O1" s="3"/>
      <c r="P1" s="4"/>
      <c r="Q1" s="1"/>
      <c r="R1" s="1"/>
      <c r="S1" s="1"/>
    </row>
    <row r="2" spans="1:19" ht="18" customHeight="1" x14ac:dyDescent="0.2">
      <c r="A2" s="1"/>
      <c r="B2" s="47" t="s">
        <v>2</v>
      </c>
      <c r="C2" s="49"/>
      <c r="D2" s="46" t="s">
        <v>29</v>
      </c>
      <c r="E2" s="44"/>
      <c r="F2" s="6"/>
      <c r="G2" s="6"/>
      <c r="H2" s="6"/>
      <c r="I2" s="7"/>
      <c r="J2" s="7"/>
      <c r="K2" s="8"/>
      <c r="L2" s="1" t="s">
        <v>3</v>
      </c>
      <c r="M2" s="7"/>
      <c r="N2" s="7"/>
      <c r="O2" s="3"/>
      <c r="P2" s="9"/>
      <c r="Q2" s="9"/>
      <c r="R2" s="1"/>
      <c r="S2" s="1"/>
    </row>
    <row r="3" spans="1:19" ht="18" customHeight="1" x14ac:dyDescent="0.2">
      <c r="A3" s="1"/>
      <c r="B3" s="48" t="s">
        <v>42</v>
      </c>
      <c r="C3" s="49"/>
      <c r="D3" s="46" t="s">
        <v>28</v>
      </c>
      <c r="E3" s="44"/>
      <c r="F3" s="6"/>
      <c r="G3" s="6"/>
      <c r="H3" s="6"/>
      <c r="I3" s="7"/>
      <c r="J3" s="7"/>
      <c r="K3" s="10"/>
      <c r="L3" s="1" t="s">
        <v>4</v>
      </c>
      <c r="M3" s="7"/>
      <c r="N3" s="7"/>
      <c r="O3" s="3"/>
      <c r="P3" s="9"/>
      <c r="Q3" s="9"/>
      <c r="R3" s="1"/>
      <c r="S3" s="1"/>
    </row>
    <row r="4" spans="1:19" ht="12.75" customHeight="1" x14ac:dyDescent="0.2">
      <c r="A4" s="1"/>
      <c r="B4" s="11"/>
      <c r="C4" s="11"/>
      <c r="D4" s="11"/>
      <c r="E4" s="11"/>
      <c r="F4" s="11"/>
      <c r="G4" s="12"/>
      <c r="H4" s="12"/>
      <c r="I4" s="12"/>
      <c r="J4" s="12"/>
      <c r="K4" s="13"/>
      <c r="L4" s="1" t="s">
        <v>5</v>
      </c>
      <c r="M4" s="14"/>
      <c r="N4" s="9"/>
      <c r="O4" s="11"/>
      <c r="P4" s="9"/>
      <c r="Q4" s="9"/>
      <c r="R4" s="1"/>
      <c r="S4" s="1"/>
    </row>
    <row r="5" spans="1:19" ht="12.75" customHeight="1" x14ac:dyDescent="0.2">
      <c r="A5" s="45" t="s">
        <v>6</v>
      </c>
      <c r="B5" s="43"/>
      <c r="C5" s="43"/>
      <c r="D5" s="44"/>
      <c r="E5" s="42" t="s">
        <v>7</v>
      </c>
      <c r="F5" s="43"/>
      <c r="G5" s="43"/>
      <c r="H5" s="43"/>
      <c r="I5" s="43"/>
      <c r="J5" s="44"/>
      <c r="K5" s="15"/>
      <c r="L5" s="1"/>
      <c r="M5" s="1"/>
      <c r="N5" s="1"/>
      <c r="O5" s="1"/>
      <c r="P5" s="1"/>
      <c r="Q5" s="1"/>
      <c r="R5" s="1"/>
      <c r="S5" s="1"/>
    </row>
    <row r="6" spans="1:19" ht="12.75" customHeight="1" x14ac:dyDescent="0.2">
      <c r="A6" s="16" t="s">
        <v>8</v>
      </c>
      <c r="B6" s="16" t="s">
        <v>9</v>
      </c>
      <c r="C6" s="39" t="s">
        <v>10</v>
      </c>
      <c r="D6" s="39" t="s">
        <v>11</v>
      </c>
      <c r="E6" s="17" t="s">
        <v>12</v>
      </c>
      <c r="F6" s="17" t="s">
        <v>13</v>
      </c>
      <c r="G6" s="17" t="s">
        <v>14</v>
      </c>
      <c r="H6" s="17" t="s">
        <v>15</v>
      </c>
      <c r="I6" s="17" t="s">
        <v>16</v>
      </c>
      <c r="J6" s="18" t="s">
        <v>17</v>
      </c>
      <c r="K6" s="1"/>
      <c r="L6" s="1"/>
      <c r="M6" s="1"/>
      <c r="N6" s="1"/>
      <c r="O6" s="1"/>
      <c r="P6" s="1"/>
      <c r="Q6" s="1"/>
      <c r="R6" s="1"/>
      <c r="S6" s="1"/>
    </row>
    <row r="7" spans="1:19" ht="12.75" customHeight="1" x14ac:dyDescent="0.2">
      <c r="A7" s="41" t="s">
        <v>18</v>
      </c>
      <c r="B7" s="20" t="s">
        <v>30</v>
      </c>
      <c r="C7" s="40" t="s">
        <v>31</v>
      </c>
      <c r="D7" s="40" t="s">
        <v>45</v>
      </c>
      <c r="E7" s="21">
        <v>1</v>
      </c>
      <c r="F7" s="21"/>
      <c r="G7" s="21"/>
      <c r="H7" s="21"/>
      <c r="I7" s="21" t="s">
        <v>1</v>
      </c>
      <c r="J7" s="22"/>
      <c r="K7" s="1"/>
      <c r="L7" s="1"/>
      <c r="M7" s="1"/>
      <c r="N7" s="1"/>
      <c r="O7" s="1"/>
      <c r="P7" s="1"/>
      <c r="Q7" s="1"/>
      <c r="R7" s="1"/>
      <c r="S7" s="1"/>
    </row>
    <row r="8" spans="1:19" ht="12.75" customHeight="1" x14ac:dyDescent="0.2">
      <c r="A8" s="41" t="s">
        <v>41</v>
      </c>
      <c r="B8" s="20" t="s">
        <v>34</v>
      </c>
      <c r="C8" s="40" t="s">
        <v>46</v>
      </c>
      <c r="D8" s="20" t="s">
        <v>47</v>
      </c>
      <c r="E8" s="21">
        <v>1</v>
      </c>
      <c r="F8" s="21"/>
      <c r="G8" s="21"/>
      <c r="H8" s="21"/>
      <c r="I8" s="21" t="s">
        <v>1</v>
      </c>
      <c r="J8" s="22"/>
      <c r="K8" s="1"/>
      <c r="L8" s="1"/>
      <c r="M8" s="1"/>
      <c r="N8" s="1"/>
      <c r="O8" s="1"/>
      <c r="P8" s="1"/>
      <c r="Q8" s="1"/>
      <c r="R8" s="1"/>
      <c r="S8" s="1"/>
    </row>
    <row r="9" spans="1:19" s="38" customFormat="1" ht="12.75" customHeight="1" x14ac:dyDescent="0.2">
      <c r="A9" s="41" t="s">
        <v>43</v>
      </c>
      <c r="B9" s="20" t="s">
        <v>48</v>
      </c>
      <c r="C9" s="22" t="s">
        <v>49</v>
      </c>
      <c r="D9" s="20" t="s">
        <v>50</v>
      </c>
      <c r="E9" s="21">
        <v>2</v>
      </c>
      <c r="F9" s="21"/>
      <c r="G9" s="21"/>
      <c r="H9" s="21"/>
      <c r="I9" s="21" t="s">
        <v>1</v>
      </c>
      <c r="J9" s="22"/>
      <c r="K9" s="1"/>
      <c r="L9" s="1"/>
      <c r="M9" s="1"/>
      <c r="N9" s="1"/>
      <c r="O9" s="1"/>
      <c r="P9" s="1"/>
      <c r="Q9" s="1"/>
      <c r="R9" s="1"/>
      <c r="S9" s="1"/>
    </row>
    <row r="10" spans="1:19" s="38" customFormat="1" ht="12.75" customHeight="1" x14ac:dyDescent="0.2">
      <c r="A10" s="41" t="s">
        <v>44</v>
      </c>
      <c r="B10" s="20" t="s">
        <v>52</v>
      </c>
      <c r="C10" s="22" t="s">
        <v>53</v>
      </c>
      <c r="D10" s="20" t="s">
        <v>54</v>
      </c>
      <c r="E10" s="21">
        <v>2</v>
      </c>
      <c r="F10" s="21"/>
      <c r="G10" s="21"/>
      <c r="H10" s="21"/>
      <c r="I10" s="21" t="s">
        <v>1</v>
      </c>
      <c r="J10" s="22"/>
      <c r="K10" s="1"/>
      <c r="L10" s="1"/>
      <c r="M10" s="1"/>
      <c r="N10" s="1"/>
      <c r="O10" s="1"/>
      <c r="P10" s="1"/>
      <c r="Q10" s="1"/>
      <c r="R10" s="1"/>
      <c r="S10" s="1"/>
    </row>
    <row r="11" spans="1:19" ht="14.25" customHeight="1" x14ac:dyDescent="0.2">
      <c r="A11" s="41" t="s">
        <v>19</v>
      </c>
      <c r="B11" s="20" t="s">
        <v>33</v>
      </c>
      <c r="C11" s="20" t="s">
        <v>37</v>
      </c>
      <c r="D11" s="20" t="s">
        <v>38</v>
      </c>
      <c r="E11" s="21">
        <v>2</v>
      </c>
      <c r="F11" s="21"/>
      <c r="G11" s="21"/>
      <c r="H11" s="21"/>
      <c r="I11" s="21" t="s">
        <v>1</v>
      </c>
      <c r="J11" s="22"/>
      <c r="K11" s="1"/>
      <c r="L11" s="1"/>
      <c r="M11" s="1"/>
      <c r="N11" s="1"/>
      <c r="O11" s="1"/>
      <c r="P11" s="1"/>
      <c r="Q11" s="1"/>
      <c r="R11" s="1"/>
      <c r="S11" s="1"/>
    </row>
    <row r="12" spans="1:19" ht="12.75" customHeight="1" x14ac:dyDescent="0.2">
      <c r="A12" s="41" t="s">
        <v>35</v>
      </c>
      <c r="B12" s="20" t="s">
        <v>33</v>
      </c>
      <c r="C12" s="20" t="s">
        <v>39</v>
      </c>
      <c r="D12" s="20" t="s">
        <v>40</v>
      </c>
      <c r="E12" s="21">
        <v>2</v>
      </c>
      <c r="F12" s="21"/>
      <c r="G12" s="21"/>
      <c r="H12" s="21"/>
      <c r="I12" s="21" t="s">
        <v>1</v>
      </c>
      <c r="J12" s="22"/>
      <c r="K12" s="1"/>
      <c r="L12" s="1"/>
      <c r="M12" s="1"/>
      <c r="N12" s="1"/>
      <c r="O12" s="1"/>
      <c r="P12" s="1"/>
      <c r="Q12" s="1"/>
      <c r="R12" s="1"/>
      <c r="S12" s="1"/>
    </row>
    <row r="13" spans="1:19" ht="12.75" customHeight="1" x14ac:dyDescent="0.2">
      <c r="A13" s="41" t="s">
        <v>20</v>
      </c>
      <c r="B13" s="20" t="s">
        <v>32</v>
      </c>
      <c r="C13" s="20" t="s">
        <v>36</v>
      </c>
      <c r="D13" s="40" t="s">
        <v>51</v>
      </c>
      <c r="E13" s="21">
        <v>2</v>
      </c>
      <c r="F13" s="21"/>
      <c r="G13" s="21"/>
      <c r="H13" s="21"/>
      <c r="I13" s="21" t="s">
        <v>1</v>
      </c>
      <c r="J13" s="22"/>
      <c r="K13" s="1"/>
      <c r="L13" s="1"/>
      <c r="M13" s="1"/>
      <c r="N13" s="1"/>
      <c r="O13" s="1"/>
      <c r="P13" s="1"/>
      <c r="Q13" s="1"/>
      <c r="R13" s="1"/>
      <c r="S13" s="1"/>
    </row>
    <row r="14" spans="1:19" ht="12.75" customHeight="1" x14ac:dyDescent="0.2">
      <c r="A14" s="19"/>
      <c r="B14" s="20"/>
      <c r="C14" s="20"/>
      <c r="D14" s="20"/>
      <c r="E14" s="22"/>
      <c r="F14" s="21"/>
      <c r="G14" s="21"/>
      <c r="H14" s="21"/>
      <c r="I14" s="21"/>
      <c r="J14" s="21"/>
      <c r="K14" s="4"/>
      <c r="L14" s="1"/>
      <c r="M14" s="1"/>
      <c r="N14" s="1"/>
      <c r="O14" s="1"/>
      <c r="P14" s="1"/>
      <c r="Q14" s="1"/>
      <c r="R14" s="1"/>
      <c r="S14" s="1"/>
    </row>
    <row r="15" spans="1:19" ht="12.75" customHeight="1" x14ac:dyDescent="0.2">
      <c r="A15" s="19"/>
      <c r="B15" s="20"/>
      <c r="C15" s="20"/>
      <c r="D15" s="20"/>
      <c r="E15" s="22"/>
      <c r="F15" s="21"/>
      <c r="G15" s="21"/>
      <c r="H15" s="21"/>
      <c r="I15" s="21"/>
      <c r="J15" s="21"/>
      <c r="K15" s="4"/>
      <c r="L15" s="1"/>
      <c r="M15" s="1"/>
      <c r="N15" s="1"/>
      <c r="O15" s="1"/>
      <c r="P15" s="1"/>
      <c r="Q15" s="1"/>
      <c r="R15" s="1"/>
      <c r="S15" s="1"/>
    </row>
    <row r="16" spans="1:19" ht="12.75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2"/>
      <c r="K16" s="3"/>
      <c r="L16" s="3"/>
      <c r="M16" s="3"/>
      <c r="N16" s="3"/>
      <c r="O16" s="3"/>
      <c r="P16" s="4"/>
      <c r="Q16" s="1"/>
      <c r="R16" s="1"/>
      <c r="S16" s="1"/>
    </row>
    <row r="17" spans="1:19" ht="12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2"/>
      <c r="K17" s="3"/>
      <c r="L17" s="3"/>
      <c r="M17" s="3"/>
      <c r="N17" s="3"/>
      <c r="O17" s="3"/>
      <c r="P17" s="4"/>
      <c r="Q17" s="1"/>
      <c r="R17" s="1"/>
      <c r="S17" s="1"/>
    </row>
    <row r="18" spans="1:19" ht="12.7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2"/>
      <c r="K18" s="3"/>
      <c r="L18" s="3"/>
      <c r="M18" s="3"/>
      <c r="N18" s="3"/>
      <c r="O18" s="3"/>
      <c r="P18" s="4"/>
      <c r="Q18" s="1"/>
      <c r="R18" s="1"/>
      <c r="S18" s="1"/>
    </row>
    <row r="19" spans="1:19" ht="12.7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2"/>
      <c r="K19" s="3"/>
      <c r="L19" s="3"/>
      <c r="M19" s="3"/>
      <c r="N19" s="3"/>
      <c r="O19" s="3"/>
      <c r="P19" s="4"/>
      <c r="Q19" s="1"/>
      <c r="R19" s="1"/>
      <c r="S19" s="1"/>
    </row>
    <row r="20" spans="1:19" ht="12.7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2"/>
      <c r="K20" s="3"/>
      <c r="L20" s="3"/>
      <c r="M20" s="3"/>
      <c r="N20" s="3"/>
      <c r="O20" s="3"/>
      <c r="P20" s="4"/>
      <c r="Q20" s="1"/>
      <c r="R20" s="1"/>
      <c r="S20" s="1"/>
    </row>
    <row r="21" spans="1:19" ht="12.7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2"/>
      <c r="K21" s="3"/>
      <c r="L21" s="3"/>
      <c r="M21" s="3"/>
      <c r="N21" s="3"/>
      <c r="O21" s="3"/>
      <c r="P21" s="4"/>
      <c r="Q21" s="1"/>
      <c r="R21" s="1"/>
      <c r="S21" s="1"/>
    </row>
    <row r="22" spans="1:19" ht="12.7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2"/>
      <c r="K22" s="3"/>
      <c r="L22" s="3"/>
      <c r="M22" s="3"/>
      <c r="N22" s="3"/>
      <c r="O22" s="3"/>
      <c r="P22" s="4"/>
      <c r="Q22" s="1"/>
      <c r="R22" s="1"/>
      <c r="S22" s="1"/>
    </row>
    <row r="23" spans="1:19" ht="12.7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2"/>
      <c r="K23" s="3"/>
      <c r="L23" s="3"/>
      <c r="M23" s="3"/>
      <c r="N23" s="3"/>
      <c r="O23" s="3"/>
      <c r="P23" s="4"/>
      <c r="Q23" s="1"/>
      <c r="R23" s="1"/>
      <c r="S23" s="1"/>
    </row>
    <row r="24" spans="1:19" ht="12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2"/>
      <c r="K24" s="3"/>
      <c r="L24" s="3"/>
      <c r="M24" s="3"/>
      <c r="N24" s="3"/>
      <c r="O24" s="3"/>
      <c r="P24" s="4"/>
      <c r="Q24" s="1"/>
      <c r="R24" s="1"/>
      <c r="S24" s="1"/>
    </row>
    <row r="25" spans="1:19" ht="12.7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2"/>
      <c r="K25" s="3"/>
      <c r="L25" s="3"/>
      <c r="M25" s="3"/>
      <c r="N25" s="3"/>
      <c r="O25" s="3"/>
      <c r="P25" s="4"/>
      <c r="Q25" s="1"/>
      <c r="R25" s="1"/>
      <c r="S25" s="1"/>
    </row>
    <row r="26" spans="1:19" ht="12.7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2"/>
      <c r="K26" s="3"/>
      <c r="L26" s="3"/>
      <c r="M26" s="3"/>
      <c r="N26" s="3"/>
      <c r="O26" s="3"/>
      <c r="P26" s="4"/>
      <c r="Q26" s="1"/>
      <c r="R26" s="1"/>
      <c r="S26" s="1"/>
    </row>
    <row r="27" spans="1:19" ht="12.7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2"/>
      <c r="K27" s="3"/>
      <c r="L27" s="3"/>
      <c r="M27" s="3"/>
      <c r="N27" s="3"/>
      <c r="O27" s="3"/>
      <c r="P27" s="4"/>
      <c r="Q27" s="1"/>
      <c r="R27" s="1"/>
      <c r="S27" s="1"/>
    </row>
    <row r="28" spans="1:19" ht="12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2"/>
      <c r="K28" s="3"/>
      <c r="L28" s="3"/>
      <c r="M28" s="3"/>
      <c r="N28" s="3"/>
      <c r="O28" s="3"/>
      <c r="P28" s="4"/>
      <c r="Q28" s="1"/>
      <c r="R28" s="1"/>
      <c r="S28" s="1"/>
    </row>
    <row r="29" spans="1:19" ht="12.7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2"/>
      <c r="K29" s="3"/>
      <c r="L29" s="3"/>
      <c r="M29" s="3"/>
      <c r="N29" s="3"/>
      <c r="O29" s="3"/>
      <c r="P29" s="4"/>
      <c r="Q29" s="1"/>
      <c r="R29" s="1"/>
      <c r="S29" s="1"/>
    </row>
    <row r="30" spans="1:19" ht="12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2"/>
      <c r="K30" s="3"/>
      <c r="L30" s="3"/>
      <c r="M30" s="3"/>
      <c r="N30" s="3"/>
      <c r="O30" s="3"/>
      <c r="P30" s="4"/>
      <c r="Q30" s="1"/>
      <c r="R30" s="1"/>
      <c r="S30" s="1"/>
    </row>
    <row r="31" spans="1:19" ht="12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2"/>
      <c r="K31" s="3"/>
      <c r="L31" s="3"/>
      <c r="M31" s="3"/>
      <c r="N31" s="3"/>
      <c r="O31" s="3"/>
      <c r="P31" s="4"/>
      <c r="Q31" s="1"/>
      <c r="R31" s="1"/>
      <c r="S31" s="1"/>
    </row>
    <row r="32" spans="1:19" ht="12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2"/>
      <c r="K32" s="3"/>
      <c r="L32" s="3"/>
      <c r="M32" s="3"/>
      <c r="N32" s="3"/>
      <c r="O32" s="3"/>
      <c r="P32" s="4"/>
      <c r="Q32" s="1"/>
      <c r="R32" s="1"/>
      <c r="S32" s="1"/>
    </row>
    <row r="33" spans="1:19" ht="12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2"/>
      <c r="K33" s="3"/>
      <c r="L33" s="3"/>
      <c r="M33" s="3"/>
      <c r="N33" s="3"/>
      <c r="O33" s="3"/>
      <c r="P33" s="4"/>
      <c r="Q33" s="1"/>
      <c r="R33" s="1"/>
      <c r="S33" s="1"/>
    </row>
    <row r="34" spans="1:19" ht="12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2"/>
      <c r="K34" s="3"/>
      <c r="L34" s="3"/>
      <c r="M34" s="3"/>
      <c r="N34" s="3"/>
      <c r="O34" s="3"/>
      <c r="P34" s="4"/>
      <c r="Q34" s="1"/>
      <c r="R34" s="1"/>
      <c r="S34" s="1"/>
    </row>
    <row r="35" spans="1:19" ht="12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2"/>
      <c r="K35" s="3"/>
      <c r="L35" s="3"/>
      <c r="M35" s="3"/>
      <c r="N35" s="3"/>
      <c r="O35" s="3"/>
      <c r="P35" s="4"/>
      <c r="Q35" s="1"/>
      <c r="R35" s="1"/>
      <c r="S35" s="1"/>
    </row>
    <row r="36" spans="1:19" ht="12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2"/>
      <c r="K36" s="3"/>
      <c r="L36" s="3"/>
      <c r="M36" s="3"/>
      <c r="N36" s="3"/>
      <c r="O36" s="3"/>
      <c r="P36" s="4"/>
      <c r="Q36" s="1"/>
      <c r="R36" s="1"/>
      <c r="S36" s="1"/>
    </row>
    <row r="37" spans="1:19" ht="12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2"/>
      <c r="K37" s="3"/>
      <c r="L37" s="3"/>
      <c r="M37" s="3"/>
      <c r="N37" s="3"/>
      <c r="O37" s="3"/>
      <c r="P37" s="4"/>
      <c r="Q37" s="1"/>
      <c r="R37" s="1"/>
      <c r="S37" s="1"/>
    </row>
    <row r="38" spans="1:19" ht="12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2"/>
      <c r="K38" s="3"/>
      <c r="L38" s="3"/>
      <c r="M38" s="3"/>
      <c r="N38" s="3"/>
      <c r="O38" s="3"/>
      <c r="P38" s="4"/>
      <c r="Q38" s="1"/>
      <c r="R38" s="1"/>
      <c r="S38" s="1"/>
    </row>
    <row r="39" spans="1:19" ht="12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2"/>
      <c r="K39" s="3"/>
      <c r="L39" s="3"/>
      <c r="M39" s="3"/>
      <c r="N39" s="3"/>
      <c r="O39" s="3"/>
      <c r="P39" s="4"/>
      <c r="Q39" s="1"/>
      <c r="R39" s="1"/>
      <c r="S39" s="1"/>
    </row>
    <row r="40" spans="1:19" ht="12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2"/>
      <c r="K40" s="3"/>
      <c r="L40" s="3"/>
      <c r="M40" s="3"/>
      <c r="N40" s="3"/>
      <c r="O40" s="3"/>
      <c r="P40" s="4"/>
      <c r="Q40" s="1"/>
      <c r="R40" s="1"/>
      <c r="S40" s="1"/>
    </row>
    <row r="41" spans="1:19" ht="12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2"/>
      <c r="K41" s="3"/>
      <c r="L41" s="3"/>
      <c r="M41" s="3"/>
      <c r="N41" s="3"/>
      <c r="O41" s="3"/>
      <c r="P41" s="4"/>
      <c r="Q41" s="1"/>
      <c r="R41" s="1"/>
      <c r="S41" s="1"/>
    </row>
    <row r="42" spans="1:19" ht="12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2"/>
      <c r="K42" s="3"/>
      <c r="L42" s="3"/>
      <c r="M42" s="3"/>
      <c r="N42" s="3"/>
      <c r="O42" s="3"/>
      <c r="P42" s="4"/>
      <c r="Q42" s="1"/>
      <c r="R42" s="1"/>
      <c r="S42" s="1"/>
    </row>
    <row r="43" spans="1:19" ht="12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2"/>
      <c r="K43" s="3"/>
      <c r="L43" s="3"/>
      <c r="M43" s="3"/>
      <c r="N43" s="3"/>
      <c r="O43" s="3"/>
      <c r="P43" s="4"/>
      <c r="Q43" s="1"/>
      <c r="R43" s="1"/>
      <c r="S43" s="1"/>
    </row>
    <row r="44" spans="1:19" ht="12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2"/>
      <c r="K44" s="3"/>
      <c r="L44" s="3"/>
      <c r="M44" s="3"/>
      <c r="N44" s="3"/>
      <c r="O44" s="3"/>
      <c r="P44" s="4"/>
      <c r="Q44" s="1"/>
      <c r="R44" s="1"/>
      <c r="S44" s="1"/>
    </row>
    <row r="45" spans="1:19" ht="12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2"/>
      <c r="K45" s="3"/>
      <c r="L45" s="3"/>
      <c r="M45" s="3"/>
      <c r="N45" s="3"/>
      <c r="O45" s="3"/>
      <c r="P45" s="4"/>
      <c r="Q45" s="1"/>
      <c r="R45" s="1"/>
      <c r="S45" s="1"/>
    </row>
    <row r="46" spans="1:19" ht="12.7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2"/>
      <c r="K46" s="3"/>
      <c r="L46" s="3"/>
      <c r="M46" s="3"/>
      <c r="N46" s="3"/>
      <c r="O46" s="3"/>
      <c r="P46" s="4"/>
      <c r="Q46" s="1"/>
      <c r="R46" s="1"/>
      <c r="S46" s="1"/>
    </row>
    <row r="47" spans="1:19" ht="12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2"/>
      <c r="K47" s="3"/>
      <c r="L47" s="3"/>
      <c r="M47" s="3"/>
      <c r="N47" s="3"/>
      <c r="O47" s="3"/>
      <c r="P47" s="4"/>
      <c r="Q47" s="1"/>
      <c r="R47" s="1"/>
      <c r="S47" s="1"/>
    </row>
    <row r="48" spans="1:19" ht="12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2"/>
      <c r="K48" s="3"/>
      <c r="L48" s="3"/>
      <c r="M48" s="3"/>
      <c r="N48" s="3"/>
      <c r="O48" s="3"/>
      <c r="P48" s="4"/>
      <c r="Q48" s="1"/>
      <c r="R48" s="1"/>
      <c r="S48" s="1"/>
    </row>
    <row r="49" spans="1:19" ht="12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2"/>
      <c r="K49" s="3"/>
      <c r="L49" s="3"/>
      <c r="M49" s="3"/>
      <c r="N49" s="3"/>
      <c r="O49" s="3"/>
      <c r="P49" s="4"/>
      <c r="Q49" s="1"/>
      <c r="R49" s="1"/>
      <c r="S49" s="1"/>
    </row>
    <row r="50" spans="1:19" ht="12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2"/>
      <c r="K50" s="3"/>
      <c r="L50" s="3"/>
      <c r="M50" s="3"/>
      <c r="N50" s="3"/>
      <c r="O50" s="3"/>
      <c r="P50" s="4"/>
      <c r="Q50" s="1"/>
      <c r="R50" s="1"/>
      <c r="S50" s="1"/>
    </row>
    <row r="51" spans="1:19" ht="12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3"/>
      <c r="L51" s="3"/>
      <c r="M51" s="3"/>
      <c r="N51" s="3"/>
      <c r="O51" s="3"/>
      <c r="P51" s="4"/>
      <c r="Q51" s="1"/>
      <c r="R51" s="1"/>
      <c r="S51" s="1"/>
    </row>
    <row r="52" spans="1:19" ht="12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2"/>
      <c r="K52" s="3"/>
      <c r="L52" s="3"/>
      <c r="M52" s="3"/>
      <c r="N52" s="3"/>
      <c r="O52" s="3"/>
      <c r="P52" s="4"/>
      <c r="Q52" s="1"/>
      <c r="R52" s="1"/>
      <c r="S52" s="1"/>
    </row>
    <row r="53" spans="1:19" ht="12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2"/>
      <c r="K53" s="3"/>
      <c r="L53" s="3"/>
      <c r="M53" s="3"/>
      <c r="N53" s="3"/>
      <c r="O53" s="3"/>
      <c r="P53" s="4"/>
      <c r="Q53" s="1"/>
      <c r="R53" s="1"/>
      <c r="S53" s="1"/>
    </row>
    <row r="54" spans="1:19" ht="12.75" customHeight="1" x14ac:dyDescent="0.2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</row>
    <row r="55" spans="1:19" ht="12.75" customHeight="1" x14ac:dyDescent="0.2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</row>
    <row r="56" spans="1:19" ht="12.75" customHeight="1" x14ac:dyDescent="0.2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</row>
    <row r="57" spans="1:19" ht="12.75" customHeight="1" x14ac:dyDescent="0.2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</row>
    <row r="58" spans="1:19" ht="12.75" customHeight="1" x14ac:dyDescent="0.2">
      <c r="A58" s="1"/>
      <c r="B58" s="3"/>
      <c r="C58" s="3"/>
      <c r="D58" s="3"/>
      <c r="E58" s="3"/>
      <c r="F58" s="3"/>
      <c r="G58" s="1"/>
      <c r="H58" s="1"/>
      <c r="I58" s="1"/>
      <c r="J58" s="1"/>
      <c r="K58" s="3"/>
      <c r="L58" s="3"/>
      <c r="M58" s="3"/>
      <c r="N58" s="3"/>
      <c r="O58" s="3"/>
      <c r="P58" s="4"/>
      <c r="Q58" s="1"/>
      <c r="R58" s="1"/>
      <c r="S58" s="1"/>
    </row>
    <row r="59" spans="1:19" ht="12.75" customHeight="1" x14ac:dyDescent="0.2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</row>
    <row r="60" spans="1:19" ht="12.75" customHeight="1" x14ac:dyDescent="0.2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</row>
    <row r="61" spans="1:19" ht="12.75" customHeight="1" x14ac:dyDescent="0.2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</row>
    <row r="62" spans="1:19" ht="12.75" customHeight="1" x14ac:dyDescent="0.2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</row>
    <row r="63" spans="1:19" ht="12.75" customHeight="1" x14ac:dyDescent="0.2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</row>
    <row r="64" spans="1:19" ht="12.75" customHeight="1" x14ac:dyDescent="0.2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</row>
    <row r="65" spans="1:19" ht="12.75" customHeight="1" x14ac:dyDescent="0.2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</row>
    <row r="66" spans="1:19" ht="12.75" customHeight="1" x14ac:dyDescent="0.2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</row>
    <row r="67" spans="1:19" ht="12.75" customHeight="1" x14ac:dyDescent="0.2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</row>
    <row r="68" spans="1:19" ht="12.75" customHeight="1" x14ac:dyDescent="0.2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</row>
    <row r="69" spans="1:19" ht="12.75" customHeight="1" x14ac:dyDescent="0.2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</row>
    <row r="70" spans="1:19" ht="12.75" customHeight="1" x14ac:dyDescent="0.2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</row>
    <row r="71" spans="1:19" ht="12.75" customHeight="1" x14ac:dyDescent="0.2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23"/>
      <c r="Q71" s="1"/>
      <c r="R71" s="1"/>
      <c r="S71" s="1"/>
    </row>
    <row r="72" spans="1:19" ht="12.75" customHeight="1" x14ac:dyDescent="0.2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</row>
    <row r="73" spans="1:19" ht="12.75" customHeight="1" x14ac:dyDescent="0.2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</row>
    <row r="74" spans="1:19" ht="12.75" customHeight="1" x14ac:dyDescent="0.2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</row>
    <row r="75" spans="1:19" ht="12.75" customHeight="1" x14ac:dyDescent="0.2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</row>
    <row r="76" spans="1:19" ht="12.75" customHeight="1" x14ac:dyDescent="0.2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</row>
    <row r="77" spans="1:19" ht="12.75" customHeight="1" x14ac:dyDescent="0.2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</row>
    <row r="78" spans="1:19" ht="12.75" customHeight="1" x14ac:dyDescent="0.2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</row>
    <row r="79" spans="1:19" ht="12.75" customHeight="1" x14ac:dyDescent="0.2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</row>
    <row r="80" spans="1:19" ht="12.75" customHeight="1" x14ac:dyDescent="0.2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</row>
    <row r="81" spans="1:19" ht="12.75" customHeight="1" x14ac:dyDescent="0.2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</row>
    <row r="82" spans="1:19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"/>
      <c r="Q82" s="1"/>
      <c r="R82" s="1"/>
      <c r="S82" s="1"/>
    </row>
    <row r="83" spans="1:19" ht="12.75" customHeight="1" x14ac:dyDescent="0.2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</row>
    <row r="84" spans="1:19" ht="12.75" customHeight="1" x14ac:dyDescent="0.2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</row>
    <row r="85" spans="1:19" ht="12.75" customHeight="1" x14ac:dyDescent="0.2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</row>
    <row r="86" spans="1:19" ht="12.75" customHeight="1" x14ac:dyDescent="0.2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</row>
    <row r="87" spans="1:19" ht="12.75" customHeight="1" x14ac:dyDescent="0.2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</row>
    <row r="88" spans="1:19" ht="12.75" customHeight="1" x14ac:dyDescent="0.2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</row>
    <row r="89" spans="1:19" ht="12.75" customHeight="1" x14ac:dyDescent="0.2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</row>
    <row r="90" spans="1:19" ht="12.75" customHeight="1" x14ac:dyDescent="0.2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</row>
    <row r="91" spans="1:19" ht="12.75" customHeight="1" x14ac:dyDescent="0.2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</row>
    <row r="92" spans="1:19" ht="12.75" customHeight="1" x14ac:dyDescent="0.2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</row>
    <row r="93" spans="1:19" ht="12.75" customHeight="1" x14ac:dyDescent="0.2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</row>
    <row r="94" spans="1:19" ht="12.75" customHeight="1" x14ac:dyDescent="0.2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</row>
    <row r="95" spans="1:19" ht="12.75" customHeight="1" x14ac:dyDescent="0.2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</row>
    <row r="96" spans="1:19" ht="12.75" customHeight="1" x14ac:dyDescent="0.2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</row>
    <row r="97" spans="1:19" ht="12.75" customHeight="1" x14ac:dyDescent="0.2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</row>
    <row r="98" spans="1:19" ht="12.75" customHeight="1" x14ac:dyDescent="0.2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</row>
    <row r="99" spans="1:19" ht="12.75" customHeight="1" x14ac:dyDescent="0.2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</row>
    <row r="100" spans="1:19" ht="12.75" customHeight="1" x14ac:dyDescent="0.2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</row>
    <row r="101" spans="1:19" ht="12.75" customHeight="1" x14ac:dyDescent="0.2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</row>
    <row r="102" spans="1:19" ht="12.75" customHeight="1" x14ac:dyDescent="0.2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</row>
  </sheetData>
  <mergeCells count="6">
    <mergeCell ref="E5:J5"/>
    <mergeCell ref="A5:D5"/>
    <mergeCell ref="B2:C2"/>
    <mergeCell ref="B3:C3"/>
    <mergeCell ref="D2:E2"/>
    <mergeCell ref="D3:E3"/>
  </mergeCells>
  <conditionalFormatting sqref="P71:P72">
    <cfRule type="expression" dxfId="30" priority="1" stopIfTrue="1">
      <formula>#REF!="Done"</formula>
    </cfRule>
  </conditionalFormatting>
  <conditionalFormatting sqref="P71:P72">
    <cfRule type="expression" dxfId="29" priority="2" stopIfTrue="1">
      <formula>#REF!="Ongoing"</formula>
    </cfRule>
  </conditionalFormatting>
  <conditionalFormatting sqref="P71:P72">
    <cfRule type="expression" dxfId="28" priority="3" stopIfTrue="1">
      <formula>#REF!="Removed"</formula>
    </cfRule>
  </conditionalFormatting>
  <conditionalFormatting sqref="P26">
    <cfRule type="expression" dxfId="27" priority="4" stopIfTrue="1">
      <formula>#REF!="Done"</formula>
    </cfRule>
  </conditionalFormatting>
  <conditionalFormatting sqref="P26">
    <cfRule type="expression" dxfId="26" priority="5" stopIfTrue="1">
      <formula>#REF!="Ongoing"</formula>
    </cfRule>
  </conditionalFormatting>
  <conditionalFormatting sqref="P26">
    <cfRule type="expression" dxfId="25" priority="6" stopIfTrue="1">
      <formula>#REF!="Removed"</formula>
    </cfRule>
  </conditionalFormatting>
  <conditionalFormatting sqref="P82">
    <cfRule type="expression" dxfId="24" priority="7" stopIfTrue="1">
      <formula>$O72="Done"</formula>
    </cfRule>
  </conditionalFormatting>
  <conditionalFormatting sqref="P82">
    <cfRule type="expression" dxfId="23" priority="8" stopIfTrue="1">
      <formula>$O72="Ongoing"</formula>
    </cfRule>
  </conditionalFormatting>
  <conditionalFormatting sqref="P82">
    <cfRule type="expression" dxfId="22" priority="9" stopIfTrue="1">
      <formula>$O72="Removed"</formula>
    </cfRule>
  </conditionalFormatting>
  <conditionalFormatting sqref="A7:J13">
    <cfRule type="expression" dxfId="21" priority="10" stopIfTrue="1">
      <formula>$I7="Terminado"</formula>
    </cfRule>
  </conditionalFormatting>
  <conditionalFormatting sqref="A7:J13">
    <cfRule type="expression" dxfId="20" priority="11" stopIfTrue="1">
      <formula>$I7="En Progreso"</formula>
    </cfRule>
  </conditionalFormatting>
  <conditionalFormatting sqref="A7:J13">
    <cfRule type="expression" dxfId="19" priority="12" stopIfTrue="1">
      <formula>$I7="Eliminado"</formula>
    </cfRule>
  </conditionalFormatting>
  <conditionalFormatting sqref="K3">
    <cfRule type="expression" dxfId="18" priority="13" stopIfTrue="1">
      <formula>$I13="Done"</formula>
    </cfRule>
  </conditionalFormatting>
  <conditionalFormatting sqref="K3">
    <cfRule type="expression" dxfId="17" priority="14" stopIfTrue="1">
      <formula>$I13="In Progress"</formula>
    </cfRule>
  </conditionalFormatting>
  <conditionalFormatting sqref="K3">
    <cfRule type="expression" dxfId="16" priority="15" stopIfTrue="1">
      <formula>$I13="Removed"</formula>
    </cfRule>
  </conditionalFormatting>
  <conditionalFormatting sqref="K1">
    <cfRule type="expression" dxfId="15" priority="16" stopIfTrue="1">
      <formula>$I11="Done"</formula>
    </cfRule>
  </conditionalFormatting>
  <conditionalFormatting sqref="K1">
    <cfRule type="expression" dxfId="14" priority="17" stopIfTrue="1">
      <formula>$I11="In Progress"</formula>
    </cfRule>
  </conditionalFormatting>
  <conditionalFormatting sqref="K1">
    <cfRule type="expression" dxfId="13" priority="18" stopIfTrue="1">
      <formula>$I11="Removed"</formula>
    </cfRule>
  </conditionalFormatting>
  <conditionalFormatting sqref="B16:P102">
    <cfRule type="expression" dxfId="12" priority="19" stopIfTrue="1">
      <formula>$O16="Terminado"</formula>
    </cfRule>
  </conditionalFormatting>
  <conditionalFormatting sqref="B16:P102">
    <cfRule type="expression" dxfId="11" priority="20" stopIfTrue="1">
      <formula>$O16="En Progreso"</formula>
    </cfRule>
  </conditionalFormatting>
  <conditionalFormatting sqref="B16:P102">
    <cfRule type="expression" dxfId="10" priority="21" stopIfTrue="1">
      <formula>$O16="Eliminado"</formula>
    </cfRule>
  </conditionalFormatting>
  <conditionalFormatting sqref="A14:K15 A16:A53">
    <cfRule type="expression" dxfId="9" priority="22" stopIfTrue="1">
      <formula>$J14="Terminado"</formula>
    </cfRule>
  </conditionalFormatting>
  <conditionalFormatting sqref="A14:K15 A16:A53">
    <cfRule type="expression" dxfId="8" priority="23" stopIfTrue="1">
      <formula>$J14="En Progreso"</formula>
    </cfRule>
  </conditionalFormatting>
  <conditionalFormatting sqref="A14:K15 A16:A53">
    <cfRule type="expression" dxfId="7" priority="24" stopIfTrue="1">
      <formula>$J14="Eliminado"</formula>
    </cfRule>
  </conditionalFormatting>
  <dataValidations count="2">
    <dataValidation type="list" allowBlank="1" sqref="O83:O102 J14:J15 O16:O81 I6:I13">
      <formula1>"Por Hacer,En Progreso,Terminado,Eliminado"</formula1>
    </dataValidation>
    <dataValidation type="list" allowBlank="1" showErrorMessage="1" sqref="F14:F15 K16:K53 E7:E13">
      <formula1>"1.0,2.0,3.0,4.0,5.0,6.0,7.0,8.0,9.0,10.0"</formula1>
    </dataValidation>
  </dataValidations>
  <pageMargins left="0.75" right="0.75" top="1" bottom="1" header="0" footer="0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"/>
  <sheetViews>
    <sheetView workbookViewId="0"/>
  </sheetViews>
  <sheetFormatPr baseColWidth="10" defaultColWidth="14.42578125" defaultRowHeight="15" customHeight="1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customWidth="1"/>
    <col min="9" max="9" width="59.140625" customWidth="1"/>
    <col min="10" max="11" width="9.140625" customWidth="1"/>
  </cols>
  <sheetData>
    <row r="1" spans="2:10" ht="12.75" customHeight="1" x14ac:dyDescent="0.25">
      <c r="B1" s="24"/>
      <c r="H1" s="14"/>
    </row>
    <row r="2" spans="2:10" ht="12.75" customHeight="1" x14ac:dyDescent="0.2">
      <c r="B2" s="25" t="s">
        <v>15</v>
      </c>
      <c r="C2" s="25" t="s">
        <v>21</v>
      </c>
      <c r="D2" s="25" t="s">
        <v>22</v>
      </c>
      <c r="E2" s="25" t="s">
        <v>23</v>
      </c>
      <c r="F2" s="25" t="s">
        <v>13</v>
      </c>
      <c r="G2" s="26" t="s">
        <v>16</v>
      </c>
      <c r="H2" s="25" t="s">
        <v>24</v>
      </c>
      <c r="I2" s="26" t="s">
        <v>25</v>
      </c>
      <c r="J2" s="27"/>
    </row>
    <row r="3" spans="2:10" ht="12.75" customHeight="1" x14ac:dyDescent="0.2">
      <c r="B3" s="28">
        <v>1</v>
      </c>
      <c r="C3" s="29">
        <v>43332</v>
      </c>
      <c r="D3" s="30">
        <v>30</v>
      </c>
      <c r="E3" s="31">
        <v>43362</v>
      </c>
      <c r="F3" s="28">
        <f>IF(B3="","",SUMIF('Backlog del Producto'!N$7:N$132,Sprints!B3,'Backlog del Producto'!L$7:L$132))</f>
        <v>0</v>
      </c>
      <c r="G3" s="32" t="s">
        <v>26</v>
      </c>
      <c r="H3" s="30"/>
      <c r="I3" s="33"/>
    </row>
    <row r="4" spans="2:10" ht="12.75" customHeight="1" x14ac:dyDescent="0.2">
      <c r="B4" s="28">
        <v>2</v>
      </c>
      <c r="C4" s="34">
        <f t="shared" ref="C4:C7" si="0">IF(AND(C3&lt;&gt;"",D3&lt;&gt;"",D4&lt;&gt;""),C3+D3,"")</f>
        <v>43362</v>
      </c>
      <c r="D4" s="30">
        <v>15</v>
      </c>
      <c r="E4" s="31">
        <f t="shared" ref="E4:E7" si="1">IF(AND(C4&lt;&gt;"",D4&lt;&gt;""),C4+D4-1,"")</f>
        <v>43376</v>
      </c>
      <c r="F4" s="28">
        <f>IF(B4="","",SUMIF('Backlog del Producto'!N$7:N$132,Sprints!B4,'Backlog del Producto'!L$7:L$132))</f>
        <v>0</v>
      </c>
      <c r="G4" s="32" t="s">
        <v>26</v>
      </c>
      <c r="H4" s="30"/>
      <c r="I4" s="33"/>
    </row>
    <row r="5" spans="2:10" ht="12.75" customHeight="1" x14ac:dyDescent="0.2">
      <c r="B5" s="28">
        <v>3</v>
      </c>
      <c r="C5" s="34">
        <f t="shared" si="0"/>
        <v>43377</v>
      </c>
      <c r="D5" s="30">
        <v>30</v>
      </c>
      <c r="E5" s="31">
        <f t="shared" si="1"/>
        <v>43406</v>
      </c>
      <c r="F5" s="28">
        <f>IF(B5="","",SUMIF('Backlog del Producto'!N$7:N$132,Sprints!B5,'Backlog del Producto'!L$7:L$132))</f>
        <v>0</v>
      </c>
      <c r="G5" s="32" t="s">
        <v>26</v>
      </c>
      <c r="H5" s="30"/>
      <c r="I5" s="33"/>
    </row>
    <row r="6" spans="2:10" ht="12.75" customHeight="1" x14ac:dyDescent="0.2">
      <c r="B6" s="28">
        <v>4</v>
      </c>
      <c r="C6" s="34">
        <f t="shared" si="0"/>
        <v>43407</v>
      </c>
      <c r="D6" s="30">
        <v>30</v>
      </c>
      <c r="E6" s="31">
        <f t="shared" si="1"/>
        <v>43436</v>
      </c>
      <c r="F6" s="28">
        <f>IF(B6="","",SUMIF('Backlog del Producto'!N$7:N$132,Sprints!B6,'Backlog del Producto'!L$7:L$132))</f>
        <v>0</v>
      </c>
      <c r="G6" s="32" t="s">
        <v>26</v>
      </c>
      <c r="H6" s="30"/>
      <c r="I6" s="33"/>
    </row>
    <row r="7" spans="2:10" ht="12.75" customHeight="1" x14ac:dyDescent="0.2">
      <c r="B7" s="28">
        <v>5</v>
      </c>
      <c r="C7" s="34">
        <f t="shared" si="0"/>
        <v>43437</v>
      </c>
      <c r="D7" s="30">
        <v>30</v>
      </c>
      <c r="E7" s="31">
        <f t="shared" si="1"/>
        <v>43466</v>
      </c>
      <c r="F7" s="28">
        <f>IF(B7="","",SUMIF('Backlog del Producto'!N$7:N$132,Sprints!B7,'Backlog del Producto'!L$7:L$132))</f>
        <v>0</v>
      </c>
      <c r="G7" s="32" t="s">
        <v>26</v>
      </c>
      <c r="H7" s="30"/>
      <c r="I7" s="33"/>
    </row>
    <row r="8" spans="2:10" ht="12.75" customHeight="1" x14ac:dyDescent="0.2">
      <c r="B8" s="28"/>
      <c r="C8" s="34"/>
      <c r="D8" s="30"/>
      <c r="E8" s="31"/>
      <c r="F8" s="28"/>
      <c r="G8" s="32"/>
      <c r="H8" s="30"/>
      <c r="I8" s="33"/>
    </row>
    <row r="9" spans="2:10" ht="12.75" customHeight="1" x14ac:dyDescent="0.2">
      <c r="B9" s="28" t="str">
        <f t="shared" ref="B9:B17" si="2">IF(AND(C9&lt;&gt;"",D9&lt;&gt;""),B8+1,"")</f>
        <v/>
      </c>
      <c r="C9" s="34" t="str">
        <f t="shared" ref="C9:C17" si="3">IF(AND(C8&lt;&gt;"",D8&lt;&gt;"",D9&lt;&gt;""),C8+D8,"")</f>
        <v/>
      </c>
      <c r="D9" s="30"/>
      <c r="E9" s="31" t="str">
        <f t="shared" ref="E9:E17" si="4">IF(AND(C9&lt;&gt;"",D9&lt;&gt;""),C9+D9-1,"")</f>
        <v/>
      </c>
      <c r="F9" s="28" t="str">
        <f>IF(B9="","",SUMIF('Backlog del Producto'!N$7:N$132,Sprints!B9,'Backlog del Producto'!L$7:L$132))</f>
        <v/>
      </c>
      <c r="G9" s="32" t="str">
        <f t="shared" ref="G9:G17" si="5">IF(AND(OR(G8="Planned",G8="Ongoing"),D9&lt;&gt;""),"Planned","Unplanned")</f>
        <v>Unplanned</v>
      </c>
      <c r="H9" s="30"/>
      <c r="I9" s="33"/>
    </row>
    <row r="10" spans="2:10" ht="12.75" customHeight="1" x14ac:dyDescent="0.2">
      <c r="B10" s="28" t="str">
        <f t="shared" si="2"/>
        <v/>
      </c>
      <c r="C10" s="34" t="str">
        <f t="shared" si="3"/>
        <v/>
      </c>
      <c r="D10" s="30"/>
      <c r="E10" s="31" t="str">
        <f t="shared" si="4"/>
        <v/>
      </c>
      <c r="F10" s="28" t="str">
        <f>IF(B10="","",SUMIF('Backlog del Producto'!N$7:N$132,Sprints!B10,'Backlog del Producto'!L$7:L$132))</f>
        <v/>
      </c>
      <c r="G10" s="32" t="str">
        <f t="shared" si="5"/>
        <v>Unplanned</v>
      </c>
      <c r="H10" s="30"/>
      <c r="I10" s="33"/>
    </row>
    <row r="11" spans="2:10" ht="12.75" customHeight="1" x14ac:dyDescent="0.2">
      <c r="B11" s="28" t="str">
        <f t="shared" si="2"/>
        <v/>
      </c>
      <c r="C11" s="34" t="str">
        <f t="shared" si="3"/>
        <v/>
      </c>
      <c r="D11" s="30"/>
      <c r="E11" s="31" t="str">
        <f t="shared" si="4"/>
        <v/>
      </c>
      <c r="F11" s="28" t="str">
        <f>IF(B11="","",SUMIF('Backlog del Producto'!N$7:N$132,Sprints!B11,'Backlog del Producto'!L$7:L$132))</f>
        <v/>
      </c>
      <c r="G11" s="32" t="str">
        <f t="shared" si="5"/>
        <v>Unplanned</v>
      </c>
      <c r="H11" s="30"/>
      <c r="I11" s="33"/>
    </row>
    <row r="12" spans="2:10" ht="12.75" customHeight="1" x14ac:dyDescent="0.2">
      <c r="B12" s="28" t="str">
        <f t="shared" si="2"/>
        <v/>
      </c>
      <c r="C12" s="34" t="str">
        <f t="shared" si="3"/>
        <v/>
      </c>
      <c r="D12" s="30"/>
      <c r="E12" s="31" t="str">
        <f t="shared" si="4"/>
        <v/>
      </c>
      <c r="F12" s="28" t="str">
        <f>IF(B12="","",SUMIF('Backlog del Producto'!N$7:N$132,Sprints!B12,'Backlog del Producto'!L$7:L$132))</f>
        <v/>
      </c>
      <c r="G12" s="32" t="str">
        <f t="shared" si="5"/>
        <v>Unplanned</v>
      </c>
      <c r="H12" s="30"/>
      <c r="I12" s="33"/>
    </row>
    <row r="13" spans="2:10" ht="12.75" customHeight="1" x14ac:dyDescent="0.2">
      <c r="B13" s="28" t="str">
        <f t="shared" si="2"/>
        <v/>
      </c>
      <c r="C13" s="34" t="str">
        <f t="shared" si="3"/>
        <v/>
      </c>
      <c r="D13" s="30"/>
      <c r="E13" s="31" t="str">
        <f t="shared" si="4"/>
        <v/>
      </c>
      <c r="F13" s="28" t="str">
        <f>IF(B13="","",SUMIF('Backlog del Producto'!N$7:N$132,Sprints!B13,'Backlog del Producto'!L$7:L$132))</f>
        <v/>
      </c>
      <c r="G13" s="32" t="str">
        <f t="shared" si="5"/>
        <v>Unplanned</v>
      </c>
      <c r="H13" s="30"/>
      <c r="I13" s="33"/>
    </row>
    <row r="14" spans="2:10" ht="12.75" customHeight="1" x14ac:dyDescent="0.2">
      <c r="B14" s="28" t="str">
        <f t="shared" si="2"/>
        <v/>
      </c>
      <c r="C14" s="34" t="str">
        <f t="shared" si="3"/>
        <v/>
      </c>
      <c r="D14" s="30"/>
      <c r="E14" s="31" t="str">
        <f t="shared" si="4"/>
        <v/>
      </c>
      <c r="F14" s="28" t="str">
        <f>IF(B14="","",SUMIF('Backlog del Producto'!N$7:N$132,Sprints!B14,'Backlog del Producto'!L$7:L$132))</f>
        <v/>
      </c>
      <c r="G14" s="32" t="str">
        <f t="shared" si="5"/>
        <v>Unplanned</v>
      </c>
      <c r="H14" s="30"/>
      <c r="I14" s="33"/>
    </row>
    <row r="15" spans="2:10" ht="12.75" customHeight="1" x14ac:dyDescent="0.2">
      <c r="B15" s="28" t="str">
        <f t="shared" si="2"/>
        <v/>
      </c>
      <c r="C15" s="34" t="str">
        <f t="shared" si="3"/>
        <v/>
      </c>
      <c r="D15" s="30"/>
      <c r="E15" s="31" t="str">
        <f t="shared" si="4"/>
        <v/>
      </c>
      <c r="F15" s="28" t="str">
        <f>IF(B15="","",SUMIF('Backlog del Producto'!N$7:N$132,Sprints!B15,'Backlog del Producto'!L$7:L$132))</f>
        <v/>
      </c>
      <c r="G15" s="32" t="str">
        <f t="shared" si="5"/>
        <v>Unplanned</v>
      </c>
      <c r="H15" s="30"/>
      <c r="I15" s="33"/>
    </row>
    <row r="16" spans="2:10" ht="12.75" customHeight="1" x14ac:dyDescent="0.2">
      <c r="B16" s="28" t="str">
        <f t="shared" si="2"/>
        <v/>
      </c>
      <c r="C16" s="34" t="str">
        <f t="shared" si="3"/>
        <v/>
      </c>
      <c r="D16" s="30"/>
      <c r="E16" s="31" t="str">
        <f t="shared" si="4"/>
        <v/>
      </c>
      <c r="F16" s="28" t="str">
        <f>IF(B16="","",SUMIF('Backlog del Producto'!N$7:N$132,Sprints!B16,'Backlog del Producto'!L$7:L$132))</f>
        <v/>
      </c>
      <c r="G16" s="32" t="str">
        <f t="shared" si="5"/>
        <v>Unplanned</v>
      </c>
      <c r="H16" s="30"/>
      <c r="I16" s="33"/>
    </row>
    <row r="17" spans="2:9" ht="12.75" customHeight="1" x14ac:dyDescent="0.2">
      <c r="B17" s="28" t="str">
        <f t="shared" si="2"/>
        <v/>
      </c>
      <c r="C17" s="34" t="str">
        <f t="shared" si="3"/>
        <v/>
      </c>
      <c r="D17" s="30"/>
      <c r="E17" s="31" t="str">
        <f t="shared" si="4"/>
        <v/>
      </c>
      <c r="F17" s="28" t="str">
        <f>IF(B17="","",SUMIF('Backlog del Producto'!N$7:N$132,Sprints!B17,'Backlog del Producto'!L$7:L$132))</f>
        <v/>
      </c>
      <c r="G17" s="32" t="str">
        <f t="shared" si="5"/>
        <v>Unplanned</v>
      </c>
      <c r="H17" s="30"/>
      <c r="I17" s="33"/>
    </row>
    <row r="18" spans="2:9" ht="12.75" customHeight="1" x14ac:dyDescent="0.2">
      <c r="B18" s="32"/>
      <c r="C18" s="32"/>
      <c r="D18" s="35"/>
      <c r="E18" s="36" t="s">
        <v>27</v>
      </c>
      <c r="F18" s="28">
        <f>SUMIF('Backlog del Producto'!N$7:N$132,"",'Backlog del Producto'!L$7:L$132)-SUMIF('Backlog del Producto'!O$7:O$132,"Eliminado",'Backlog del Producto'!L$7:L$132)</f>
        <v>0</v>
      </c>
      <c r="G18" s="32"/>
      <c r="H18" s="30"/>
      <c r="I18" s="37"/>
    </row>
    <row r="19" spans="2:9" ht="12.75" customHeight="1" x14ac:dyDescent="0.2">
      <c r="H19" s="14"/>
    </row>
    <row r="20" spans="2:9" ht="12.75" customHeight="1" x14ac:dyDescent="0.2">
      <c r="H20" s="14"/>
    </row>
    <row r="21" spans="2:9" ht="12.75" customHeight="1" x14ac:dyDescent="0.2">
      <c r="H21" s="14"/>
    </row>
    <row r="22" spans="2:9" ht="12.75" customHeight="1" x14ac:dyDescent="0.2">
      <c r="H22" s="14"/>
    </row>
    <row r="23" spans="2:9" ht="12.75" customHeight="1" x14ac:dyDescent="0.2">
      <c r="H23" s="14"/>
    </row>
    <row r="24" spans="2:9" ht="12.75" customHeight="1" x14ac:dyDescent="0.2">
      <c r="H24" s="14"/>
    </row>
    <row r="25" spans="2:9" ht="12.75" customHeight="1" x14ac:dyDescent="0.2">
      <c r="H25" s="14"/>
    </row>
    <row r="26" spans="2:9" ht="12.75" customHeight="1" x14ac:dyDescent="0.2">
      <c r="H26" s="14"/>
    </row>
    <row r="27" spans="2:9" ht="12.75" customHeight="1" x14ac:dyDescent="0.2">
      <c r="H27" s="14"/>
    </row>
    <row r="28" spans="2:9" ht="12.75" customHeight="1" x14ac:dyDescent="0.2">
      <c r="H28" s="14"/>
    </row>
    <row r="29" spans="2:9" ht="12.75" customHeight="1" x14ac:dyDescent="0.2">
      <c r="H29" s="14"/>
    </row>
    <row r="30" spans="2:9" ht="12.75" customHeight="1" x14ac:dyDescent="0.2">
      <c r="H30" s="14"/>
    </row>
    <row r="31" spans="2:9" ht="12.75" customHeight="1" x14ac:dyDescent="0.2">
      <c r="H31" s="14"/>
    </row>
    <row r="32" spans="2:9" ht="12.75" customHeight="1" x14ac:dyDescent="0.2">
      <c r="H32" s="14"/>
    </row>
    <row r="33" spans="8:8" ht="12.75" customHeight="1" x14ac:dyDescent="0.2">
      <c r="H33" s="14"/>
    </row>
    <row r="34" spans="8:8" ht="12.75" customHeight="1" x14ac:dyDescent="0.2">
      <c r="H34" s="14"/>
    </row>
    <row r="35" spans="8:8" ht="12.75" customHeight="1" x14ac:dyDescent="0.2">
      <c r="H35" s="14"/>
    </row>
    <row r="36" spans="8:8" ht="12.75" customHeight="1" x14ac:dyDescent="0.2">
      <c r="H36" s="14"/>
    </row>
    <row r="37" spans="8:8" ht="12.75" customHeight="1" x14ac:dyDescent="0.2">
      <c r="H37" s="14"/>
    </row>
    <row r="38" spans="8:8" ht="12.75" customHeight="1" x14ac:dyDescent="0.2">
      <c r="H38" s="14"/>
    </row>
    <row r="39" spans="8:8" ht="12.75" customHeight="1" x14ac:dyDescent="0.2">
      <c r="H39" s="14"/>
    </row>
    <row r="40" spans="8:8" ht="12.75" customHeight="1" x14ac:dyDescent="0.2">
      <c r="H40" s="14"/>
    </row>
    <row r="41" spans="8:8" ht="12.75" customHeight="1" x14ac:dyDescent="0.2">
      <c r="H41" s="14"/>
    </row>
    <row r="42" spans="8:8" ht="12.75" customHeight="1" x14ac:dyDescent="0.2">
      <c r="H42" s="14"/>
    </row>
    <row r="43" spans="8:8" ht="12.75" customHeight="1" x14ac:dyDescent="0.2">
      <c r="H43" s="14"/>
    </row>
    <row r="44" spans="8:8" ht="12.75" customHeight="1" x14ac:dyDescent="0.2">
      <c r="H44" s="14"/>
    </row>
    <row r="45" spans="8:8" ht="12.75" customHeight="1" x14ac:dyDescent="0.2">
      <c r="H45" s="14"/>
    </row>
    <row r="46" spans="8:8" ht="12.75" customHeight="1" x14ac:dyDescent="0.2">
      <c r="H46" s="14"/>
    </row>
    <row r="47" spans="8:8" ht="12.75" customHeight="1" x14ac:dyDescent="0.2">
      <c r="H47" s="14"/>
    </row>
    <row r="48" spans="8:8" ht="12.75" customHeight="1" x14ac:dyDescent="0.2">
      <c r="H48" s="14"/>
    </row>
    <row r="49" spans="8:8" ht="12.75" customHeight="1" x14ac:dyDescent="0.2">
      <c r="H49" s="14"/>
    </row>
    <row r="50" spans="8:8" ht="12.75" customHeight="1" x14ac:dyDescent="0.2">
      <c r="H50" s="14"/>
    </row>
    <row r="51" spans="8:8" ht="12.75" customHeight="1" x14ac:dyDescent="0.2">
      <c r="H51" s="14"/>
    </row>
    <row r="52" spans="8:8" ht="12.75" customHeight="1" x14ac:dyDescent="0.2">
      <c r="H52" s="14"/>
    </row>
    <row r="53" spans="8:8" ht="12.75" customHeight="1" x14ac:dyDescent="0.2">
      <c r="H53" s="14"/>
    </row>
    <row r="54" spans="8:8" ht="12.75" customHeight="1" x14ac:dyDescent="0.2">
      <c r="H54" s="14"/>
    </row>
    <row r="55" spans="8:8" ht="12.75" customHeight="1" x14ac:dyDescent="0.2">
      <c r="H55" s="14"/>
    </row>
    <row r="56" spans="8:8" ht="12.75" customHeight="1" x14ac:dyDescent="0.2">
      <c r="H56" s="14"/>
    </row>
    <row r="57" spans="8:8" ht="12.75" customHeight="1" x14ac:dyDescent="0.2">
      <c r="H57" s="14"/>
    </row>
    <row r="58" spans="8:8" ht="12.75" customHeight="1" x14ac:dyDescent="0.2">
      <c r="H58" s="14"/>
    </row>
    <row r="59" spans="8:8" ht="12.75" customHeight="1" x14ac:dyDescent="0.2">
      <c r="H59" s="14"/>
    </row>
    <row r="60" spans="8:8" ht="12.75" customHeight="1" x14ac:dyDescent="0.2">
      <c r="H60" s="14"/>
    </row>
    <row r="61" spans="8:8" ht="12.75" customHeight="1" x14ac:dyDescent="0.2">
      <c r="H61" s="14"/>
    </row>
    <row r="62" spans="8:8" ht="12.75" customHeight="1" x14ac:dyDescent="0.2">
      <c r="H62" s="14"/>
    </row>
    <row r="63" spans="8:8" ht="12.75" customHeight="1" x14ac:dyDescent="0.2">
      <c r="H63" s="14"/>
    </row>
    <row r="64" spans="8:8" ht="12.75" customHeight="1" x14ac:dyDescent="0.2">
      <c r="H64" s="14"/>
    </row>
    <row r="65" spans="8:8" ht="12.75" customHeight="1" x14ac:dyDescent="0.2">
      <c r="H65" s="14"/>
    </row>
    <row r="66" spans="8:8" ht="12.75" customHeight="1" x14ac:dyDescent="0.2">
      <c r="H66" s="14"/>
    </row>
    <row r="67" spans="8:8" ht="12.75" customHeight="1" x14ac:dyDescent="0.2">
      <c r="H67" s="14"/>
    </row>
    <row r="68" spans="8:8" ht="12.75" customHeight="1" x14ac:dyDescent="0.2">
      <c r="H68" s="14"/>
    </row>
    <row r="69" spans="8:8" ht="12.75" customHeight="1" x14ac:dyDescent="0.2">
      <c r="H69" s="14"/>
    </row>
    <row r="70" spans="8:8" ht="12.75" customHeight="1" x14ac:dyDescent="0.2">
      <c r="H70" s="14"/>
    </row>
    <row r="71" spans="8:8" ht="12.75" customHeight="1" x14ac:dyDescent="0.2">
      <c r="H71" s="14"/>
    </row>
    <row r="72" spans="8:8" ht="12.75" customHeight="1" x14ac:dyDescent="0.2">
      <c r="H72" s="14"/>
    </row>
    <row r="73" spans="8:8" ht="12.75" customHeight="1" x14ac:dyDescent="0.2">
      <c r="H73" s="14"/>
    </row>
    <row r="74" spans="8:8" ht="12.75" customHeight="1" x14ac:dyDescent="0.2">
      <c r="H74" s="14"/>
    </row>
    <row r="75" spans="8:8" ht="12.75" customHeight="1" x14ac:dyDescent="0.2">
      <c r="H75" s="14"/>
    </row>
    <row r="76" spans="8:8" ht="12.75" customHeight="1" x14ac:dyDescent="0.2">
      <c r="H76" s="14"/>
    </row>
    <row r="77" spans="8:8" ht="12.75" customHeight="1" x14ac:dyDescent="0.2">
      <c r="H77" s="14"/>
    </row>
    <row r="78" spans="8:8" ht="12.75" customHeight="1" x14ac:dyDescent="0.2">
      <c r="H78" s="14"/>
    </row>
    <row r="79" spans="8:8" ht="12.75" customHeight="1" x14ac:dyDescent="0.2">
      <c r="H79" s="14"/>
    </row>
    <row r="80" spans="8:8" ht="12.75" customHeight="1" x14ac:dyDescent="0.2">
      <c r="H80" s="14"/>
    </row>
    <row r="81" spans="8:8" ht="12.75" customHeight="1" x14ac:dyDescent="0.2">
      <c r="H81" s="14"/>
    </row>
    <row r="82" spans="8:8" ht="12.75" customHeight="1" x14ac:dyDescent="0.2">
      <c r="H82" s="14"/>
    </row>
    <row r="83" spans="8:8" ht="12.75" customHeight="1" x14ac:dyDescent="0.2">
      <c r="H83" s="14"/>
    </row>
    <row r="84" spans="8:8" ht="12.75" customHeight="1" x14ac:dyDescent="0.2">
      <c r="H84" s="14"/>
    </row>
    <row r="85" spans="8:8" ht="12.75" customHeight="1" x14ac:dyDescent="0.2">
      <c r="H85" s="14"/>
    </row>
    <row r="86" spans="8:8" ht="12.75" customHeight="1" x14ac:dyDescent="0.2">
      <c r="H86" s="14"/>
    </row>
    <row r="87" spans="8:8" ht="12.75" customHeight="1" x14ac:dyDescent="0.2">
      <c r="H87" s="14"/>
    </row>
    <row r="88" spans="8:8" ht="12.75" customHeight="1" x14ac:dyDescent="0.2">
      <c r="H88" s="14"/>
    </row>
    <row r="89" spans="8:8" ht="12.75" customHeight="1" x14ac:dyDescent="0.2">
      <c r="H89" s="14"/>
    </row>
    <row r="90" spans="8:8" ht="12.75" customHeight="1" x14ac:dyDescent="0.2">
      <c r="H90" s="14"/>
    </row>
    <row r="91" spans="8:8" ht="12.75" customHeight="1" x14ac:dyDescent="0.2">
      <c r="H91" s="14"/>
    </row>
    <row r="92" spans="8:8" ht="12.75" customHeight="1" x14ac:dyDescent="0.2">
      <c r="H92" s="14"/>
    </row>
    <row r="93" spans="8:8" ht="12.75" customHeight="1" x14ac:dyDescent="0.2">
      <c r="H93" s="14"/>
    </row>
    <row r="94" spans="8:8" ht="12.75" customHeight="1" x14ac:dyDescent="0.2">
      <c r="H94" s="14"/>
    </row>
    <row r="95" spans="8:8" ht="12.75" customHeight="1" x14ac:dyDescent="0.2">
      <c r="H95" s="14"/>
    </row>
    <row r="96" spans="8:8" ht="12.75" customHeight="1" x14ac:dyDescent="0.2">
      <c r="H96" s="14"/>
    </row>
    <row r="97" spans="8:8" ht="12.75" customHeight="1" x14ac:dyDescent="0.2">
      <c r="H97" s="14"/>
    </row>
    <row r="98" spans="8:8" ht="12.75" customHeight="1" x14ac:dyDescent="0.2">
      <c r="H98" s="14"/>
    </row>
    <row r="99" spans="8:8" ht="12.75" customHeight="1" x14ac:dyDescent="0.2">
      <c r="H99" s="14"/>
    </row>
    <row r="100" spans="8:8" ht="12.75" customHeight="1" x14ac:dyDescent="0.2">
      <c r="H100" s="14"/>
    </row>
  </sheetData>
  <conditionalFormatting sqref="F18">
    <cfRule type="expression" dxfId="6" priority="1" stopIfTrue="1">
      <formula>$G18="Planned"</formula>
    </cfRule>
  </conditionalFormatting>
  <conditionalFormatting sqref="F18"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</conditionalFormatting>
  <conditionalFormatting sqref="G3:G17">
    <cfRule type="expression" dxfId="3" priority="4" stopIfTrue="1">
      <formula>$G3="Ongoing"</formula>
    </cfRule>
  </conditionalFormatting>
  <conditionalFormatting sqref="G3:G17"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</conditionalFormatting>
  <conditionalFormatting sqref="H3:I17 B3:F17">
    <cfRule type="expression" dxfId="0" priority="7" stopIfTrue="1">
      <formula>$G3="Ongoing"</formula>
    </cfRule>
  </conditionalFormatting>
  <dataValidations count="1">
    <dataValidation type="list" allowBlank="1" showErrorMessage="1" sqref="G3:G17">
      <formula1>"Planeado,En Progreso,Terminado,No planeado"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Backlog del Producto</vt:lpstr>
      <vt:lpstr>Sprints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Usuario</cp:lastModifiedBy>
  <cp:revision>1</cp:revision>
  <cp:lastPrinted>2006-09-01T14:59:00Z</cp:lastPrinted>
  <dcterms:created xsi:type="dcterms:W3CDTF">1998-06-05T11:20:44Z</dcterms:created>
  <dcterms:modified xsi:type="dcterms:W3CDTF">2021-05-01T22:28:39Z</dcterms:modified>
  <cp:category>SysOpen Digia Standard Template</cp:category>
</cp:coreProperties>
</file>