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ssica.alcott\OneDrive - Palmer Consulting Group\Desktop\Data Coding Homework\Assignment 1\"/>
    </mc:Choice>
  </mc:AlternateContent>
  <xr:revisionPtr revIDLastSave="370" documentId="11_989E3A0A3E8CA54282BABEA3E2C09D2E15D6CC1A" xr6:coauthVersionLast="45" xr6:coauthVersionMax="45" xr10:uidLastSave="{2C231C74-85D4-4D5B-B7E8-0CA0F3629C27}"/>
  <bookViews>
    <workbookView xWindow="-120" yWindow="-120" windowWidth="29040" windowHeight="15840" activeTab="1" xr2:uid="{00000000-000D-0000-FFFF-FFFF00000000}"/>
  </bookViews>
  <sheets>
    <sheet name="Statistical Analysis" sheetId="6" r:id="rId1"/>
    <sheet name="Outcomes based on Goal" sheetId="5" r:id="rId2"/>
    <sheet name="Parent Cat by Year Chart" sheetId="4" r:id="rId3"/>
    <sheet name="Sub-Category Chart" sheetId="3" r:id="rId4"/>
    <sheet name="Category Chart" sheetId="2" r:id="rId5"/>
    <sheet name="Raw Data" sheetId="1" r:id="rId6"/>
  </sheets>
  <definedNames>
    <definedName name="_xlnm._FilterDatabase" localSheetId="5" hidden="1">'Raw Data'!$A$1:$R$4115</definedName>
    <definedName name="_xlnm._FilterDatabase" localSheetId="0" hidden="1">'Statistical Analysis'!$A$1:$H$1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7" i="6" l="1"/>
  <c r="K6" i="6"/>
  <c r="K5" i="6"/>
  <c r="K4" i="6"/>
  <c r="K3" i="6"/>
  <c r="K2" i="6"/>
  <c r="E6" i="6"/>
  <c r="E7" i="6"/>
  <c r="E5" i="6"/>
  <c r="E4" i="6"/>
  <c r="E3" i="6"/>
  <c r="E2" i="6"/>
  <c r="D13" i="5"/>
  <c r="C13" i="5"/>
  <c r="B13" i="5"/>
  <c r="D12" i="5"/>
  <c r="C12" i="5"/>
  <c r="B12" i="5"/>
  <c r="B11" i="5"/>
  <c r="D11" i="5"/>
  <c r="C11" i="5"/>
  <c r="D6" i="5"/>
  <c r="C6" i="5"/>
  <c r="B6" i="5"/>
  <c r="D10" i="5"/>
  <c r="D9" i="5"/>
  <c r="D8" i="5"/>
  <c r="D7" i="5"/>
  <c r="D5" i="5"/>
  <c r="D4" i="5"/>
  <c r="D3" i="5"/>
  <c r="D2" i="5"/>
  <c r="C10" i="5"/>
  <c r="C9" i="5"/>
  <c r="C8" i="5"/>
  <c r="C7" i="5"/>
  <c r="C5" i="5"/>
  <c r="C4" i="5"/>
  <c r="C3" i="5"/>
  <c r="C2" i="5"/>
  <c r="B10" i="5"/>
  <c r="E10" i="5" s="1"/>
  <c r="B9" i="5"/>
  <c r="E9" i="5" s="1"/>
  <c r="B8" i="5"/>
  <c r="B7" i="5"/>
  <c r="B5" i="5"/>
  <c r="B4" i="5"/>
  <c r="B3" i="5"/>
  <c r="B2" i="5"/>
  <c r="G7" i="5" l="1"/>
  <c r="H7" i="5"/>
  <c r="H12" i="5"/>
  <c r="F11" i="5"/>
  <c r="G9" i="5"/>
  <c r="H9" i="5"/>
  <c r="H6" i="5"/>
  <c r="G13" i="5"/>
  <c r="F2" i="5"/>
  <c r="F7" i="5"/>
  <c r="H11" i="5"/>
  <c r="F3" i="5"/>
  <c r="H3" i="5"/>
  <c r="G6" i="5"/>
  <c r="G5" i="5"/>
  <c r="G10" i="5"/>
  <c r="H10" i="5"/>
  <c r="G11" i="5"/>
  <c r="H13" i="5"/>
  <c r="F10" i="5"/>
  <c r="F9" i="5"/>
  <c r="E13" i="5"/>
  <c r="F13" i="5" s="1"/>
  <c r="E11" i="5"/>
  <c r="E12" i="5"/>
  <c r="F12" i="5" s="1"/>
  <c r="E8" i="5"/>
  <c r="F8" i="5" s="1"/>
  <c r="E7" i="5"/>
  <c r="E6" i="5"/>
  <c r="F6" i="5" s="1"/>
  <c r="E5" i="5"/>
  <c r="H5" i="5" s="1"/>
  <c r="E4" i="5"/>
  <c r="H4" i="5" s="1"/>
  <c r="E3" i="5"/>
  <c r="G3" i="5" s="1"/>
  <c r="E2" i="5"/>
  <c r="G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4" i="5" l="1"/>
  <c r="F5" i="5"/>
  <c r="F4" i="5"/>
  <c r="G8" i="5"/>
  <c r="H8" i="5"/>
  <c r="G12" i="5"/>
  <c r="H2" i="5"/>
</calcChain>
</file>

<file path=xl/sharedStrings.xml><?xml version="1.0" encoding="utf-8"?>
<sst xmlns="http://schemas.openxmlformats.org/spreadsheetml/2006/main" count="28553" uniqueCount="8408">
  <si>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</si>
  <si>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</si>
  <si>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</si>
  <si>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</si>
  <si>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</si>
  <si>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</si>
  <si>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</si>
  <si>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</si>
  <si>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</si>
  <si>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</si>
  <si>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</si>
  <si>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</si>
  <si>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</si>
  <si>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</si>
  <si>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</si>
  <si>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</si>
  <si>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</si>
  <si>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</si>
  <si>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</si>
  <si>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</si>
  <si>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</si>
  <si>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</si>
  <si>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</si>
  <si>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</si>
  <si>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</si>
  <si>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</si>
  <si>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</si>
  <si>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</si>
  <si>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</si>
  <si>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</si>
  <si>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</si>
  <si>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</si>
  <si>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</si>
  <si>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</si>
  <si>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</si>
  <si>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</si>
  <si>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</si>
  <si>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</si>
  <si>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</si>
  <si>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</si>
  <si>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</si>
  <si>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</si>
  <si>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</si>
  <si>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</si>
  <si>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</si>
  <si>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</si>
  <si>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</si>
  <si>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</si>
  <si>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</si>
  <si>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</si>
  <si>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</si>
  <si>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</si>
  <si>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</si>
  <si>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</si>
  <si>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</si>
  <si>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</si>
  <si>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</si>
  <si>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</si>
  <si>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</si>
  <si>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</si>
  <si>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</si>
  <si>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</si>
  <si>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</si>
  <si>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</si>
  <si>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</si>
  <si>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</si>
  <si>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</si>
  <si>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</si>
  <si>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</si>
  <si>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</si>
  <si>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</si>
  <si>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</si>
  <si>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</si>
  <si>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</si>
  <si>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</si>
  <si>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</si>
  <si>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</si>
  <si>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</si>
  <si>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</si>
  <si>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</si>
  <si>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</si>
  <si>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</si>
  <si>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</si>
  <si>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</si>
  <si>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</si>
  <si>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</si>
  <si>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</si>
  <si>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</si>
  <si>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</si>
  <si>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</si>
  <si>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</si>
  <si>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</si>
  <si>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</si>
  <si>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</si>
  <si>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</si>
  <si>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</si>
  <si>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</si>
  <si>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</si>
  <si>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</si>
  <si>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</si>
  <si>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</si>
  <si>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</si>
  <si>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</si>
  <si>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</si>
  <si>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</si>
  <si>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</si>
  <si>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</si>
  <si>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</si>
  <si>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</si>
  <si>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</si>
  <si>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</si>
  <si>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</si>
  <si>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</si>
  <si>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</si>
  <si>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</si>
  <si>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</si>
  <si>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</si>
  <si>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</si>
  <si>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</si>
  <si>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</si>
  <si>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</si>
  <si>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</si>
  <si>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</si>
  <si>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</si>
  <si>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</si>
  <si>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</si>
  <si>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</si>
  <si>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</si>
  <si>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</si>
  <si>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</si>
  <si>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</si>
  <si>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</si>
  <si>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</si>
  <si>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</si>
  <si>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</si>
  <si>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</si>
  <si>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</si>
  <si>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</si>
  <si>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</si>
  <si>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</si>
  <si>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</si>
  <si>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</si>
  <si>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</si>
  <si>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</si>
  <si>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</si>
  <si>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</si>
  <si>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</si>
  <si>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</si>
  <si>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</si>
  <si>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</si>
  <si>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</si>
  <si>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</si>
  <si>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</si>
  <si>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</si>
  <si>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</si>
  <si>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</si>
  <si>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</si>
  <si>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</si>
  <si>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</si>
  <si>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</si>
  <si>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</si>
  <si>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</si>
  <si>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</si>
  <si>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</si>
  <si>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</si>
  <si>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</si>
  <si>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</si>
  <si>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</si>
  <si>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</si>
  <si>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</si>
  <si>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</si>
  <si>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</si>
  <si>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</si>
  <si>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</si>
  <si>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</si>
  <si>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</si>
  <si>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</si>
  <si>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</si>
  <si>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</si>
  <si>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</si>
  <si>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</si>
  <si>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</si>
  <si>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</si>
  <si>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</si>
  <si>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</si>
  <si>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</si>
  <si>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</si>
  <si>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</si>
  <si>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</si>
  <si>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</si>
  <si>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</si>
  <si>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</si>
  <si>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</si>
  <si>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</si>
  <si>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</si>
  <si>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</si>
  <si>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</si>
  <si>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</si>
  <si>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</si>
  <si>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</si>
  <si>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</si>
  <si>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</si>
  <si>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</si>
  <si>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</si>
  <si>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</si>
  <si>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</si>
  <si>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</si>
  <si>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</si>
  <si>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</si>
  <si>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</si>
  <si>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</si>
  <si>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</si>
  <si>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</si>
  <si>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</si>
  <si>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</si>
  <si>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</si>
  <si>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</si>
  <si>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</si>
  <si>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</si>
  <si>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</si>
  <si>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</si>
  <si>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</si>
  <si>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</si>
  <si>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</si>
  <si>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</si>
  <si>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</si>
  <si>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</si>
  <si>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</si>
  <si>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</si>
  <si>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</si>
  <si>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</si>
  <si>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</si>
  <si>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</si>
  <si>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</si>
  <si>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</si>
  <si>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</si>
  <si>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</si>
  <si>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</si>
  <si>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</si>
  <si>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</si>
  <si>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</si>
  <si>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</si>
  <si>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</si>
  <si>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</si>
  <si>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</si>
  <si>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</si>
  <si>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</si>
  <si>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</si>
  <si>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</si>
  <si>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</si>
  <si>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</si>
  <si>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</si>
  <si>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</si>
  <si>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</si>
  <si>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</si>
  <si>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</si>
  <si>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</si>
  <si>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</si>
  <si>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</si>
  <si>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</si>
  <si>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</si>
  <si>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</si>
  <si>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</si>
  <si>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</si>
  <si>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</si>
  <si>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</si>
  <si>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</si>
  <si>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</si>
  <si>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</si>
  <si>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</si>
  <si>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</si>
  <si>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</si>
  <si>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</si>
  <si>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</si>
  <si>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</si>
  <si>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</si>
  <si>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</si>
  <si>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</si>
  <si>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</si>
  <si>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</si>
  <si>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</si>
  <si>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</si>
  <si>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</si>
  <si>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</si>
  <si>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</si>
  <si>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</si>
  <si>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</si>
  <si>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</si>
  <si>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</si>
  <si>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</si>
  <si>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</si>
  <si>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</si>
  <si>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</si>
  <si>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</si>
  <si>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</si>
  <si>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</si>
  <si>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</si>
  <si>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</si>
  <si>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</si>
  <si>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</si>
  <si>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</si>
  <si>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</si>
  <si>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</si>
  <si>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</si>
  <si>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</si>
  <si>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</si>
  <si>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</si>
  <si>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</si>
  <si>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</si>
  <si>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</si>
  <si>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</si>
  <si>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</si>
  <si>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</si>
  <si>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</si>
  <si>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</si>
  <si>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</si>
  <si>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</si>
  <si>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</si>
  <si>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</si>
  <si>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</si>
  <si>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</si>
  <si>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</si>
  <si>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</si>
  <si>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</si>
  <si>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</si>
  <si>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</si>
  <si>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</si>
  <si>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</si>
  <si>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</si>
  <si>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</si>
  <si>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</si>
  <si>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</si>
  <si>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</si>
  <si>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</si>
  <si>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</si>
  <si>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</si>
  <si>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</si>
  <si>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</si>
  <si>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</si>
  <si>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</si>
  <si>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</si>
  <si>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</si>
  <si>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</si>
  <si>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</si>
  <si>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</si>
  <si>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</si>
  <si>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</si>
  <si>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</si>
  <si>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</si>
  <si>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</si>
  <si>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</si>
  <si>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</si>
  <si>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</si>
  <si>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</si>
  <si>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</si>
  <si>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</si>
  <si>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</si>
  <si>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</si>
  <si>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</si>
  <si>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</si>
  <si>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</si>
  <si>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</si>
  <si>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</si>
  <si>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</si>
  <si>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</si>
  <si>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</si>
  <si>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</si>
  <si>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</si>
  <si>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</si>
  <si>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</si>
  <si>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</si>
  <si>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</si>
  <si>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</si>
  <si>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</si>
  <si>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</si>
  <si>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</si>
  <si>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</si>
  <si>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</si>
  <si>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</si>
  <si>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</si>
  <si>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</si>
  <si>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</si>
  <si>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</si>
  <si>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</si>
  <si>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</si>
  <si>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</si>
  <si>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</si>
  <si>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</si>
  <si>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</si>
  <si>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</si>
  <si>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</si>
  <si>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</si>
  <si>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</si>
  <si>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</si>
  <si>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</si>
  <si>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</si>
  <si>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</si>
  <si>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</si>
  <si>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</si>
  <si>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</si>
  <si>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</si>
  <si>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</si>
  <si>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</si>
  <si>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</si>
  <si>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</si>
  <si>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</si>
  <si>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</si>
  <si>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</si>
  <si>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</si>
  <si>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</si>
  <si>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</si>
  <si>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</si>
  <si>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</si>
  <si>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</si>
  <si>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</si>
  <si>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</si>
  <si>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</si>
  <si>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</si>
  <si>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</si>
  <si>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</si>
  <si>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</si>
  <si>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</si>
  <si>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</si>
  <si>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</si>
  <si>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</si>
  <si>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</si>
  <si>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</si>
  <si>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</si>
  <si>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</si>
  <si>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</si>
  <si>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</si>
  <si>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</si>
  <si>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</si>
  <si>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</si>
  <si>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</si>
  <si>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</si>
  <si>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</si>
  <si>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</si>
  <si>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</si>
  <si>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</si>
  <si>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</si>
  <si>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</si>
  <si>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</si>
  <si>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</si>
  <si>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</si>
  <si>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</si>
  <si>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</si>
  <si>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</si>
  <si>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</si>
  <si>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</si>
  <si>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</si>
  <si>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</si>
  <si>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</si>
  <si>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</si>
  <si>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</si>
  <si>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</si>
  <si>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</si>
  <si>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</si>
  <si>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</si>
  <si>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</si>
  <si>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</si>
  <si>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</si>
  <si>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</si>
  <si>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</si>
  <si>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</si>
  <si>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</si>
  <si>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</si>
  <si>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</si>
  <si>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</si>
  <si>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</si>
  <si>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</si>
  <si>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</si>
  <si>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</si>
  <si>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</si>
  <si>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</si>
  <si>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</si>
  <si>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</si>
  <si>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</si>
  <si>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</si>
  <si>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</si>
  <si>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</si>
  <si>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</si>
  <si>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</si>
  <si>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</si>
  <si>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</si>
  <si>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</si>
  <si>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</si>
  <si>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</si>
  <si>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</si>
  <si>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</si>
  <si>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</si>
  <si>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</si>
  <si>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</si>
  <si>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</si>
  <si>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</si>
  <si>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</si>
  <si>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</si>
  <si>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</si>
  <si>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</si>
  <si>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</si>
  <si>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</si>
  <si>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</si>
  <si>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</si>
  <si>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</si>
  <si>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</si>
  <si>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</si>
  <si>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</si>
  <si>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</si>
  <si>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</si>
  <si>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</si>
  <si>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</si>
  <si>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</si>
  <si>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</si>
  <si>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</si>
  <si>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</si>
  <si>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</si>
  <si>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</si>
  <si>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</si>
  <si>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</si>
  <si>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</si>
  <si>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</si>
  <si>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</si>
  <si>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</si>
  <si>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</si>
  <si>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</si>
  <si>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</si>
  <si>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</si>
  <si>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</si>
  <si>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</si>
  <si>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</si>
  <si>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</si>
  <si>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</si>
  <si>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</si>
  <si>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</si>
  <si>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</si>
  <si>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</si>
  <si>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</si>
  <si>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</si>
  <si>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</si>
  <si>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</si>
  <si>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</si>
  <si>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</si>
  <si>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</si>
  <si>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</si>
  <si>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</si>
  <si>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</si>
  <si>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</si>
  <si>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</si>
  <si>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</si>
  <si>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</si>
  <si>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</si>
  <si>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</si>
  <si>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</si>
  <si>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</si>
  <si>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</si>
  <si>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</si>
  <si>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</si>
  <si>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</si>
  <si>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</si>
  <si>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</si>
  <si>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</si>
  <si>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</si>
  <si>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</si>
  <si>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</si>
  <si>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</si>
  <si>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</si>
  <si>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</si>
  <si>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</si>
  <si>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</si>
  <si>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</si>
  <si>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</si>
  <si>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</si>
  <si>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</si>
  <si>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</si>
  <si>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</si>
  <si>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</si>
  <si>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</si>
  <si>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</si>
  <si>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</si>
  <si>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</si>
  <si>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</si>
  <si>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</si>
  <si>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</si>
  <si>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</si>
  <si>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</si>
  <si>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</si>
  <si>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</si>
  <si>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</si>
  <si>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</si>
  <si>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</si>
  <si>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</si>
  <si>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</si>
  <si>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</si>
  <si>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</si>
  <si>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</si>
  <si>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</si>
  <si>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</si>
  <si>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</si>
  <si>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</si>
  <si>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</si>
  <si>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</si>
  <si>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</si>
  <si>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</si>
  <si>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</si>
  <si>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</si>
  <si>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</si>
  <si>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</si>
  <si>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</si>
  <si>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</si>
  <si>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</si>
  <si>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</si>
  <si>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</si>
  <si>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</si>
  <si>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</si>
  <si>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</si>
  <si>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</si>
  <si>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</si>
  <si>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</si>
  <si>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</si>
  <si>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</si>
  <si>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</si>
  <si>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</si>
  <si>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</si>
  <si>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</si>
  <si>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</si>
  <si>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</si>
  <si>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</si>
  <si>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</si>
  <si>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</si>
  <si>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</si>
  <si>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</si>
  <si>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</si>
  <si>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</si>
  <si>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</si>
  <si>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</si>
  <si>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</si>
  <si>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</si>
  <si>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</si>
  <si>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</si>
  <si>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</si>
  <si>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</si>
  <si>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</si>
  <si>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</si>
  <si>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</si>
  <si>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</si>
  <si>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</si>
  <si>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</si>
  <si>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</si>
  <si>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</si>
  <si>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</si>
  <si>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</si>
  <si>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</si>
  <si>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</si>
  <si>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</si>
  <si>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</si>
  <si>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</si>
  <si>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</si>
  <si>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</si>
  <si>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</si>
  <si>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</si>
  <si>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</si>
  <si>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</si>
  <si>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</si>
  <si>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</si>
  <si>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</si>
  <si>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</si>
  <si>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</si>
  <si>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</si>
  <si>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</si>
  <si>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</si>
  <si>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</si>
  <si>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</si>
  <si>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</si>
  <si>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</si>
  <si>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</si>
  <si>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</si>
  <si>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</si>
  <si>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</si>
  <si>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</si>
  <si>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</si>
  <si>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</si>
  <si>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</si>
  <si>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</si>
  <si>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</si>
  <si>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</si>
  <si>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</si>
  <si>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</si>
  <si>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</si>
  <si>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</si>
  <si>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</si>
  <si>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</si>
  <si>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</si>
  <si>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</si>
  <si>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</si>
  <si>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</si>
  <si>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</si>
  <si>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</si>
  <si>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</si>
  <si>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</si>
  <si>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</si>
  <si>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</si>
  <si>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</si>
  <si>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</si>
  <si>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</si>
  <si>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</si>
  <si>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</si>
  <si>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</si>
  <si>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</si>
  <si>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</si>
  <si>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</si>
  <si>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</si>
  <si>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</si>
  <si>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</si>
  <si>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</si>
  <si>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</si>
  <si>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</si>
  <si>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</si>
  <si>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</si>
  <si>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</si>
  <si>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</si>
  <si>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</si>
  <si>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</si>
  <si>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</si>
  <si>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</si>
  <si>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</si>
  <si>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</si>
  <si>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</si>
  <si>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</si>
  <si>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</si>
  <si>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</si>
  <si>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</si>
  <si>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</si>
  <si>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</si>
  <si>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</si>
  <si>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</si>
  <si>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</si>
  <si>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</si>
  <si>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</si>
  <si>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</si>
  <si>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</si>
  <si>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</si>
  <si>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</si>
  <si>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</si>
  <si>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</si>
  <si>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</si>
  <si>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</si>
  <si>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</si>
  <si>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</si>
  <si>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</si>
  <si>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</si>
  <si>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</si>
  <si>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</si>
  <si>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</si>
  <si>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</si>
  <si>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</si>
  <si>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</si>
  <si>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</si>
  <si>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</si>
  <si>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</si>
  <si>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</si>
  <si>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</si>
  <si>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</si>
  <si>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</si>
  <si>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</si>
  <si>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</si>
  <si>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</si>
  <si>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</si>
  <si>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</si>
  <si>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</si>
  <si>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</si>
  <si>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</si>
  <si>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</si>
  <si>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</si>
  <si>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</si>
  <si>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</si>
  <si>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</si>
  <si>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</si>
  <si>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</si>
  <si>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</si>
  <si>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</si>
  <si>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</si>
  <si>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</si>
  <si>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</si>
  <si>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</si>
  <si>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</si>
  <si>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</si>
  <si>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</si>
  <si>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</si>
  <si>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</si>
  <si>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</si>
  <si>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</si>
  <si>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</si>
  <si>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</si>
  <si>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</si>
  <si>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</si>
  <si>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</si>
  <si>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</si>
  <si>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</si>
  <si>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</si>
  <si>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</si>
  <si>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</si>
  <si>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</si>
  <si>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</si>
  <si>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</si>
  <si>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</si>
  <si>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</si>
  <si>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</si>
  <si>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</si>
  <si>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</si>
  <si>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</si>
  <si>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</si>
  <si>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</si>
  <si>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</si>
  <si>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</si>
  <si>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</si>
  <si>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</si>
  <si>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</si>
  <si>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</si>
  <si>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</si>
  <si>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</si>
  <si>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</si>
  <si>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</si>
  <si>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</si>
  <si>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</si>
  <si>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</si>
  <si>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</si>
  <si>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</si>
  <si>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</si>
  <si>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</si>
  <si>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</si>
  <si>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</si>
  <si>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</si>
  <si>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</si>
  <si>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</si>
  <si>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</si>
  <si>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</si>
  <si>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</si>
  <si>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</si>
  <si>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</si>
  <si>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</si>
  <si>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</si>
  <si>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</si>
  <si>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</si>
  <si>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</si>
  <si>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</si>
  <si>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</si>
  <si>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</si>
  <si>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</si>
  <si>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</si>
  <si>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</si>
  <si>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</si>
  <si>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</si>
  <si>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</si>
  <si>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</si>
  <si>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</si>
  <si>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</si>
  <si>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</si>
  <si>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</si>
  <si>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</si>
  <si>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</si>
  <si>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</si>
  <si>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</si>
  <si>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</si>
  <si>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</si>
  <si>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</si>
  <si>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</si>
  <si>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</si>
  <si>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</si>
  <si>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</si>
  <si>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</si>
  <si>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</si>
  <si>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</si>
  <si>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</si>
  <si>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</si>
  <si>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</si>
  <si>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</si>
  <si>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</si>
  <si>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</si>
  <si>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</si>
  <si>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</si>
  <si>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</si>
  <si>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</si>
  <si>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</si>
  <si>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</si>
  <si>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</si>
  <si>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</si>
  <si>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</si>
  <si>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</si>
  <si>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</si>
  <si>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</si>
  <si>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</si>
  <si>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</si>
  <si>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</si>
  <si>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</si>
  <si>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</si>
  <si>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</si>
  <si>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</si>
  <si>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</si>
  <si>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</si>
  <si>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</si>
  <si>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</si>
  <si>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</si>
  <si>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</si>
  <si>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</si>
  <si>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</si>
  <si>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</si>
  <si>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</si>
  <si>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</si>
  <si>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</si>
  <si>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</si>
  <si>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</si>
  <si>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</si>
  <si>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</si>
  <si>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</si>
  <si>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</si>
  <si>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</si>
  <si>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</si>
  <si>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</si>
  <si>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</si>
  <si>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</si>
  <si>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</si>
  <si>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</si>
  <si>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</si>
  <si>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</si>
  <si>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</si>
  <si>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</si>
  <si>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</si>
  <si>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</si>
  <si>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</si>
  <si>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</si>
  <si>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</si>
  <si>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</si>
  <si>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</si>
  <si>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</si>
  <si>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</si>
  <si>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</si>
  <si>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</si>
  <si>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</si>
  <si>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</si>
  <si>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</si>
  <si>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</si>
  <si>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</si>
  <si>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</si>
  <si>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</si>
  <si>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</si>
  <si>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</si>
  <si>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</si>
  <si>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</si>
  <si>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</si>
  <si>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</si>
  <si>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</si>
  <si>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</si>
  <si>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</si>
  <si>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</si>
  <si>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</si>
  <si>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</si>
  <si>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</si>
  <si>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</si>
  <si>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</si>
  <si>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</si>
  <si>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</si>
  <si>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</si>
  <si>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</si>
  <si>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</si>
  <si>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</si>
  <si>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</si>
  <si>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</si>
  <si>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</si>
  <si>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</si>
  <si>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</si>
  <si>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</si>
  <si>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</si>
  <si>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</si>
  <si>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</si>
  <si>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</si>
  <si>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</si>
  <si>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</si>
  <si>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</si>
  <si>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</si>
  <si>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</si>
  <si>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</si>
  <si>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</si>
  <si>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</si>
  <si>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</si>
  <si>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</si>
  <si>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</si>
  <si>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</si>
  <si>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</si>
  <si>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</si>
  <si>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</si>
  <si>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</si>
  <si>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</si>
  <si>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</si>
  <si>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</si>
  <si>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</si>
  <si>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</si>
  <si>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</si>
  <si>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</si>
  <si>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</si>
  <si>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</si>
  <si>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</si>
  <si>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</si>
  <si>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</si>
  <si>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</si>
  <si>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</si>
  <si>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</si>
  <si>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</si>
  <si>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</si>
  <si>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</si>
  <si>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</si>
  <si>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</si>
  <si>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</si>
  <si>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</si>
  <si>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</si>
  <si>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</si>
  <si>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</si>
  <si>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</si>
  <si>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</si>
  <si>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</si>
  <si>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</si>
  <si>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</si>
  <si>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</si>
  <si>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</si>
  <si>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</si>
  <si>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</si>
  <si>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</si>
  <si>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</si>
  <si>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</si>
  <si>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</si>
  <si>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</si>
  <si>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</si>
  <si>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</si>
  <si>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</si>
  <si>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</si>
  <si>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</si>
  <si>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</si>
  <si>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</si>
  <si>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</si>
  <si>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</si>
  <si>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</si>
  <si>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</si>
  <si>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</si>
  <si>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</si>
  <si>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</si>
  <si>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</si>
  <si>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</si>
  <si>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</si>
  <si>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</si>
  <si>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</si>
  <si>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</si>
  <si>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</si>
  <si>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</si>
  <si>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</si>
  <si>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</si>
  <si>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</si>
  <si>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</si>
  <si>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</si>
  <si>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</si>
  <si>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</si>
  <si>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</si>
  <si>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</si>
  <si>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</si>
  <si>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</si>
  <si>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</si>
  <si>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</si>
  <si>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</si>
  <si>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</si>
  <si>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</si>
  <si>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</si>
  <si>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</si>
  <si>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</si>
  <si>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</si>
  <si>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</si>
  <si>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</si>
  <si>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</si>
  <si>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</si>
  <si>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</si>
  <si>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</si>
  <si>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</si>
  <si>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</si>
  <si>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</si>
  <si>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</si>
  <si>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</si>
  <si>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</si>
  <si>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</si>
  <si>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</si>
  <si>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</si>
  <si>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</si>
  <si>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</si>
  <si>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</si>
  <si>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</si>
  <si>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</si>
  <si>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</si>
  <si>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</si>
  <si>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</si>
  <si>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</si>
  <si>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</si>
  <si>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</si>
  <si>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</si>
  <si>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</si>
  <si>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</si>
  <si>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</si>
  <si>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</si>
  <si>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</si>
  <si>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</si>
  <si>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</si>
  <si>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</si>
  <si>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</si>
  <si>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</si>
  <si>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</si>
  <si>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</si>
  <si>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</si>
  <si>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</si>
  <si>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</si>
  <si>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</si>
  <si>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</si>
  <si>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</si>
  <si>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</si>
  <si>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</si>
  <si>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</si>
  <si>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</si>
  <si>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</si>
  <si>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</si>
  <si>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</si>
  <si>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</si>
  <si>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</si>
  <si>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</si>
  <si>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</si>
  <si>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</si>
  <si>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</si>
  <si>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</si>
  <si>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</si>
  <si>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</si>
  <si>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</si>
  <si>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</si>
  <si>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</si>
  <si>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</si>
  <si>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</si>
  <si>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</si>
  <si>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</si>
  <si>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</si>
  <si>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</si>
  <si>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</si>
  <si>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</si>
  <si>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</si>
  <si>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</si>
  <si>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</si>
  <si>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</si>
  <si>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</si>
  <si>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</si>
  <si>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</si>
  <si>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</si>
  <si>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</si>
  <si>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</si>
  <si>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</si>
  <si>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</si>
  <si>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</si>
  <si>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</si>
  <si>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</si>
  <si>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</si>
  <si>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</si>
  <si>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</si>
  <si>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</si>
  <si>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</si>
  <si>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</si>
  <si>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</si>
  <si>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</si>
  <si>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</si>
  <si>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</si>
  <si>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</si>
  <si>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</si>
  <si>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</si>
  <si>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</si>
  <si>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</si>
  <si>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</si>
  <si>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</si>
  <si>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</si>
  <si>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</si>
  <si>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</si>
  <si>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</si>
  <si>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</si>
  <si>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</si>
  <si>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</si>
  <si>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</si>
  <si>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</si>
  <si>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</si>
  <si>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</si>
  <si>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</si>
  <si>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</si>
  <si>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</si>
  <si>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</si>
  <si>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</si>
  <si>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</si>
  <si>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</si>
  <si>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</si>
  <si>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</si>
  <si>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</si>
  <si>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</si>
  <si>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</si>
  <si>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</si>
  <si>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</si>
  <si>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</si>
  <si>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</si>
  <si>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</si>
  <si>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</si>
  <si>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</si>
  <si>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</si>
  <si>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</si>
  <si>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</si>
  <si>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</si>
  <si>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</si>
  <si>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</si>
  <si>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</si>
  <si>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</si>
  <si>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</si>
  <si>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</si>
  <si>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</si>
  <si>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</si>
  <si>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</si>
  <si>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</si>
  <si>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</si>
  <si>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</si>
  <si>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</si>
  <si>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</si>
  <si>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</si>
  <si>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</si>
  <si>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</si>
  <si>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</si>
  <si>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</si>
  <si>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</si>
  <si>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</si>
  <si>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</si>
  <si>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</si>
  <si>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</si>
  <si>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</si>
  <si>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</si>
  <si>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</si>
  <si>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</si>
  <si>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</si>
  <si>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</si>
  <si>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</si>
  <si>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</si>
  <si>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</si>
  <si>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</si>
  <si>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</si>
  <si>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</si>
  <si>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</si>
  <si>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</si>
  <si>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</si>
  <si>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</si>
  <si>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</si>
  <si>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</si>
  <si>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</si>
  <si>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</si>
  <si>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</si>
  <si>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</si>
  <si>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</si>
  <si>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</si>
  <si>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</si>
  <si>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</si>
  <si>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</si>
  <si>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</si>
  <si>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</si>
  <si>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</si>
  <si>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</si>
  <si>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</si>
  <si>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</si>
  <si>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</si>
  <si>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</si>
  <si>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</si>
  <si>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</si>
  <si>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</si>
  <si>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</si>
  <si>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</si>
  <si>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</si>
  <si>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</si>
  <si>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</si>
  <si>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</si>
  <si>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</si>
  <si>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</si>
  <si>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</si>
  <si>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</si>
  <si>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</si>
  <si>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</si>
  <si>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</si>
  <si>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</si>
  <si>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</si>
  <si>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</si>
  <si>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</si>
  <si>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</si>
  <si>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</si>
  <si>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</si>
  <si>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</si>
  <si>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</si>
  <si>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</si>
  <si>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</si>
  <si>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</si>
  <si>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</si>
  <si>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</si>
  <si>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</si>
  <si>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</si>
  <si>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</si>
  <si>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</si>
  <si>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</si>
  <si>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</si>
  <si>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</si>
  <si>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</si>
  <si>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</si>
  <si>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</si>
  <si>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</si>
  <si>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</si>
  <si>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</si>
  <si>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</si>
  <si>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</si>
  <si>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</si>
  <si>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</si>
  <si>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</si>
  <si>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</si>
  <si>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</si>
  <si>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</si>
  <si>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</si>
  <si>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</si>
  <si>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</si>
  <si>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</si>
  <si>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</si>
  <si>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</si>
  <si>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</si>
  <si>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</si>
  <si>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</si>
  <si>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</si>
  <si>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</si>
  <si>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</si>
  <si>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</si>
  <si>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</si>
  <si>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</si>
  <si>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</si>
  <si>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</si>
  <si>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</si>
  <si>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</si>
  <si>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</si>
  <si>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</si>
  <si>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</si>
  <si>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</si>
  <si>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</si>
  <si>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</si>
  <si>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</si>
  <si>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</si>
  <si>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</si>
  <si>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</si>
  <si>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</si>
  <si>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</si>
  <si>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</si>
  <si>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</si>
  <si>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</si>
  <si>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</si>
  <si>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</si>
  <si>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</si>
  <si>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</si>
  <si>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</si>
  <si>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</si>
  <si>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</si>
  <si>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</si>
  <si>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</si>
  <si>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</si>
  <si>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</si>
  <si>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</si>
  <si>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</si>
  <si>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</si>
  <si>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</si>
  <si>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</si>
  <si>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</si>
  <si>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</si>
  <si>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</si>
  <si>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</si>
  <si>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</si>
  <si>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</si>
  <si>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</si>
  <si>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</si>
  <si>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</si>
  <si>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</si>
  <si>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</si>
  <si>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</si>
  <si>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</si>
  <si>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</si>
  <si>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</si>
  <si>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</si>
  <si>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</si>
  <si>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</si>
  <si>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</si>
  <si>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</si>
  <si>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</si>
  <si>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</si>
  <si>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</si>
  <si>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</si>
  <si>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</si>
  <si>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</si>
  <si>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</si>
  <si>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</si>
  <si>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</si>
  <si>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</si>
  <si>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</si>
  <si>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</si>
  <si>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</si>
  <si>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</si>
  <si>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</si>
  <si>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</si>
  <si>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</si>
  <si>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</si>
  <si>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</si>
  <si>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</si>
  <si>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</si>
  <si>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</si>
  <si>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</si>
  <si>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</si>
  <si>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</si>
  <si>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</si>
  <si>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</si>
  <si>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</si>
  <si>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</si>
  <si>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</si>
  <si>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</si>
  <si>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</si>
  <si>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</si>
  <si>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</si>
  <si>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</si>
  <si>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</si>
  <si>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</si>
  <si>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</si>
  <si>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</si>
  <si>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</si>
  <si>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</si>
  <si>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</si>
  <si>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</si>
  <si>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</si>
  <si>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</si>
  <si>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</si>
  <si>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</si>
  <si>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</si>
  <si>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</si>
  <si>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</si>
  <si>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</si>
  <si>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</si>
  <si>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</si>
  <si>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</si>
  <si>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</si>
  <si>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</si>
  <si>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</si>
  <si>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</si>
  <si>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</si>
  <si>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</si>
  <si>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</si>
  <si>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</si>
  <si>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</si>
  <si>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</si>
  <si>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</si>
  <si>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</si>
  <si>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</si>
  <si>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</si>
  <si>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</si>
  <si>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</si>
  <si>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</si>
  <si>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</si>
  <si>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</si>
  <si>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</si>
  <si>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</si>
  <si>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</si>
  <si>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</si>
  <si>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</si>
  <si>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</si>
  <si>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</si>
  <si>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</si>
  <si>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</si>
  <si>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</si>
  <si>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</si>
  <si>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</si>
  <si>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</si>
  <si>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</si>
  <si>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</si>
  <si>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</si>
  <si>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</si>
  <si>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</si>
  <si>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</si>
  <si>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</si>
  <si>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</si>
  <si>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</si>
  <si>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</si>
  <si>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</si>
  <si>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</si>
  <si>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</si>
  <si>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</si>
  <si>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</si>
  <si>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</si>
  <si>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</si>
  <si>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</si>
  <si>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</si>
  <si>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</si>
  <si>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</si>
  <si>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</si>
  <si>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</si>
  <si>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</si>
  <si>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</si>
  <si>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</si>
  <si>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</si>
  <si>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</si>
  <si>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</si>
  <si>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</si>
  <si>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</si>
  <si>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</si>
  <si>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</si>
  <si>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</si>
  <si>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</si>
  <si>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</si>
  <si>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</si>
  <si>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</si>
  <si>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</si>
  <si>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</si>
  <si>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</si>
  <si>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</si>
  <si>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</si>
  <si>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</si>
  <si>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</si>
  <si>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</si>
  <si>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</si>
  <si>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</si>
  <si>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</si>
  <si>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</si>
  <si>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</si>
  <si>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</si>
  <si>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</si>
  <si>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</si>
  <si>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</si>
  <si>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</si>
  <si>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</si>
  <si>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</si>
  <si>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</si>
  <si>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</si>
  <si>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</si>
  <si>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</si>
  <si>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</si>
  <si>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</si>
  <si>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</si>
  <si>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</si>
  <si>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</si>
  <si>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</si>
  <si>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</si>
  <si>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</si>
  <si>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</si>
  <si>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</si>
  <si>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</si>
  <si>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</si>
  <si>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</si>
  <si>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</si>
  <si>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</si>
  <si>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</si>
  <si>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</si>
  <si>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</si>
  <si>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</si>
  <si>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</si>
  <si>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</si>
  <si>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</si>
  <si>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</si>
  <si>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</si>
  <si>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</si>
  <si>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</si>
  <si>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</si>
  <si>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</si>
  <si>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</si>
  <si>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</si>
  <si>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</si>
  <si>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</si>
  <si>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</si>
  <si>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</si>
  <si>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</si>
  <si>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</si>
  <si>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</si>
  <si>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</si>
  <si>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</si>
  <si>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</si>
  <si>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</si>
  <si>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</si>
  <si>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</si>
  <si>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</si>
  <si>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</si>
  <si>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</si>
  <si>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</si>
  <si>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</si>
  <si>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</si>
  <si>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</si>
  <si>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</si>
  <si>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</si>
  <si>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</si>
  <si>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</si>
  <si>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</si>
  <si>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</si>
  <si>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</si>
  <si>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</si>
  <si>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</si>
  <si>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</si>
  <si>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</si>
  <si>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</si>
  <si>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</si>
  <si>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</si>
  <si>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</si>
  <si>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</si>
  <si>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</si>
  <si>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</si>
  <si>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</si>
  <si>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</si>
  <si>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</si>
  <si>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</si>
  <si>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</si>
  <si>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</si>
  <si>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</si>
  <si>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</si>
  <si>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</si>
  <si>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</si>
  <si>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</si>
  <si>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</si>
  <si>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</si>
  <si>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</si>
  <si>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</si>
  <si>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</si>
  <si>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</si>
  <si>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</si>
  <si>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</si>
  <si>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</si>
  <si>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</si>
  <si>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</si>
  <si>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</si>
  <si>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</si>
  <si>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</si>
  <si>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</si>
  <si>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</si>
  <si>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</si>
  <si>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</si>
  <si>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</si>
  <si>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</si>
  <si>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</si>
  <si>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</si>
  <si>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</si>
  <si>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</si>
  <si>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</si>
  <si>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</si>
  <si>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</si>
  <si>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</si>
  <si>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</si>
  <si>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</si>
  <si>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</si>
  <si>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</si>
  <si>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</si>
  <si>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</si>
  <si>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</si>
  <si>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</si>
  <si>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</si>
  <si>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</si>
  <si>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</si>
  <si>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</si>
  <si>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</si>
  <si>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</si>
  <si>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</si>
  <si>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</si>
  <si>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</si>
  <si>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</si>
  <si>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</si>
  <si>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</si>
  <si>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</si>
  <si>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</si>
  <si>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</si>
  <si>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</si>
  <si>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</si>
  <si>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</si>
  <si>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</si>
  <si>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</si>
  <si>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</si>
  <si>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</si>
  <si>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</si>
  <si>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</si>
  <si>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</si>
  <si>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</si>
  <si>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</si>
  <si>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</si>
  <si>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</si>
  <si>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</si>
  <si>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</si>
  <si>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</si>
  <si>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</si>
  <si>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</si>
  <si>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</si>
  <si>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</si>
  <si>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</si>
  <si>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</si>
  <si>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</si>
  <si>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</si>
  <si>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</si>
  <si>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</si>
  <si>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</si>
  <si>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</si>
  <si>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</si>
  <si>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</si>
  <si>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</si>
  <si>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</si>
  <si>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</si>
  <si>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</si>
  <si>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</si>
  <si>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</si>
  <si>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</si>
  <si>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</si>
  <si>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</si>
  <si>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</si>
  <si>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</si>
  <si>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</si>
  <si>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</si>
  <si>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</si>
  <si>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</si>
  <si>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</si>
  <si>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</si>
  <si>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</si>
  <si>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</si>
  <si>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</si>
  <si>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</si>
  <si>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</si>
  <si>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</si>
  <si>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</si>
  <si>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</si>
  <si>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</si>
  <si>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</si>
  <si>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</si>
  <si>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</si>
  <si>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</si>
  <si>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</si>
  <si>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</si>
  <si>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</si>
  <si>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</si>
  <si>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</si>
  <si>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</si>
  <si>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</si>
  <si>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</si>
  <si>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</si>
  <si>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</si>
  <si>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</si>
  <si>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</si>
  <si>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</si>
  <si>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</si>
  <si>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</si>
  <si>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</si>
  <si>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</si>
  <si>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</si>
  <si>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</si>
  <si>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</si>
  <si>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</si>
  <si>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</si>
  <si>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</si>
  <si>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</si>
  <si>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</si>
  <si>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</si>
  <si>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</si>
  <si>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</si>
  <si>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</si>
  <si>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</si>
  <si>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</si>
  <si>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</si>
  <si>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</si>
  <si>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</si>
  <si>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</si>
  <si>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</si>
  <si>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</si>
  <si>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</si>
  <si>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</si>
  <si>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</si>
  <si>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</si>
  <si>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</si>
  <si>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</si>
  <si>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</si>
  <si>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</si>
  <si>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</si>
  <si>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</si>
  <si>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</si>
  <si>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</si>
  <si>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</si>
  <si>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</si>
  <si>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</si>
  <si>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</si>
  <si>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</si>
  <si>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</si>
  <si>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</si>
  <si>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</si>
  <si>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</si>
  <si>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</si>
  <si>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</si>
  <si>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</si>
  <si>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</si>
  <si>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</si>
  <si>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</si>
  <si>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</si>
  <si>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</si>
  <si>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</si>
  <si>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</si>
  <si>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</si>
  <si>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</si>
  <si>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</si>
  <si>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</si>
  <si>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</si>
  <si>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</si>
  <si>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</si>
  <si>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</si>
  <si>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</si>
  <si>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</si>
  <si>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</si>
  <si>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</si>
  <si>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</si>
  <si>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</si>
  <si>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</si>
  <si>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</si>
  <si>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</si>
  <si>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</si>
  <si>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</si>
  <si>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</si>
  <si>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</si>
  <si>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</si>
  <si>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</si>
  <si>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</si>
  <si>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</si>
  <si>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</si>
  <si>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</si>
  <si>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</si>
  <si>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</si>
  <si>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</si>
  <si>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</si>
  <si>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</si>
  <si>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</si>
  <si>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</si>
  <si>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</si>
  <si>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</si>
  <si>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</si>
  <si>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</si>
  <si>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</si>
  <si>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</si>
  <si>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</si>
  <si>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</si>
  <si>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</si>
  <si>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</si>
  <si>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</si>
  <si>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</si>
  <si>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</si>
  <si>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</si>
  <si>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</si>
  <si>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</si>
  <si>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</si>
  <si>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</si>
  <si>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</si>
  <si>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</si>
  <si>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</si>
  <si>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</si>
  <si>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</si>
  <si>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</si>
  <si>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</si>
  <si>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</si>
  <si>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</si>
  <si>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</si>
  <si>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</si>
  <si>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</si>
  <si>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</si>
  <si>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</si>
  <si>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</si>
  <si>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</si>
  <si>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</si>
  <si>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</si>
  <si>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</si>
  <si>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</si>
  <si>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</si>
  <si>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</si>
  <si>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</si>
  <si>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</si>
  <si>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</si>
  <si>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</si>
  <si>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</si>
  <si>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</si>
  <si>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</si>
  <si>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</si>
  <si>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</si>
  <si>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</si>
  <si>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</si>
  <si>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</si>
  <si>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</si>
  <si>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</si>
  <si>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</si>
  <si>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</si>
  <si>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</si>
  <si>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</si>
  <si>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</si>
  <si>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</si>
  <si>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</si>
  <si>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</si>
  <si>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</si>
  <si>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</si>
  <si>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</si>
  <si>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</si>
  <si>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</si>
  <si>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</si>
  <si>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</si>
  <si>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</si>
  <si>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</si>
  <si>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</si>
  <si>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</si>
  <si>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</si>
  <si>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</si>
  <si>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</si>
  <si>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</si>
  <si>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</si>
  <si>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</si>
  <si>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</si>
  <si>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</si>
  <si>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</si>
  <si>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</si>
  <si>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</si>
  <si>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</si>
  <si>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</si>
  <si>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</si>
  <si>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</si>
  <si>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</si>
  <si>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</si>
  <si>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</si>
  <si>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</si>
  <si>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</si>
  <si>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</si>
  <si>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</si>
  <si>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</si>
  <si>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</si>
  <si>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</si>
  <si>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</si>
  <si>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</si>
  <si>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</si>
  <si>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</si>
  <si>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</si>
  <si>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</si>
  <si>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</si>
  <si>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</si>
  <si>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</si>
  <si>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</si>
  <si>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</si>
  <si>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</si>
  <si>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</si>
  <si>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</si>
  <si>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</si>
  <si>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</si>
  <si>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</si>
  <si>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</si>
  <si>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</si>
  <si>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</si>
  <si>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</si>
  <si>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</si>
  <si>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</si>
  <si>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</si>
  <si>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</si>
  <si>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</si>
  <si>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</si>
  <si>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</si>
  <si>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</si>
  <si>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</si>
  <si>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</si>
  <si>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</si>
  <si>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</si>
  <si>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</si>
  <si>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</si>
  <si>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</si>
  <si>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</si>
  <si>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</si>
  <si>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</si>
  <si>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</si>
  <si>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</si>
  <si>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</si>
  <si>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</si>
  <si>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</si>
  <si>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</si>
  <si>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</si>
  <si>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</si>
  <si>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</si>
  <si>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</si>
  <si>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</si>
  <si>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</si>
  <si>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</si>
  <si>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</si>
  <si>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</si>
  <si>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</si>
  <si>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</si>
  <si>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</si>
  <si>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</si>
  <si>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</si>
  <si>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</si>
  <si>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</si>
  <si>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</si>
  <si>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</si>
  <si>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</si>
  <si>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</si>
  <si>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</si>
  <si>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</si>
  <si>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</si>
  <si>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</si>
  <si>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</si>
  <si>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</si>
  <si>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</si>
  <si>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</si>
  <si>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</si>
  <si>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</si>
  <si>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</si>
  <si>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</si>
  <si>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</si>
  <si>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</si>
  <si>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</si>
  <si>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</si>
  <si>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</si>
  <si>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</si>
  <si>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</si>
  <si>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</si>
  <si>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</si>
  <si>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</si>
  <si>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</si>
  <si>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</si>
  <si>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</si>
  <si>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</si>
  <si>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</si>
  <si>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</si>
  <si>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</si>
  <si>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</si>
  <si>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</si>
  <si>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</si>
  <si>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</si>
  <si>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</si>
  <si>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</si>
  <si>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</si>
  <si>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</si>
  <si>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</si>
  <si>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</si>
  <si>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</si>
  <si>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</si>
  <si>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</si>
  <si>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</si>
  <si>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</si>
  <si>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</si>
  <si>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</si>
  <si>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</si>
  <si>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</si>
  <si>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</si>
  <si>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</si>
  <si>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</si>
  <si>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</si>
  <si>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</si>
  <si>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</si>
  <si>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</si>
  <si>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</si>
  <si>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</si>
  <si>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</si>
  <si>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</si>
  <si>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</si>
  <si>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</si>
  <si>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</si>
  <si>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</si>
  <si>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</si>
  <si>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</si>
  <si>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</si>
  <si>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</si>
  <si>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</si>
  <si>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</si>
  <si>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</si>
  <si>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</si>
  <si>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</si>
  <si>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</si>
  <si>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</si>
  <si>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</si>
  <si>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</si>
  <si>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</si>
  <si>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</si>
  <si>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</si>
  <si>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</si>
  <si>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</si>
  <si>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</si>
  <si>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</si>
  <si>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</si>
  <si>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</si>
  <si>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</si>
  <si>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</si>
  <si>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</si>
  <si>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</si>
  <si>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</si>
  <si>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</si>
  <si>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</si>
  <si>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</si>
  <si>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</si>
  <si>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</si>
  <si>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</si>
  <si>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</si>
  <si>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</si>
  <si>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</si>
  <si>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</si>
  <si>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</si>
  <si>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</si>
  <si>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</si>
  <si>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</si>
  <si>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</si>
  <si>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</si>
  <si>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</si>
  <si>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</si>
  <si>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</si>
  <si>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</si>
  <si>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</si>
  <si>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</si>
  <si>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</si>
  <si>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</si>
  <si>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</si>
  <si>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</si>
  <si>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</si>
  <si>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</si>
  <si>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</si>
  <si>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</si>
  <si>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</si>
  <si>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</si>
  <si>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</si>
  <si>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</si>
  <si>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</si>
  <si>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</si>
  <si>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</si>
  <si>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</si>
  <si>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</si>
  <si>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</si>
  <si>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</si>
  <si>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</si>
  <si>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</si>
  <si>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</si>
  <si>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</si>
  <si>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</si>
  <si>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</si>
  <si>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</si>
  <si>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</si>
  <si>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</si>
  <si>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</si>
  <si>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</si>
  <si>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</si>
  <si>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</si>
  <si>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</si>
  <si>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</si>
  <si>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</si>
  <si>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</si>
  <si>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</si>
  <si>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</si>
  <si>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</si>
  <si>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</si>
  <si>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</si>
  <si>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</si>
  <si>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</si>
  <si>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</si>
  <si>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</si>
  <si>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</si>
  <si>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</si>
  <si>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</si>
  <si>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</si>
  <si>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</si>
  <si>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</si>
  <si>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</si>
  <si>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</si>
  <si>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</si>
  <si>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</si>
  <si>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</si>
  <si>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</si>
  <si>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</si>
  <si>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</si>
  <si>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</si>
  <si>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</si>
  <si>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</si>
  <si>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</si>
  <si>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</si>
  <si>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</si>
  <si>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</si>
  <si>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</si>
  <si>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</si>
  <si>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</si>
  <si>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</si>
  <si>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</si>
  <si>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</si>
  <si>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</si>
  <si>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</si>
  <si>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</si>
  <si>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</si>
  <si>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</si>
  <si>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</si>
  <si>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</si>
  <si>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</si>
  <si>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</si>
  <si>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</si>
  <si>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</si>
  <si>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</si>
  <si>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</si>
  <si>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</si>
  <si>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</si>
  <si>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</si>
  <si>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</si>
  <si>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</si>
  <si>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</si>
  <si>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</si>
  <si>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</si>
  <si>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</si>
  <si>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</si>
  <si>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</si>
  <si>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</si>
  <si>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</si>
  <si>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</si>
  <si>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</si>
  <si>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</si>
  <si>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</si>
  <si>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</si>
  <si>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</si>
  <si>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</si>
  <si>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</si>
  <si>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</si>
  <si>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</si>
  <si>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</si>
  <si>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</si>
  <si>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</si>
  <si>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</si>
  <si>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</si>
  <si>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</si>
  <si>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</si>
  <si>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</si>
  <si>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</si>
  <si>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</si>
  <si>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</si>
  <si>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</si>
  <si>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</si>
  <si>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</si>
  <si>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</si>
  <si>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</si>
  <si>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</si>
  <si>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</si>
  <si>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</si>
  <si>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</si>
  <si>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</si>
  <si>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</si>
  <si>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</si>
  <si>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</si>
  <si>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</si>
  <si>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</si>
  <si>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</si>
  <si>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</si>
  <si>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</si>
  <si>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</si>
  <si>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</si>
  <si>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</si>
  <si>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</si>
  <si>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</si>
  <si>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</si>
  <si>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</si>
  <si>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</si>
  <si>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</si>
  <si>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</si>
  <si>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</si>
  <si>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</si>
  <si>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</si>
  <si>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</si>
  <si>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</si>
  <si>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</si>
  <si>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</si>
  <si>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</si>
  <si>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</si>
  <si>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</si>
  <si>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</si>
  <si>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</si>
  <si>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</si>
  <si>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</si>
  <si>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</si>
  <si>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</si>
  <si>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</si>
  <si>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</si>
  <si>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</si>
  <si>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</si>
  <si>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</si>
  <si>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</si>
  <si>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</si>
  <si>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</si>
  <si>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</si>
  <si>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</si>
  <si>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</si>
  <si>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</si>
  <si>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</si>
  <si>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</si>
  <si>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</si>
  <si>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</si>
  <si>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</si>
  <si>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</si>
  <si>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</si>
  <si>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</si>
  <si>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</si>
  <si>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</si>
  <si>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</si>
  <si>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</si>
  <si>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</si>
  <si>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</si>
  <si>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</si>
  <si>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</si>
  <si>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</si>
  <si>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</si>
  <si>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</si>
  <si>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</si>
  <si>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</si>
  <si>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</si>
  <si>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</si>
  <si>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</si>
  <si>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</si>
  <si>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</si>
  <si>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</si>
  <si>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</si>
  <si>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</si>
  <si>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</si>
  <si>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</si>
  <si>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</si>
  <si>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</si>
  <si>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</si>
  <si>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</si>
  <si>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</si>
  <si>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</si>
  <si>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</si>
  <si>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</si>
  <si>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</si>
  <si>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</si>
  <si>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</si>
  <si>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</si>
  <si>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</si>
  <si>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</si>
  <si>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</si>
  <si>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</si>
  <si>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</si>
  <si>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</si>
  <si>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</si>
  <si>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</si>
  <si>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</si>
  <si>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</si>
  <si>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</si>
  <si>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</si>
  <si>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</si>
  <si>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</si>
  <si>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</si>
  <si>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</si>
  <si>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</si>
  <si>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</si>
  <si>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</si>
  <si>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</si>
  <si>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</si>
  <si>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</si>
  <si>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</si>
  <si>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</si>
  <si>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</si>
  <si>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</si>
  <si>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</si>
  <si>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</si>
  <si>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</si>
  <si>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</si>
  <si>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</si>
  <si>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</si>
  <si>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</si>
  <si>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</si>
  <si>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</si>
  <si>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</si>
  <si>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</si>
  <si>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</si>
  <si>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</si>
  <si>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</si>
  <si>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</si>
  <si>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</si>
  <si>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</si>
  <si>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</si>
  <si>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</si>
  <si>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</si>
  <si>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</si>
  <si>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</si>
  <si>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</si>
  <si>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</si>
  <si>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</si>
  <si>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</si>
  <si>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</si>
  <si>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</si>
  <si>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</si>
  <si>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</si>
  <si>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</si>
  <si>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</si>
  <si>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</si>
  <si>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</si>
  <si>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</si>
  <si>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</si>
  <si>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</si>
  <si>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</si>
  <si>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</si>
  <si>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</si>
  <si>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</si>
  <si>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</si>
  <si>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</si>
  <si>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</si>
  <si>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</si>
  <si>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</si>
  <si>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</si>
  <si>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</si>
  <si>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</si>
  <si>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</si>
  <si>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</si>
  <si>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</si>
  <si>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</si>
  <si>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</si>
  <si>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</si>
  <si>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</si>
  <si>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</si>
  <si>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</si>
  <si>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</si>
  <si>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</si>
  <si>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</si>
  <si>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</si>
  <si>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</si>
  <si>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</si>
  <si>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</si>
  <si>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</si>
  <si>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</si>
  <si>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</si>
  <si>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</si>
  <si>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</si>
  <si>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</si>
  <si>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</si>
  <si>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</si>
  <si>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</si>
  <si>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</si>
  <si>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</si>
  <si>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</si>
  <si>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</si>
  <si>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</si>
  <si>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</si>
  <si>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</si>
  <si>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</si>
  <si>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</si>
  <si>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</si>
  <si>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</si>
  <si>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</si>
  <si>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</si>
  <si>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</si>
  <si>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</si>
  <si>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</si>
  <si>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</si>
  <si>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</si>
  <si>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</si>
  <si>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</si>
  <si>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</si>
  <si>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</si>
  <si>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</si>
  <si>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</si>
  <si>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</si>
  <si>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</si>
  <si>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</si>
  <si>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</si>
  <si>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</si>
  <si>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</si>
  <si>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</si>
  <si>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</si>
  <si>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</si>
  <si>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</si>
  <si>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</si>
  <si>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</si>
  <si>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</si>
  <si>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</si>
  <si>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</si>
  <si>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</si>
  <si>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</si>
  <si>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</si>
  <si>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</si>
  <si>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</si>
  <si>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</si>
  <si>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</si>
  <si>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</si>
  <si>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</si>
  <si>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</si>
  <si>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</si>
  <si>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</si>
  <si>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</si>
  <si>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</si>
  <si>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</si>
  <si>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</si>
  <si>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</si>
  <si>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</si>
  <si>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</si>
  <si>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</si>
  <si>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</si>
  <si>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</si>
  <si>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</si>
  <si>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</si>
  <si>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</si>
  <si>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</si>
  <si>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</si>
  <si>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</si>
  <si>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</si>
  <si>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</si>
  <si>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</si>
  <si>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</si>
  <si>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</si>
  <si>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</si>
  <si>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</si>
  <si>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</si>
  <si>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</si>
  <si>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</si>
  <si>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</si>
  <si>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</si>
  <si>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</si>
  <si>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</si>
  <si>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</si>
  <si>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</si>
  <si>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</si>
  <si>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</si>
  <si>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</si>
  <si>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</si>
  <si>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</si>
  <si>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</si>
  <si>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</si>
  <si>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</si>
  <si>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</si>
  <si>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</si>
  <si>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</si>
  <si>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</si>
  <si>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</si>
  <si>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</si>
  <si>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</si>
  <si>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</si>
  <si>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</si>
  <si>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</si>
  <si>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</si>
  <si>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</si>
  <si>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</si>
  <si>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</si>
  <si>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</si>
  <si>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</si>
  <si>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</si>
  <si>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</si>
  <si>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</si>
  <si>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</si>
  <si>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</si>
  <si>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</si>
  <si>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</si>
  <si>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</si>
  <si>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</si>
  <si>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</si>
  <si>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</si>
  <si>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</si>
  <si>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</si>
  <si>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</si>
  <si>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</si>
  <si>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</si>
  <si>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</si>
  <si>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</si>
  <si>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</si>
  <si>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</si>
  <si>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</si>
  <si>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</si>
  <si>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</si>
  <si>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</si>
  <si>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</si>
  <si>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</si>
  <si>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</si>
  <si>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</si>
  <si>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</si>
  <si>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</si>
  <si>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</si>
  <si>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</si>
  <si>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</si>
  <si>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</si>
  <si>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</si>
  <si>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</si>
  <si>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</si>
  <si>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</si>
  <si>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</si>
  <si>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</si>
  <si>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</si>
  <si>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</si>
  <si>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</si>
  <si>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</si>
  <si>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</si>
  <si>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</si>
  <si>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</si>
  <si>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</si>
  <si>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</si>
  <si>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</si>
  <si>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</si>
  <si>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</si>
  <si>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</si>
  <si>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</si>
  <si>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</si>
  <si>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</si>
  <si>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</si>
  <si>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</si>
  <si>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</si>
  <si>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</si>
  <si>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</si>
  <si>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</si>
  <si>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</si>
  <si>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</si>
  <si>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</si>
  <si>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</si>
  <si>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</si>
  <si>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</si>
  <si>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</si>
  <si>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</si>
  <si>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</si>
  <si>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</si>
  <si>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</si>
  <si>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</si>
  <si>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</si>
  <si>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</si>
  <si>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</si>
  <si>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</si>
  <si>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</si>
  <si>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</si>
  <si>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</si>
  <si>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</si>
  <si>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</si>
  <si>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</si>
  <si>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</si>
  <si>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</si>
  <si>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</si>
  <si>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</si>
  <si>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</si>
  <si>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</si>
  <si>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</si>
  <si>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</si>
  <si>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</si>
  <si>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</si>
  <si>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</si>
  <si>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</si>
  <si>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</si>
  <si>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</si>
  <si>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</si>
  <si>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</si>
  <si>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</si>
  <si>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</si>
  <si>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</si>
  <si>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</si>
  <si>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</si>
  <si>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</si>
  <si>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</si>
  <si>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</si>
  <si>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</si>
  <si>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</si>
  <si>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</si>
  <si>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</si>
  <si>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</si>
  <si>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</si>
  <si>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</si>
  <si>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</si>
  <si>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</si>
  <si>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</si>
  <si>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</si>
  <si>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</si>
  <si>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</si>
  <si>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</si>
  <si>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</si>
  <si>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</si>
  <si>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</si>
  <si>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</si>
  <si>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</si>
  <si>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</si>
  <si>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</si>
  <si>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</si>
  <si>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</si>
  <si>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</si>
  <si>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</si>
  <si>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</si>
  <si>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</si>
  <si>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</si>
  <si>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</si>
  <si>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</si>
  <si>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</si>
  <si>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</si>
  <si>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</si>
  <si>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</si>
  <si>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</si>
  <si>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</si>
  <si>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</si>
  <si>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</si>
  <si>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</si>
  <si>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</si>
  <si>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</si>
  <si>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</si>
  <si>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</si>
  <si>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</si>
  <si>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</si>
  <si>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</si>
  <si>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</si>
  <si>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</si>
  <si>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</si>
  <si>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</si>
  <si>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</si>
  <si>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</si>
  <si>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</si>
  <si>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</si>
  <si>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</si>
  <si>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</si>
  <si>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</si>
  <si>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</si>
  <si>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</si>
  <si>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</si>
  <si>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</si>
  <si>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</si>
  <si>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</si>
  <si>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</si>
  <si>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</si>
  <si>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</si>
  <si>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</si>
  <si>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</si>
  <si>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</si>
  <si>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</si>
  <si>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</si>
  <si>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</si>
  <si>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</si>
  <si>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</si>
  <si>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</si>
  <si>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</si>
  <si>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</si>
  <si>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</si>
  <si>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</si>
  <si>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</si>
  <si>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</si>
  <si>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</si>
  <si>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</si>
  <si>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</si>
  <si>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</si>
  <si>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</si>
  <si>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</si>
  <si>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</si>
  <si>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</si>
  <si>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</si>
  <si>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</si>
  <si>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</si>
  <si>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</si>
  <si>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</si>
  <si>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</si>
  <si>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</si>
  <si>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</si>
  <si>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</si>
  <si>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</si>
  <si>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</si>
  <si>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</si>
  <si>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</si>
  <si>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</si>
  <si>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</si>
  <si>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</si>
  <si>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</si>
  <si>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</si>
  <si>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</si>
  <si>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</si>
  <si>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</si>
  <si>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</si>
  <si>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</si>
  <si>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</si>
  <si>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</si>
  <si>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</si>
  <si>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</si>
  <si>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</si>
  <si>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</si>
  <si>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</si>
  <si>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</si>
  <si>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</si>
  <si>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</si>
  <si>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</si>
  <si>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</si>
  <si>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</si>
  <si>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</si>
  <si>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</si>
  <si>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</si>
  <si>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</si>
  <si>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</si>
  <si>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</si>
  <si>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</si>
  <si>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</si>
  <si>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</si>
  <si>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</si>
  <si>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</si>
  <si>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</si>
  <si>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</si>
  <si>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</si>
  <si>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</si>
  <si>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</si>
  <si>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</si>
  <si>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</si>
  <si>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</si>
  <si>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</si>
  <si>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</si>
  <si>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</si>
  <si>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</si>
  <si>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</si>
  <si>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</si>
  <si>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</si>
  <si>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</si>
  <si>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</si>
  <si>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</si>
  <si>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</si>
  <si>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</si>
  <si>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</si>
  <si>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</si>
  <si>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</si>
  <si>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</si>
  <si>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</si>
  <si>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</si>
  <si>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</si>
  <si>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</si>
  <si>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</si>
  <si>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</si>
  <si>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</si>
  <si>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</si>
  <si>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</si>
  <si>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</si>
  <si>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</si>
  <si>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</si>
  <si>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</si>
  <si>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</si>
  <si>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</si>
  <si>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</si>
  <si>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</si>
  <si>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</si>
  <si>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</si>
  <si>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</si>
  <si>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</si>
  <si>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</si>
  <si>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</si>
  <si>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</si>
  <si>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</si>
  <si>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</si>
  <si>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</si>
  <si>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</si>
  <si>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</si>
  <si>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</si>
  <si>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</si>
  <si>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</si>
  <si>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</si>
  <si>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</si>
  <si>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</si>
  <si>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</si>
  <si>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</si>
  <si>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</si>
  <si>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</si>
  <si>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</si>
  <si>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</si>
  <si>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</si>
  <si>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</si>
  <si>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</si>
  <si>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</si>
  <si>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</si>
  <si>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</si>
  <si>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</si>
  <si>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</si>
  <si>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</si>
  <si>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</si>
  <si>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</si>
  <si>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</si>
  <si>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</si>
  <si>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</si>
  <si>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</si>
  <si>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</si>
  <si>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</si>
  <si>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</si>
  <si>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</si>
  <si>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</si>
  <si>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</si>
  <si>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</si>
  <si>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</si>
  <si>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</si>
  <si>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</si>
  <si>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</si>
  <si>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</si>
  <si>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</si>
  <si>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</si>
  <si>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</si>
  <si>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</si>
  <si>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</si>
  <si>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</si>
  <si>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</si>
  <si>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</si>
  <si>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</si>
  <si>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</si>
  <si>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</si>
  <si>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</si>
  <si>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</si>
  <si>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</si>
  <si>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</si>
  <si>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</si>
  <si>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</si>
  <si>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</si>
  <si>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</si>
  <si>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</si>
  <si>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</si>
  <si>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</si>
  <si>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</si>
  <si>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</si>
  <si>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</si>
  <si>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</si>
  <si>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</si>
  <si>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</si>
  <si>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</si>
  <si>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</si>
  <si>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</si>
  <si>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</si>
  <si>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</si>
  <si>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</si>
  <si>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</si>
  <si>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</si>
  <si>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</si>
  <si>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</si>
  <si>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</si>
  <si>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</si>
  <si>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</si>
  <si>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</si>
  <si>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</si>
  <si>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</si>
  <si>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</si>
  <si>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</si>
  <si>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</si>
  <si>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</si>
  <si>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</si>
  <si>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</si>
  <si>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</si>
  <si>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</si>
  <si>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</si>
  <si>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</si>
  <si>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</si>
  <si>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</si>
  <si>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</si>
  <si>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</si>
  <si>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</si>
  <si>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</si>
  <si>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</si>
  <si>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</si>
  <si>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</si>
  <si>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</si>
  <si>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</si>
  <si>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</si>
  <si>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</si>
  <si>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</si>
  <si>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</si>
  <si>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</si>
  <si>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</si>
  <si>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</si>
  <si>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</si>
  <si>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</si>
  <si>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</si>
  <si>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</si>
  <si>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</si>
  <si>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</si>
  <si>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</si>
  <si>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</si>
  <si>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</si>
  <si>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</si>
  <si>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</si>
  <si>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</si>
  <si>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</si>
  <si>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</si>
  <si>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</si>
  <si>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</si>
  <si>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</si>
  <si>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</si>
  <si>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</si>
  <si>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</si>
  <si>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</si>
  <si>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</si>
  <si>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</si>
  <si>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</si>
  <si>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</si>
  <si>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</si>
  <si>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</si>
  <si>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</si>
  <si>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</si>
  <si>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</si>
  <si>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</si>
  <si>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</si>
  <si>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</si>
  <si>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</si>
  <si>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</si>
  <si>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</si>
  <si>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</si>
  <si>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</si>
  <si>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</si>
  <si>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</si>
  <si>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</si>
  <si>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</si>
  <si>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</si>
  <si>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</si>
  <si>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</si>
  <si>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</si>
  <si>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</si>
  <si>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</si>
  <si>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</si>
  <si>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</si>
  <si>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</si>
  <si>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</si>
  <si>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</si>
  <si>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</si>
  <si>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</si>
  <si>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</si>
  <si>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</si>
  <si>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</si>
  <si>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</si>
  <si>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</si>
  <si>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</si>
  <si>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</si>
  <si>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</si>
  <si>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</si>
  <si>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</si>
  <si>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</si>
  <si>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</si>
  <si>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</si>
  <si>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</si>
  <si>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</si>
  <si>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</si>
  <si>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</si>
  <si>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</si>
  <si>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</si>
  <si>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</si>
  <si>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</si>
  <si>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</si>
  <si>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</si>
  <si>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</si>
  <si>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</si>
  <si>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</si>
  <si>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</si>
  <si>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</si>
  <si>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</si>
  <si>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</si>
  <si>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</si>
  <si>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</si>
  <si>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</si>
  <si>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</si>
  <si>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</si>
  <si>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</si>
  <si>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</si>
  <si>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</si>
  <si>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</si>
  <si>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</si>
  <si>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</si>
  <si>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</si>
  <si>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</si>
  <si>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</si>
  <si>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</si>
  <si>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</si>
  <si>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</si>
  <si>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</si>
  <si>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</si>
  <si>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</si>
  <si>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</si>
  <si>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</si>
  <si>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</si>
  <si>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</si>
  <si>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</si>
  <si>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</si>
  <si>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</si>
  <si>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</si>
  <si>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</si>
  <si>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</si>
  <si>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</si>
  <si>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</si>
  <si>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</si>
  <si>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</si>
  <si>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</si>
  <si>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</si>
  <si>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</si>
  <si>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</si>
  <si>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</si>
  <si>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</si>
  <si>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</si>
  <si>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</si>
  <si>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</si>
  <si>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</si>
  <si>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</si>
  <si>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</si>
  <si>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</si>
  <si>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</si>
  <si>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</si>
  <si>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</si>
  <si>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</si>
  <si>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</si>
  <si>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</si>
  <si>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</si>
  <si>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</si>
  <si>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</si>
  <si>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</si>
  <si>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</si>
  <si>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</si>
  <si>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</si>
  <si>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</si>
  <si>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</si>
  <si>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</si>
  <si>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</si>
  <si>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</si>
  <si>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</si>
  <si>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</si>
  <si>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</si>
  <si>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</si>
  <si>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</si>
  <si>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</si>
  <si>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</si>
  <si>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</si>
  <si>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</si>
  <si>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</si>
  <si>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</si>
  <si>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</si>
  <si>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</si>
  <si>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</si>
  <si>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</si>
  <si>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</si>
  <si>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</si>
  <si>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</si>
  <si>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</si>
  <si>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</si>
  <si>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</si>
  <si>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</si>
  <si>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</si>
  <si>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</si>
  <si>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</si>
  <si>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</si>
  <si>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</si>
  <si>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</si>
  <si>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</si>
  <si>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</si>
  <si>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</si>
  <si>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</si>
  <si>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</si>
  <si>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</si>
  <si>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</si>
  <si>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</si>
  <si>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</si>
  <si>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</si>
  <si>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</si>
  <si>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</si>
  <si>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</si>
  <si>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</si>
  <si>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</si>
  <si>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</si>
  <si>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</si>
  <si>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</si>
  <si>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</si>
  <si>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</si>
  <si>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</si>
  <si>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</si>
  <si>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</si>
  <si>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</si>
  <si>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</si>
  <si>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</si>
  <si>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</si>
  <si>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</si>
  <si>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</si>
  <si>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</si>
  <si>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</si>
  <si>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</si>
  <si>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</si>
  <si>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</si>
  <si>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</si>
  <si>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</si>
  <si>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</si>
  <si>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</si>
  <si>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</si>
  <si>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</si>
  <si>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</si>
  <si>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</si>
  <si>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</si>
  <si>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</si>
  <si>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</si>
  <si>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</si>
  <si>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</si>
  <si>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</si>
  <si>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</si>
  <si>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</si>
  <si>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</si>
  <si>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</si>
  <si>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</si>
  <si>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</si>
  <si>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</si>
  <si>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</si>
  <si>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</si>
  <si>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</si>
  <si>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</si>
  <si>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</si>
  <si>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</si>
  <si>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</si>
  <si>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</si>
  <si>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</si>
  <si>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</si>
  <si>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</si>
  <si>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</si>
  <si>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</si>
  <si>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</si>
  <si>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</si>
  <si>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</si>
  <si>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</si>
  <si>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</si>
  <si>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</si>
  <si>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</si>
  <si>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</si>
  <si>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</si>
  <si>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</si>
  <si>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</si>
  <si>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</si>
  <si>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</si>
  <si>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</si>
  <si>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</si>
  <si>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</si>
  <si>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</si>
  <si>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</si>
  <si>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</si>
  <si>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</si>
  <si>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</si>
  <si>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</si>
  <si>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</si>
  <si>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</si>
  <si>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</si>
  <si>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</si>
  <si>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</si>
  <si>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</si>
  <si>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</si>
  <si>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</si>
  <si>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</si>
  <si>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</si>
  <si>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</si>
  <si>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</si>
  <si>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</si>
  <si>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</si>
  <si>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</si>
  <si>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</si>
  <si>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</si>
  <si>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</si>
  <si>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</si>
  <si>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</si>
  <si>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</si>
  <si>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</si>
  <si>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</si>
  <si>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</si>
  <si>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</si>
  <si>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</si>
  <si>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</si>
  <si>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</si>
  <si>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</si>
  <si>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</si>
  <si>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</si>
  <si>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</si>
  <si>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</si>
  <si>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</si>
  <si>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</si>
  <si>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</si>
  <si>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</si>
  <si>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</si>
  <si>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</si>
  <si>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</si>
  <si>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</si>
  <si>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</si>
  <si>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</si>
  <si>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</si>
  <si>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</si>
  <si>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</si>
  <si>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</si>
  <si>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</si>
  <si>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</si>
  <si>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</si>
  <si>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</si>
  <si>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</si>
  <si>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</si>
  <si>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</si>
  <si>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</si>
  <si>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</si>
  <si>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</si>
  <si>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</si>
  <si>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</si>
  <si>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</si>
  <si>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</si>
  <si>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</si>
  <si>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</si>
  <si>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</si>
  <si>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</si>
  <si>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</si>
  <si>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</si>
  <si>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</si>
  <si>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</si>
  <si>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</si>
  <si>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</si>
  <si>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</si>
  <si>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</si>
  <si>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</si>
  <si>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</si>
  <si>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</si>
  <si>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</si>
  <si>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</si>
  <si>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</si>
  <si>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</si>
  <si>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</si>
  <si>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</si>
  <si>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</si>
  <si>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</si>
  <si>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</si>
  <si>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</si>
  <si>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</si>
  <si>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</si>
  <si>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</si>
  <si>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</si>
  <si>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</si>
  <si>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</si>
  <si>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</si>
  <si>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</si>
  <si>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</si>
  <si>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</si>
  <si>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</si>
  <si>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</si>
  <si>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</si>
  <si>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</si>
  <si>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</si>
  <si>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</si>
  <si>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</si>
  <si>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</si>
  <si>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</si>
  <si>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</si>
  <si>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</si>
  <si>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</si>
  <si>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</si>
  <si>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</si>
  <si>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</si>
  <si>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</si>
  <si>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</si>
  <si>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</si>
  <si>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</si>
  <si>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</si>
  <si>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</si>
  <si>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</si>
  <si>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</si>
  <si>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</si>
  <si>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</si>
  <si>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</si>
  <si>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</si>
  <si>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</si>
  <si>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</si>
  <si>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</si>
  <si>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</si>
  <si>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</si>
  <si>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</si>
  <si>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</si>
  <si>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</si>
  <si>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</si>
  <si>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</si>
  <si>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</si>
  <si>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</si>
  <si>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</si>
  <si>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</si>
  <si>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</si>
  <si>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</si>
  <si>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</si>
  <si>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</si>
  <si>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</si>
  <si>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</si>
  <si>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</si>
  <si>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</si>
  <si>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</si>
  <si>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</si>
  <si>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</si>
  <si>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</si>
  <si>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</si>
  <si>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</si>
  <si>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</si>
  <si>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</si>
  <si>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</si>
  <si>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</si>
  <si>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</si>
  <si>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</si>
  <si>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</si>
  <si>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</si>
  <si>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</si>
  <si>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</si>
  <si>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</si>
  <si>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</si>
  <si>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</si>
  <si>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</si>
  <si>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</si>
  <si>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</si>
  <si>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</si>
  <si>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</si>
  <si>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</si>
  <si>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</si>
  <si>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</si>
  <si>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</si>
  <si>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</si>
  <si>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</si>
  <si>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</si>
  <si>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</si>
  <si>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</si>
  <si>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</si>
  <si>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</si>
  <si>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</si>
  <si>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</si>
  <si>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</si>
  <si>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</si>
  <si>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</si>
  <si>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</si>
  <si>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</si>
  <si>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</si>
  <si>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</si>
  <si>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</si>
  <si>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</si>
  <si>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</si>
  <si>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</si>
  <si>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</si>
  <si>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</si>
  <si>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</si>
  <si>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</si>
  <si>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</si>
  <si>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</si>
  <si>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</si>
  <si>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</si>
  <si>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</si>
  <si>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</si>
  <si>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</si>
  <si>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</si>
  <si>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</si>
  <si>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</si>
  <si>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</si>
  <si>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</si>
  <si>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</si>
  <si>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</si>
  <si>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</si>
  <si>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</si>
  <si>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</si>
  <si>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</si>
  <si>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</si>
  <si>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</si>
  <si>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</si>
  <si>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</si>
  <si>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</si>
  <si>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</si>
  <si>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</si>
  <si>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</si>
  <si>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</si>
  <si>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</si>
  <si>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</si>
  <si>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</si>
  <si>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</si>
  <si>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</si>
  <si>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</si>
  <si>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</si>
  <si>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</si>
  <si>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</si>
  <si>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</si>
  <si>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</si>
  <si>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</si>
  <si>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</si>
  <si>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</si>
  <si>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</si>
  <si>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</si>
  <si>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</si>
  <si>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</si>
  <si>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</si>
  <si>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</si>
  <si>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</si>
  <si>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</si>
  <si>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</si>
  <si>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</si>
  <si>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</si>
  <si>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</si>
  <si>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</si>
  <si>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</si>
  <si>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</si>
  <si>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</si>
  <si>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</si>
  <si>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</si>
  <si>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</si>
  <si>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</si>
  <si>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</si>
  <si>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</si>
  <si>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</si>
  <si>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</si>
  <si>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</si>
  <si>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</si>
  <si>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</si>
  <si>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</si>
  <si>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</si>
  <si>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</si>
  <si>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</si>
  <si>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</si>
  <si>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</si>
  <si>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</si>
  <si>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</si>
  <si>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</si>
  <si>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</si>
  <si>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</si>
  <si>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</si>
  <si>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</si>
  <si>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</si>
  <si>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</si>
  <si>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</si>
  <si>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</si>
  <si>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</si>
  <si>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</si>
  <si>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</si>
  <si>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</si>
  <si>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</si>
  <si>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</si>
  <si>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</si>
  <si>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</si>
  <si>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</si>
  <si>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</si>
  <si>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</si>
  <si>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</si>
  <si>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</si>
  <si>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</si>
  <si>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</si>
  <si>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</si>
  <si>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</si>
  <si>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</si>
  <si>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</si>
  <si>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</si>
  <si>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</si>
  <si>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</si>
  <si>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</si>
  <si>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</si>
  <si>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</si>
  <si>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</si>
  <si>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</si>
  <si>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</si>
  <si>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</si>
  <si>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</si>
  <si>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</si>
  <si>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</si>
  <si>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</si>
  <si>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</si>
  <si>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</si>
  <si>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</si>
  <si>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</si>
  <si>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</si>
  <si>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</si>
  <si>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</si>
  <si>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</si>
  <si>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</si>
  <si>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</si>
  <si>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</si>
  <si>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</si>
  <si>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</si>
  <si>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</si>
  <si>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</si>
  <si>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</si>
  <si>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</si>
  <si>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</si>
  <si>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</si>
  <si>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</si>
  <si>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</si>
  <si>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</si>
  <si>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</si>
  <si>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</si>
  <si>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</si>
  <si>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</si>
  <si>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</si>
  <si>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</si>
  <si>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</si>
  <si>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</si>
  <si>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</si>
  <si>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</si>
  <si>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</si>
  <si>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</si>
  <si>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</si>
  <si>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</si>
  <si>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</si>
  <si>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</si>
  <si>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</si>
  <si>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</si>
  <si>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</si>
  <si>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</si>
  <si>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</si>
  <si>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</si>
  <si>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</si>
  <si>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</si>
  <si>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</si>
  <si>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</si>
  <si>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</si>
  <si>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</si>
  <si>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</si>
  <si>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</si>
  <si>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</si>
  <si>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</si>
  <si>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</si>
  <si>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</si>
  <si>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</si>
  <si>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</si>
  <si>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</si>
  <si>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</si>
  <si>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</si>
  <si>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</si>
  <si>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</si>
  <si>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</si>
  <si>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</si>
  <si>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</si>
  <si>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</si>
  <si>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</si>
  <si>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</si>
  <si>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</si>
  <si>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</si>
  <si>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</si>
  <si>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</si>
  <si>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</si>
  <si>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</si>
  <si>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</si>
  <si>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</si>
  <si>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</si>
  <si>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</si>
  <si>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</si>
  <si>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</si>
  <si>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</si>
  <si>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</si>
  <si>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</si>
  <si>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</si>
  <si>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</si>
  <si>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</si>
  <si>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</si>
  <si>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</si>
  <si>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</si>
  <si>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</si>
  <si>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</si>
  <si>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</si>
  <si>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</si>
  <si>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</si>
  <si>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</si>
  <si>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</si>
  <si>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</si>
  <si>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</si>
  <si>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</si>
  <si>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</si>
  <si>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</si>
  <si>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</si>
  <si>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</si>
  <si>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</si>
  <si>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</si>
  <si>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</si>
  <si>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</si>
  <si>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</si>
  <si>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</si>
  <si>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</si>
  <si>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</si>
  <si>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</si>
  <si>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</si>
  <si>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</si>
  <si>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</si>
  <si>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</si>
  <si>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</si>
  <si>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</si>
  <si>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</si>
  <si>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</si>
  <si>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</si>
  <si>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</si>
  <si>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</si>
  <si>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</si>
  <si>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</si>
  <si>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</si>
  <si>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</si>
  <si>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</si>
  <si>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</si>
  <si>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</si>
  <si>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</si>
  <si>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</si>
  <si>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</si>
  <si>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</si>
  <si>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</si>
  <si>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</si>
  <si>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</si>
  <si>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</si>
  <si>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</si>
  <si>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</si>
  <si>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</si>
  <si>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</si>
  <si>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</si>
  <si>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</si>
  <si>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</si>
  <si>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</si>
  <si>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</si>
  <si>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</si>
  <si>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</si>
  <si>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</si>
  <si>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</si>
  <si>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</si>
  <si>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</si>
  <si>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</si>
  <si>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</si>
  <si>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</si>
  <si>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</si>
  <si>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</si>
  <si>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</si>
  <si>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</si>
  <si>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</si>
  <si>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</si>
  <si>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</si>
  <si>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</si>
  <si>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</si>
  <si>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</si>
  <si>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</si>
  <si>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</si>
  <si>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</si>
  <si>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</si>
  <si>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</si>
  <si>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</si>
  <si>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</si>
  <si>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</si>
  <si>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</si>
  <si>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</si>
  <si>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</si>
  <si>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</si>
  <si>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</si>
  <si>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</si>
  <si>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</si>
  <si>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</si>
  <si>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</si>
  <si>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</si>
  <si>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</si>
  <si>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</si>
  <si>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</si>
  <si>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</si>
  <si>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</si>
  <si>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</si>
  <si>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</si>
  <si>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</si>
  <si>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</si>
  <si>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</si>
  <si>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</si>
  <si>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</si>
  <si>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</si>
  <si>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</si>
  <si>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</si>
  <si>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</si>
  <si>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</si>
  <si>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</si>
  <si>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</si>
  <si>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</si>
  <si>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</si>
  <si>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</si>
  <si>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</si>
  <si>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</si>
  <si>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</si>
  <si>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</si>
  <si>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</si>
  <si>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</si>
  <si>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</si>
  <si>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</si>
  <si>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</si>
  <si>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</si>
  <si>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</si>
  <si>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</si>
  <si>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</si>
  <si>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</si>
  <si>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</si>
  <si>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</si>
  <si>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</si>
  <si>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</si>
  <si>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</si>
  <si>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</si>
  <si>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</si>
  <si>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</si>
  <si>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</si>
  <si>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</si>
  <si>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</si>
  <si>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</si>
  <si>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</si>
  <si>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</si>
  <si>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</si>
  <si>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</si>
  <si>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</si>
  <si>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</si>
  <si>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</si>
  <si>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</si>
  <si>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</si>
  <si>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</si>
  <si>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</si>
  <si>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</si>
  <si>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</si>
  <si>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</si>
  <si>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</si>
  <si>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</si>
  <si>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</si>
  <si>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</si>
  <si>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</si>
  <si>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</si>
  <si>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</si>
  <si>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</si>
  <si>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</si>
  <si>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</si>
  <si>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</si>
  <si>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</si>
  <si>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</si>
  <si>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</si>
  <si>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</si>
  <si>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</si>
  <si>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</si>
  <si>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</si>
  <si>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</si>
  <si>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</si>
  <si>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</si>
  <si>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</si>
  <si>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</si>
  <si>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</si>
  <si>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</si>
  <si>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</si>
  <si>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</si>
  <si>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</si>
  <si>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</si>
  <si>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</si>
  <si>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</si>
  <si>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</si>
  <si>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</si>
  <si>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</si>
  <si>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</si>
  <si>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</si>
  <si>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</si>
  <si>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</si>
  <si>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</si>
  <si>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</si>
  <si>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</si>
  <si>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</si>
  <si>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</si>
  <si>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</si>
  <si>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</si>
  <si>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</si>
  <si>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</si>
  <si>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</si>
  <si>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</si>
  <si>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</si>
  <si>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</si>
  <si>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</si>
  <si>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</si>
  <si>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</si>
  <si>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</si>
  <si>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</si>
  <si>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</si>
  <si>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</si>
  <si>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</si>
  <si>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</si>
  <si>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</si>
  <si>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</si>
  <si>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</si>
  <si>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</si>
  <si>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</si>
  <si>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</si>
  <si>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</si>
  <si>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</si>
  <si>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</si>
  <si>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</si>
  <si>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</si>
  <si>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</si>
  <si>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</si>
  <si>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</si>
  <si>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</si>
  <si>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</si>
  <si>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</si>
  <si>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</si>
  <si>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</si>
  <si>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</si>
  <si>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</si>
  <si>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</si>
  <si>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</si>
  <si>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</si>
  <si>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</si>
  <si>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</si>
  <si>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</si>
  <si>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</si>
  <si>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</si>
  <si>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</si>
  <si>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</si>
  <si>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</si>
  <si>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</si>
  <si>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</si>
  <si>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</si>
  <si>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</si>
  <si>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</si>
  <si>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</si>
  <si>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</si>
  <si>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</si>
  <si>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</si>
  <si>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</si>
  <si>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</si>
  <si>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</si>
  <si>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</si>
  <si>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</si>
  <si>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</si>
  <si>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</si>
  <si>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</si>
  <si>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</si>
  <si>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</si>
  <si>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</si>
  <si>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</si>
  <si>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</si>
  <si>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</si>
  <si>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</si>
  <si>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</si>
  <si>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</si>
  <si>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</si>
  <si>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</si>
  <si>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</si>
  <si>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</si>
  <si>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</si>
  <si>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</si>
  <si>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</si>
  <si>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</si>
  <si>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</si>
  <si>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</si>
  <si>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</si>
  <si>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</si>
  <si>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</si>
  <si>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</si>
  <si>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</si>
  <si>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</si>
  <si>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</si>
  <si>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</si>
  <si>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</si>
  <si>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</si>
  <si>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</si>
  <si>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</si>
  <si>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</si>
  <si>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</si>
  <si>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</si>
  <si>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</si>
  <si>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</si>
  <si>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</si>
  <si>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</si>
  <si>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</si>
  <si>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</si>
  <si>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</si>
  <si>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</si>
  <si>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</si>
  <si>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</si>
  <si>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</si>
  <si>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</si>
  <si>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</si>
  <si>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</si>
  <si>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</si>
  <si>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</si>
  <si>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</si>
  <si>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</si>
  <si>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</si>
  <si>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</si>
  <si>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</si>
  <si>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</si>
  <si>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</si>
  <si>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</si>
  <si>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</si>
  <si>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</si>
  <si>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</si>
  <si>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</si>
  <si>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</si>
  <si>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</si>
  <si>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</si>
  <si>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</si>
  <si>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</si>
  <si>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</si>
  <si>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</si>
  <si>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</si>
  <si>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</si>
  <si>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</si>
  <si>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</si>
  <si>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</si>
  <si>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</si>
  <si>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</si>
  <si>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</si>
  <si>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</si>
  <si>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</si>
  <si>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</si>
  <si>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</si>
  <si>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</si>
  <si>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</si>
  <si>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</si>
  <si>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</si>
  <si>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</si>
  <si>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</si>
  <si>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</si>
  <si>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</si>
  <si>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</si>
  <si>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</si>
  <si>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</si>
  <si>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</si>
  <si>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</si>
  <si>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</si>
  <si>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</si>
  <si>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</si>
  <si>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</si>
  <si>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</si>
  <si>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</si>
  <si>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</si>
  <si>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</si>
  <si>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</si>
  <si>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</si>
  <si>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</si>
  <si>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</si>
  <si>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</si>
  <si>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</si>
  <si>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</si>
  <si>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</si>
  <si>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</si>
  <si>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</si>
  <si>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</si>
  <si>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</si>
  <si>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</si>
  <si>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</si>
  <si>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</si>
  <si>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</si>
  <si>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</si>
  <si>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</si>
  <si>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</si>
  <si>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</si>
  <si>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</si>
  <si>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</si>
  <si>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</si>
  <si>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</si>
  <si>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</si>
  <si>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</si>
  <si>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</si>
  <si>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</si>
  <si>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</si>
  <si>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</si>
  <si>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</si>
  <si>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</si>
  <si>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</si>
  <si>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</si>
  <si>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</si>
  <si>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</si>
  <si>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</si>
  <si>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</si>
  <si>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</si>
  <si>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</si>
  <si>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</si>
  <si>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</si>
  <si>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</si>
  <si>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</si>
  <si>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</si>
  <si>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</si>
  <si>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</si>
  <si>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</si>
  <si>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</si>
  <si>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</si>
  <si>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</si>
  <si>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</si>
  <si>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</si>
  <si>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</si>
  <si>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</si>
  <si>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</si>
  <si>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</si>
  <si>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</si>
  <si>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</si>
  <si>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</si>
  <si>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</si>
  <si>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</si>
  <si>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</si>
  <si>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</si>
  <si>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</si>
  <si>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</si>
  <si>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</si>
  <si>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</si>
  <si>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</si>
  <si>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</si>
  <si>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</si>
  <si>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</si>
  <si>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</si>
  <si>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</si>
  <si>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</si>
  <si>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</si>
  <si>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</si>
  <si>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</si>
  <si>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</si>
  <si>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</si>
  <si>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</si>
  <si>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</si>
  <si>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</si>
  <si>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</si>
  <si>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</si>
  <si>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</si>
  <si>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</si>
  <si>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</si>
  <si>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</si>
  <si>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</si>
  <si>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</si>
  <si>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</si>
  <si>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</si>
  <si>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</si>
  <si>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</si>
  <si>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</si>
  <si>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</si>
  <si>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</si>
  <si>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</si>
  <si>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</si>
  <si>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</si>
  <si>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</si>
  <si>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</si>
  <si>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</si>
  <si>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</si>
  <si>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</si>
  <si>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</si>
  <si>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</si>
  <si>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</si>
  <si>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</si>
  <si>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</si>
  <si>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</si>
  <si>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</si>
  <si>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</si>
  <si>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</si>
  <si>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</si>
  <si>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</si>
  <si>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</si>
  <si>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</si>
  <si>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</si>
  <si>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</si>
  <si>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</si>
  <si>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</si>
  <si>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</si>
  <si>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</si>
  <si>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</si>
  <si>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</si>
  <si>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</si>
  <si>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</si>
  <si>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</si>
  <si>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</si>
  <si>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</si>
  <si>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</si>
  <si>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</si>
  <si>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</si>
  <si>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</si>
  <si>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</si>
  <si>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</si>
  <si>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</si>
  <si>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</si>
  <si>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</si>
  <si>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</si>
  <si>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</si>
  <si>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</si>
  <si>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</si>
  <si>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</si>
  <si>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</si>
  <si>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</si>
  <si>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</si>
  <si>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</si>
  <si>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</si>
  <si>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</si>
  <si>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</si>
  <si>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</si>
  <si>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</si>
  <si>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</si>
  <si>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</si>
  <si>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</si>
  <si>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</si>
  <si>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</si>
  <si>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</si>
  <si>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</si>
  <si>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</si>
  <si>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</si>
  <si>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</si>
  <si>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</si>
  <si>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</si>
  <si>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</si>
  <si>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</si>
  <si>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</si>
  <si>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</si>
  <si>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</si>
  <si>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</si>
  <si>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</si>
  <si>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</si>
  <si>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</si>
  <si>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</si>
  <si>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</si>
  <si>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</si>
  <si>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</si>
  <si>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</si>
  <si>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</si>
  <si>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</si>
  <si>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</si>
  <si>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</si>
  <si>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</si>
  <si>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</si>
  <si>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</si>
  <si>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</si>
  <si>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</si>
  <si>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</si>
  <si>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</si>
  <si>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</si>
  <si>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</si>
  <si>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</si>
  <si>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</si>
  <si>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</si>
  <si>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</si>
  <si>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</si>
  <si>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</si>
  <si>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</si>
  <si>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</si>
  <si>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</si>
  <si>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</si>
  <si>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</si>
  <si>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</si>
  <si>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</si>
  <si>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</si>
  <si>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</si>
  <si>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</si>
  <si>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</si>
  <si>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</si>
  <si>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</si>
  <si>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</si>
  <si>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</si>
  <si>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</si>
  <si>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</si>
  <si>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</si>
  <si>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</si>
  <si>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</si>
  <si>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</si>
  <si>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</si>
  <si>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</si>
  <si>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</si>
  <si>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</si>
  <si>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</si>
  <si>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</si>
  <si>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</si>
  <si>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</si>
  <si>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</si>
  <si>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</si>
  <si>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</si>
  <si>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</si>
  <si>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</si>
  <si>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</si>
  <si>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</si>
  <si>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</si>
  <si>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</si>
  <si>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</si>
  <si>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</si>
  <si>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</si>
  <si>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</si>
  <si>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</si>
  <si>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</si>
  <si>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</si>
  <si>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</si>
  <si>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</si>
  <si>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</si>
  <si>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</si>
  <si>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</si>
  <si>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</si>
  <si>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</si>
  <si>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</si>
  <si>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</si>
  <si>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</si>
  <si>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</si>
  <si>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</si>
  <si>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</si>
  <si>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</si>
  <si>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</si>
  <si>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</si>
  <si>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</si>
  <si>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</si>
  <si>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</si>
  <si>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</si>
  <si>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</si>
  <si>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</si>
  <si>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</si>
  <si>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</si>
  <si>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</si>
  <si>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</si>
  <si>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</si>
  <si>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</si>
  <si>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</si>
  <si>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</si>
  <si>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</si>
  <si>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</si>
  <si>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</si>
  <si>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</si>
  <si>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</si>
  <si>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</si>
  <si>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</si>
  <si>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</si>
  <si>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</si>
  <si>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</si>
  <si>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</si>
  <si>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</si>
  <si>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</si>
  <si>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</si>
  <si>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</si>
  <si>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</si>
  <si>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</si>
  <si>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</si>
  <si>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</si>
  <si>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</si>
  <si>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</si>
  <si>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</si>
  <si>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</si>
  <si>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</si>
  <si>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</si>
  <si>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</si>
  <si>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</si>
  <si>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</si>
  <si>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</si>
  <si>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</si>
  <si>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</si>
  <si>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</si>
  <si>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</si>
  <si>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</si>
  <si>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</si>
  <si>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</si>
  <si>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</si>
  <si>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</si>
  <si>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</si>
  <si>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</si>
  <si>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</si>
  <si>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</si>
  <si>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</si>
  <si>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</si>
  <si>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</si>
  <si>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</si>
  <si>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</si>
  <si>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</si>
  <si>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</si>
  <si>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</si>
  <si>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</si>
  <si>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</si>
  <si>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</si>
  <si>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</si>
  <si>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</si>
  <si>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</si>
  <si>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</si>
  <si>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</si>
  <si>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</si>
  <si>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</si>
  <si>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</si>
  <si>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</si>
  <si>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</si>
  <si>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</si>
  <si>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</si>
  <si>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</si>
  <si>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</si>
  <si>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</si>
  <si>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</si>
  <si>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</si>
  <si>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</si>
  <si>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</si>
  <si>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</si>
  <si>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</si>
  <si>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</si>
  <si>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</si>
  <si>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</si>
  <si>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</si>
  <si>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</si>
  <si>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</si>
  <si>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</si>
  <si>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</si>
  <si>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</si>
  <si>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</si>
  <si>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</si>
  <si>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</si>
  <si>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</si>
  <si>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</si>
  <si>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</si>
  <si>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</si>
  <si>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</si>
  <si>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</si>
  <si>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</si>
  <si>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</si>
  <si>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</si>
  <si>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</si>
  <si>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</si>
  <si>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</si>
  <si>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</si>
  <si>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</si>
  <si>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</si>
  <si>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</si>
  <si>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</si>
  <si>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</si>
  <si>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</si>
  <si>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</si>
  <si>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</si>
  <si>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</si>
  <si>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</si>
  <si>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</si>
  <si>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</si>
  <si>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</si>
  <si>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</si>
  <si>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</si>
  <si>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</si>
  <si>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</si>
  <si>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</si>
  <si>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</si>
  <si>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</si>
  <si>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</si>
  <si>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</si>
  <si>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</si>
  <si>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</si>
  <si>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</si>
  <si>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</si>
  <si>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</si>
  <si>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</si>
  <si>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</si>
  <si>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</si>
  <si>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</si>
  <si>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</si>
  <si>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</si>
  <si>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</si>
  <si>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</si>
  <si>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</si>
  <si>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</si>
  <si>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</si>
  <si>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</si>
  <si>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</si>
  <si>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</si>
  <si>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</si>
  <si>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</si>
  <si>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</si>
  <si>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</si>
  <si>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</si>
  <si>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</si>
  <si>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</si>
  <si>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</si>
  <si>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</si>
  <si>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</si>
  <si>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</si>
  <si>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</si>
  <si>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</si>
  <si>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</si>
  <si>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</si>
  <si>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</si>
  <si>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</si>
  <si>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</si>
  <si>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</si>
  <si>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</si>
  <si>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</si>
  <si>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</si>
  <si>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</si>
  <si>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</si>
  <si>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</si>
  <si>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</si>
  <si>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</si>
  <si>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</si>
  <si>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</si>
  <si>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</si>
  <si>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</si>
  <si>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</si>
  <si>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</si>
  <si>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</si>
  <si>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</si>
  <si>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</si>
  <si>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</si>
  <si>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</si>
  <si>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</si>
  <si>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</si>
  <si>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</si>
  <si>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</si>
  <si>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</si>
  <si>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</si>
  <si>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</si>
  <si>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</si>
  <si>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</si>
  <si>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</si>
  <si>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</si>
  <si>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</si>
  <si>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</si>
  <si>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</si>
  <si>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</si>
  <si>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</si>
  <si>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</si>
  <si>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</si>
  <si>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</si>
  <si>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</si>
  <si>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</si>
  <si>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</si>
  <si>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</si>
  <si>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</si>
  <si>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</si>
  <si>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</si>
  <si>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</si>
  <si>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</si>
  <si>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</si>
  <si>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</si>
  <si>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</si>
  <si>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</si>
  <si>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</si>
  <si>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</si>
  <si>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</si>
  <si>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</si>
  <si>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</si>
  <si>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</si>
  <si>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</si>
  <si>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</si>
  <si>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</si>
  <si>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</si>
  <si>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</si>
  <si>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</si>
  <si>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</si>
  <si>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</si>
  <si>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</si>
  <si>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</si>
  <si>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</si>
  <si>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</si>
  <si>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</si>
  <si>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</si>
  <si>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</si>
  <si>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</si>
  <si>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</si>
  <si>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</si>
  <si>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</si>
  <si>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</si>
  <si>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</si>
  <si>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</si>
  <si>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</si>
  <si>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</si>
  <si>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</si>
  <si>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</si>
  <si>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</si>
  <si>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</si>
  <si>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</si>
  <si>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</si>
  <si>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</si>
  <si>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</si>
  <si>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</si>
  <si>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</si>
  <si>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</si>
  <si>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</si>
  <si>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</si>
  <si>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</si>
  <si>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</si>
  <si>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</si>
  <si>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</si>
  <si>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</si>
  <si>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</si>
  <si>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</si>
  <si>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</si>
  <si>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</si>
  <si>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</si>
  <si>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</si>
  <si>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</si>
  <si>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</si>
  <si>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</si>
  <si>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</si>
  <si>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</si>
  <si>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</si>
  <si>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</si>
  <si>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</si>
  <si>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</si>
  <si>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</si>
  <si>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</si>
  <si>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</si>
  <si>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</si>
  <si>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</si>
  <si>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</si>
  <si>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</si>
  <si>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</si>
  <si>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</si>
  <si>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</si>
  <si>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</si>
  <si>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</si>
  <si>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</si>
  <si>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</si>
  <si>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</si>
  <si>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</si>
  <si>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</si>
  <si>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</si>
  <si>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</si>
  <si>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</si>
  <si>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</si>
  <si>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</si>
  <si>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</si>
  <si>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</si>
  <si>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</si>
  <si>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</si>
  <si>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</si>
  <si>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</si>
  <si>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</si>
  <si>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</si>
  <si>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</si>
  <si>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</si>
  <si>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</si>
  <si>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</si>
  <si>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</si>
  <si>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</si>
  <si>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</si>
  <si>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</si>
  <si>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</si>
  <si>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</si>
  <si>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</si>
  <si>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</si>
  <si>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</si>
  <si>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</si>
  <si>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</si>
  <si>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</si>
  <si>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</si>
  <si>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</si>
  <si>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</si>
  <si>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</si>
  <si>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</si>
  <si>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</si>
  <si>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</si>
  <si>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</si>
  <si>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</si>
  <si>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</si>
  <si>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</si>
  <si>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</si>
  <si>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</si>
  <si>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</si>
  <si>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</si>
  <si>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</si>
  <si>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</si>
  <si>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</si>
  <si>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</si>
  <si>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</si>
  <si>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</si>
  <si>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</si>
  <si>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</si>
  <si>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</si>
  <si>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</si>
  <si>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</si>
  <si>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</si>
  <si>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</si>
  <si>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</si>
  <si>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</si>
  <si>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</si>
  <si>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</si>
  <si>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</si>
  <si>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</si>
  <si>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</si>
  <si>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</si>
  <si>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</si>
  <si>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</si>
  <si>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</si>
  <si>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</si>
  <si>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</si>
  <si>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</si>
  <si>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</si>
  <si>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</si>
  <si>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</si>
  <si>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</si>
  <si>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</si>
  <si>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</si>
  <si>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</si>
  <si>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</si>
  <si>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</si>
  <si>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</si>
  <si>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</si>
  <si>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</si>
  <si>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</si>
  <si>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</si>
  <si>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</si>
  <si>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</si>
  <si>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</si>
  <si>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</si>
  <si>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</si>
  <si>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</si>
  <si>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</si>
  <si>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</si>
  <si>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</si>
  <si>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</si>
  <si>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</si>
  <si>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</si>
  <si>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</si>
  <si>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</si>
  <si>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</si>
  <si>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</si>
  <si>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</si>
  <si>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</si>
  <si>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</si>
  <si>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</si>
  <si>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</si>
  <si>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</si>
  <si>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</si>
  <si>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</si>
  <si>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</si>
  <si>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</si>
  <si>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</si>
  <si>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</si>
  <si>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</si>
  <si>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</si>
  <si>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</si>
  <si>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</si>
  <si>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</si>
  <si>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</si>
  <si>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</si>
  <si>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</si>
  <si>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</si>
  <si>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</si>
  <si>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</si>
  <si>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</si>
  <si>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</si>
  <si>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</si>
  <si>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</si>
  <si>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</si>
  <si>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</si>
  <si>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</si>
  <si>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</si>
  <si>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</si>
  <si>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</si>
  <si>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</si>
  <si>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</si>
  <si>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</si>
  <si>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</si>
  <si>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</si>
  <si>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</si>
  <si>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</si>
  <si>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</si>
  <si>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</si>
  <si>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</si>
  <si>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</si>
  <si>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</si>
  <si>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</si>
  <si>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</si>
  <si>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</si>
  <si>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</si>
  <si>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</si>
  <si>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</si>
  <si>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</si>
  <si>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</si>
  <si>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</si>
  <si>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</si>
  <si>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</si>
  <si>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</si>
  <si>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</si>
  <si>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</si>
  <si>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</si>
  <si>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</si>
  <si>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</si>
  <si>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</si>
  <si>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</si>
  <si>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</si>
  <si>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</si>
  <si>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</si>
  <si>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</si>
  <si>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</si>
  <si>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</si>
  <si>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</si>
  <si>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</si>
  <si>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</si>
  <si>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</si>
  <si>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</si>
  <si>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</si>
  <si>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</si>
  <si>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</si>
  <si>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</si>
  <si>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</si>
  <si>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</si>
  <si>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</si>
  <si>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</si>
  <si>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</si>
  <si>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</si>
  <si>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</si>
  <si>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</si>
  <si>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</si>
  <si>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</si>
  <si>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</si>
  <si>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</si>
  <si>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</si>
  <si>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</si>
  <si>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</si>
  <si>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</si>
  <si>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</si>
  <si>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</si>
  <si>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</si>
  <si>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</si>
  <si>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</si>
  <si>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</si>
  <si>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</si>
  <si>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</si>
  <si>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</si>
  <si>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</si>
  <si>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</si>
  <si>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</si>
  <si>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</si>
  <si>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</si>
  <si>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</si>
  <si>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</si>
  <si>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</si>
  <si>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</si>
  <si>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</si>
  <si>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</si>
  <si>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</si>
  <si>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</si>
  <si>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</si>
  <si>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</si>
  <si>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</si>
  <si>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</si>
  <si>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</si>
  <si>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</si>
  <si>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</si>
  <si>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</si>
  <si>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</si>
  <si>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</si>
  <si>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</si>
  <si>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</si>
  <si>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</si>
  <si>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</si>
  <si>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</si>
  <si>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</si>
  <si>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</si>
  <si>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</si>
  <si>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</si>
  <si>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</si>
  <si>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</si>
  <si>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</si>
  <si>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</si>
  <si>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</si>
  <si>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</si>
  <si>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</si>
  <si>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</si>
  <si>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</si>
  <si>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</si>
  <si>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</si>
  <si>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</si>
  <si>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</si>
  <si>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</si>
  <si>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</si>
  <si>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</si>
  <si>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</si>
  <si>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</si>
  <si>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</si>
  <si>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</si>
  <si>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</si>
  <si>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</si>
  <si>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</si>
  <si>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</si>
  <si>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</si>
  <si>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</si>
  <si>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</si>
  <si>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</si>
  <si>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</si>
  <si>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</si>
  <si>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</si>
  <si>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</si>
  <si>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</si>
  <si>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</si>
  <si>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</si>
  <si>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</si>
  <si>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</si>
  <si>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</si>
  <si>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</si>
  <si>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</si>
  <si>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</si>
  <si>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</si>
  <si>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</si>
  <si>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</si>
  <si>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</si>
  <si>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</si>
  <si>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</si>
  <si>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</si>
  <si>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</si>
  <si>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</si>
  <si>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</si>
  <si>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</si>
  <si>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</si>
  <si>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</si>
  <si>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</si>
  <si>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</si>
  <si>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</si>
  <si>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</si>
  <si>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</si>
  <si>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</si>
  <si>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</si>
  <si>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</si>
  <si>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</si>
  <si>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</si>
  <si>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</si>
  <si>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</si>
  <si>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</si>
  <si>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</si>
  <si>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</si>
  <si>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</si>
  <si>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</si>
  <si>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</si>
  <si>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</si>
  <si>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</si>
  <si>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</si>
  <si>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</si>
  <si>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</si>
  <si>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</si>
  <si>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</si>
  <si>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</si>
  <si>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</si>
  <si>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</si>
  <si>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</si>
  <si>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</si>
  <si>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</si>
  <si>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</si>
  <si>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</si>
  <si>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</si>
  <si>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</si>
  <si>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</si>
  <si>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</si>
  <si>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</si>
  <si>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</si>
  <si>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</si>
  <si>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</si>
  <si>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</si>
  <si>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</si>
  <si>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</si>
  <si>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</si>
  <si>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</si>
  <si>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</si>
  <si>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</si>
  <si>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</si>
  <si>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</si>
  <si>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</si>
  <si>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</si>
  <si>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</si>
  <si>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</si>
  <si>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</si>
  <si>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</si>
  <si>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</si>
  <si>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</si>
  <si>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</si>
  <si>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</si>
  <si>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</si>
  <si>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</si>
  <si>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</si>
  <si>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</si>
  <si>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</si>
  <si>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</si>
  <si>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</si>
  <si>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</si>
  <si>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</si>
  <si>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</si>
  <si>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</si>
  <si>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</si>
  <si>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</si>
  <si>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</si>
  <si>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</si>
  <si>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</si>
  <si>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</si>
  <si>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</si>
  <si>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</si>
  <si>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</si>
  <si>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</si>
  <si>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</si>
  <si>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</si>
  <si>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</si>
  <si>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</si>
  <si>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</si>
  <si>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</si>
  <si>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</si>
  <si>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</si>
  <si>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</si>
  <si>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</si>
  <si>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</si>
  <si>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</si>
  <si>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</si>
  <si>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</si>
  <si>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</si>
  <si>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</si>
  <si>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</si>
  <si>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</si>
  <si>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</si>
  <si>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</si>
  <si>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</si>
  <si>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</si>
  <si>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</si>
  <si>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</si>
  <si>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</si>
  <si>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</si>
  <si>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</si>
  <si>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</si>
  <si>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</si>
  <si>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</si>
  <si>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</si>
  <si>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</si>
  <si>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</si>
  <si>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</si>
  <si>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</si>
  <si>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</si>
  <si>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</si>
  <si>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</si>
  <si>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</si>
  <si>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</si>
  <si>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</si>
  <si>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</si>
  <si>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</si>
  <si>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</si>
  <si>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</si>
  <si>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</si>
  <si>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</si>
  <si>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</si>
  <si>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</si>
  <si>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</si>
  <si>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</si>
  <si>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</si>
  <si>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</si>
  <si>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</si>
  <si>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</si>
  <si>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</si>
  <si>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</si>
  <si>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</si>
  <si>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</si>
  <si>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</si>
  <si>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</si>
  <si>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</si>
  <si>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</si>
  <si>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</si>
  <si>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</si>
  <si>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</si>
  <si>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</si>
  <si>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</si>
  <si>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</si>
  <si>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</si>
  <si>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</si>
  <si>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</si>
  <si>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</si>
  <si>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</si>
  <si>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</si>
  <si>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</si>
  <si>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</si>
  <si>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</si>
  <si>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</si>
  <si>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</si>
  <si>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</si>
  <si>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</si>
  <si>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</si>
  <si>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</si>
  <si>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</si>
  <si>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</si>
  <si>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</si>
  <si>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</si>
  <si>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</si>
  <si>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</si>
  <si>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</si>
  <si>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</si>
  <si>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</si>
  <si>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</si>
  <si>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</si>
  <si>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</si>
  <si>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</si>
  <si>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</si>
  <si>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</si>
  <si>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</si>
  <si>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</si>
  <si>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</si>
  <si>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</si>
  <si>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</si>
  <si>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</si>
  <si>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</si>
  <si>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</si>
  <si>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</si>
  <si>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</si>
  <si>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</si>
  <si>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</si>
  <si>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</si>
  <si>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</si>
  <si>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</si>
  <si>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</si>
  <si>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</si>
  <si>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</si>
  <si>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</si>
  <si>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</si>
  <si>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</si>
  <si>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</si>
  <si>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</si>
  <si>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</si>
  <si>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</si>
  <si>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</si>
  <si>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</si>
  <si>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</si>
  <si>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</si>
  <si>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</si>
  <si>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</si>
  <si>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</si>
  <si>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</si>
  <si>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</si>
  <si>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</si>
  <si>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</si>
  <si>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</si>
  <si>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</si>
  <si>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</si>
  <si>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</si>
  <si>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</si>
  <si>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</si>
  <si>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</si>
  <si>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</si>
  <si>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</si>
  <si>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</si>
  <si>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</si>
  <si>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</si>
  <si>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</si>
  <si>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</si>
  <si>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</si>
  <si>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</si>
  <si>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</si>
  <si>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</si>
  <si>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</si>
  <si>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</si>
  <si>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</si>
  <si>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</si>
  <si>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</si>
  <si>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</si>
  <si>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</si>
  <si>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</si>
  <si>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</si>
  <si>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</si>
  <si>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</si>
  <si>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</si>
  <si>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</si>
  <si>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</si>
  <si>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</si>
  <si>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</si>
  <si>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</si>
  <si>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</si>
  <si>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</si>
  <si>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</si>
  <si>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</si>
  <si>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</si>
  <si>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</si>
  <si>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</si>
  <si>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</si>
  <si>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</si>
  <si>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</si>
  <si>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</si>
  <si>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</si>
  <si>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</si>
  <si>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</si>
  <si>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</si>
  <si>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</si>
  <si>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</si>
  <si>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</si>
  <si>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</si>
  <si>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</si>
  <si>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</si>
  <si>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</si>
  <si>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</si>
  <si>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</si>
  <si>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</si>
  <si>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</si>
  <si>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</si>
  <si>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</si>
  <si>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</si>
  <si>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</si>
  <si>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</si>
  <si>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</si>
  <si>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</si>
  <si>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</si>
  <si>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</si>
  <si>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</si>
  <si>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</si>
  <si>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</si>
  <si>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</si>
  <si>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</si>
  <si>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</si>
  <si>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</si>
  <si>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</si>
  <si>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</si>
  <si>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</si>
  <si>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</si>
  <si>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</si>
  <si>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</si>
  <si>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</si>
  <si>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</si>
  <si>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</si>
  <si>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</si>
  <si>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</si>
  <si>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</si>
  <si>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</si>
  <si>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</si>
  <si>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</si>
  <si>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</si>
  <si>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</si>
  <si>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</si>
  <si>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</si>
  <si>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</si>
  <si>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</si>
  <si>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</si>
  <si>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</si>
  <si>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</si>
  <si>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</si>
  <si>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</si>
  <si>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</si>
  <si>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</si>
  <si>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</si>
  <si>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</si>
  <si>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</si>
  <si>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</si>
  <si>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</si>
  <si>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</si>
  <si>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</si>
  <si>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</si>
  <si>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</si>
  <si>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</si>
  <si>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</si>
  <si>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</si>
  <si>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</si>
  <si>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</si>
  <si>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</si>
  <si>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</si>
  <si>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</si>
  <si>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</si>
  <si>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</si>
  <si>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</si>
  <si>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</si>
  <si>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</si>
  <si>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</si>
  <si>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</si>
  <si>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</si>
  <si>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</si>
  <si>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</si>
  <si>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</si>
  <si>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</si>
  <si>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</si>
  <si>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</si>
  <si>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</si>
  <si>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</si>
  <si>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</si>
  <si>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</si>
  <si>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</si>
  <si>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</si>
  <si>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</si>
  <si>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</si>
  <si>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</si>
  <si>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</si>
  <si>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</si>
  <si>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</si>
  <si>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</si>
  <si>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</si>
  <si>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</si>
  <si>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</si>
  <si>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</si>
  <si>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</si>
  <si>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</si>
  <si>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</si>
  <si>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</si>
  <si>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</si>
  <si>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</si>
  <si>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</si>
  <si>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</si>
  <si>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</si>
  <si>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</si>
  <si>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</si>
  <si>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</si>
  <si>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</si>
  <si>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</si>
  <si>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</si>
  <si>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</si>
  <si>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</si>
  <si>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</si>
  <si>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</si>
  <si>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</si>
  <si>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</si>
  <si>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</si>
  <si>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</si>
  <si>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</si>
  <si>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</si>
  <si>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</si>
  <si>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</si>
  <si>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</si>
  <si>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</si>
  <si>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</si>
  <si>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</si>
  <si>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</si>
  <si>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</si>
  <si>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</si>
  <si>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</si>
  <si>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</si>
  <si>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</si>
  <si>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</si>
  <si>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</si>
  <si>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</si>
  <si>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</si>
  <si>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</si>
  <si>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</si>
  <si>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</si>
  <si>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</si>
  <si>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</si>
  <si>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</si>
  <si>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</si>
  <si>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</si>
  <si>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</si>
  <si>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</si>
  <si>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</si>
  <si>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</si>
  <si>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</si>
  <si>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</si>
  <si>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</si>
  <si>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</si>
  <si>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</si>
  <si>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</si>
  <si>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</si>
  <si>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</si>
  <si>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</si>
  <si>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</si>
  <si>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</si>
  <si>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</si>
  <si>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</si>
  <si>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</si>
  <si>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</si>
  <si>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</si>
  <si>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</si>
  <si>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</si>
  <si>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</si>
  <si>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</si>
  <si>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</si>
  <si>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</si>
  <si>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</si>
  <si>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</si>
  <si>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</si>
  <si>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</si>
  <si>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</si>
  <si>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</si>
  <si>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</si>
  <si>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</si>
  <si>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</si>
  <si>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</si>
  <si>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</si>
  <si>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</si>
  <si>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</si>
  <si>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</si>
  <si>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</si>
  <si>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</si>
  <si>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</si>
  <si>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</si>
  <si>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</si>
  <si>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</si>
  <si>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</si>
  <si>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</si>
  <si>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</si>
  <si>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</si>
  <si>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</si>
  <si>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</si>
  <si>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</si>
  <si>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</si>
  <si>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</si>
  <si>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</si>
  <si>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</si>
  <si>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</si>
  <si>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</si>
  <si>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</si>
  <si>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</si>
  <si>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</si>
  <si>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</si>
  <si>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</si>
  <si>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</si>
  <si>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</si>
  <si>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</si>
  <si>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</si>
  <si>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</si>
  <si>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</si>
  <si>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</si>
  <si>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</si>
  <si>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</si>
  <si>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</si>
  <si>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</si>
  <si>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</si>
  <si>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</si>
  <si>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</si>
  <si>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</si>
  <si>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</si>
  <si>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</si>
  <si>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</si>
  <si>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</si>
  <si>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</si>
  <si>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</si>
  <si>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</si>
  <si>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</si>
  <si>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</si>
  <si>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</si>
  <si>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</si>
  <si>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</si>
  <si>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</si>
  <si>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</si>
  <si>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</si>
  <si>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</si>
  <si>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</si>
  <si>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</si>
  <si>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</si>
  <si>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</si>
  <si>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</si>
  <si>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</si>
  <si>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</si>
  <si>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</si>
  <si>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</si>
  <si>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</si>
  <si>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</si>
  <si>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</si>
  <si>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</si>
  <si>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</si>
  <si>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</si>
  <si>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</si>
  <si>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</si>
  <si>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</si>
  <si>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</si>
  <si>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</si>
  <si>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</si>
  <si>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</si>
  <si>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</si>
  <si>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</si>
  <si>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</si>
  <si>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</si>
  <si>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</si>
  <si>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</si>
  <si>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</si>
  <si>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</si>
  <si>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</si>
  <si>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</si>
  <si>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</si>
  <si>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</si>
  <si>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</si>
  <si>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</si>
  <si>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</si>
  <si>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</si>
  <si>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</si>
  <si>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</si>
  <si>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</si>
  <si>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</si>
  <si>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</si>
  <si>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</si>
  <si>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</si>
  <si>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</si>
  <si>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</si>
  <si>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</si>
  <si>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</si>
  <si>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</si>
  <si>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</si>
  <si>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</si>
  <si>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</si>
  <si>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</si>
  <si>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</si>
  <si>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</si>
  <si>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</si>
  <si>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</si>
  <si>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</si>
  <si>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</si>
  <si>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</si>
  <si>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</si>
  <si>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</si>
  <si>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</si>
  <si>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</si>
  <si>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</si>
  <si>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</si>
  <si>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</si>
  <si>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</si>
  <si>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</si>
  <si>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</si>
  <si>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</si>
  <si>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</si>
  <si>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</si>
  <si>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</si>
  <si>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</si>
  <si>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</si>
  <si>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</si>
  <si>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</si>
  <si>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</si>
  <si>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</si>
  <si>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</si>
  <si>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</si>
  <si>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</si>
  <si>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</si>
  <si>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</si>
  <si>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</si>
  <si>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</si>
  <si>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</si>
  <si>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</si>
  <si>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</si>
  <si>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</si>
  <si>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</si>
  <si>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</si>
  <si>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</si>
  <si>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</si>
  <si>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</si>
  <si>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</si>
  <si>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</si>
  <si>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</si>
  <si>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</si>
  <si>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</si>
  <si>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</si>
  <si>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</si>
  <si>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</si>
  <si>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</si>
  <si>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</si>
  <si>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</si>
  <si>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</si>
  <si>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</si>
  <si>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</si>
  <si>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</si>
  <si>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</si>
  <si>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</si>
  <si>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</si>
  <si>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</si>
  <si>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</si>
  <si>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</si>
  <si>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</si>
  <si>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</si>
  <si>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</si>
  <si>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</si>
  <si>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</si>
  <si>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</si>
  <si>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</si>
  <si>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</si>
  <si>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</si>
  <si>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</si>
  <si>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</si>
  <si>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</si>
  <si>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</si>
  <si>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</si>
  <si>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</si>
  <si>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</si>
  <si>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</si>
  <si>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</si>
  <si>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</si>
  <si>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</si>
  <si>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</si>
  <si>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</si>
  <si>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</si>
  <si>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</si>
  <si>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</si>
  <si>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</si>
  <si>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</si>
  <si>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</si>
  <si>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</si>
  <si>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</si>
  <si>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</si>
  <si>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</si>
  <si>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</si>
  <si>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</si>
  <si>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</si>
  <si>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</si>
  <si>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</si>
  <si>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</si>
  <si>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</si>
  <si>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</si>
  <si>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</si>
  <si>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</si>
  <si>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</si>
  <si>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</si>
  <si>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</si>
  <si>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</si>
  <si>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</si>
  <si>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</si>
  <si>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</si>
  <si>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</si>
  <si>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</si>
  <si>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</si>
  <si>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</si>
  <si>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</si>
  <si>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</si>
  <si>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</si>
  <si>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</si>
  <si>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</si>
  <si>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</si>
  <si>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</si>
  <si>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</si>
  <si>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</si>
  <si>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</si>
  <si>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</si>
  <si>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</si>
  <si>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</si>
  <si>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</si>
  <si>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</si>
  <si>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</si>
  <si>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</si>
  <si>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</si>
  <si>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</si>
  <si>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</si>
  <si>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</si>
  <si>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</si>
  <si>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</si>
  <si>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</si>
  <si>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</si>
  <si>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</si>
  <si>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</si>
  <si>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</si>
  <si>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</si>
  <si>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</si>
  <si>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</si>
  <si>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</si>
  <si>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</si>
  <si>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</si>
  <si>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</si>
  <si>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</si>
  <si>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</si>
  <si>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</si>
  <si>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</si>
  <si>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</si>
  <si>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</si>
  <si>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</si>
  <si>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</si>
  <si>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</si>
  <si>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</si>
  <si>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</si>
  <si>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</si>
  <si>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</si>
  <si>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</si>
  <si>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</si>
  <si>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</si>
  <si>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</si>
  <si>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</si>
  <si>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</si>
  <si>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</si>
  <si>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</si>
  <si>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</si>
  <si>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</si>
  <si>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</si>
  <si>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</si>
  <si>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</si>
  <si>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</si>
  <si>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</si>
  <si>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</si>
  <si>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</si>
  <si>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</si>
  <si>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</si>
  <si>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</si>
  <si>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</si>
  <si>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</si>
  <si>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</si>
  <si>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</si>
  <si>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</si>
  <si>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</si>
  <si>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</si>
  <si>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</si>
  <si>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</si>
  <si>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</si>
  <si>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</si>
  <si>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</si>
  <si>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</si>
  <si>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</si>
  <si>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</si>
  <si>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</si>
  <si>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</si>
  <si>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</si>
  <si>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</si>
  <si>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</si>
  <si>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</si>
  <si>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</si>
  <si>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</si>
  <si>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</si>
  <si>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</si>
  <si>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</si>
  <si>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</si>
  <si>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</si>
  <si>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</si>
  <si>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</si>
  <si>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</si>
  <si>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</si>
  <si>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</si>
  <si>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</si>
  <si>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</si>
  <si>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</si>
  <si>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</si>
  <si>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</si>
  <si>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</si>
  <si>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</si>
  <si>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</si>
  <si>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</si>
  <si>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</si>
  <si>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</si>
  <si>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</si>
  <si>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</si>
  <si>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</si>
  <si>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</si>
  <si>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</si>
  <si>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</si>
  <si>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</si>
  <si>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</si>
  <si>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</si>
  <si>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</si>
  <si>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</si>
  <si>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</si>
  <si>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</si>
  <si>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</si>
  <si>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</si>
  <si>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</si>
  <si>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</si>
  <si>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</si>
  <si>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</si>
  <si>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</si>
  <si>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</si>
  <si>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</si>
  <si>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</si>
  <si>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</si>
  <si>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</si>
  <si>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</si>
  <si>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</si>
  <si>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</si>
  <si>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</si>
  <si>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</si>
  <si>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</si>
  <si>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</si>
  <si>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</si>
  <si>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</si>
  <si>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</si>
  <si>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</si>
  <si>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</si>
  <si>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</si>
  <si>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</si>
  <si>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</si>
  <si>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</si>
  <si>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</si>
  <si>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</si>
  <si>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</si>
  <si>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</si>
  <si>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</si>
  <si>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</si>
  <si>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</si>
  <si>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</si>
  <si>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</si>
  <si>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</si>
  <si>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</si>
  <si>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</si>
  <si>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</si>
  <si>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</si>
  <si>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</si>
  <si>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</si>
  <si>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</si>
  <si>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</si>
  <si>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</si>
  <si>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</si>
  <si>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</si>
  <si>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</si>
  <si>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</si>
  <si>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</si>
  <si>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</si>
  <si>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</si>
  <si>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</si>
  <si>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</si>
  <si>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</si>
  <si>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</si>
  <si>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</si>
  <si>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</si>
  <si>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</si>
  <si>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</si>
  <si>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</si>
  <si>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</si>
  <si>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</si>
  <si>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</si>
  <si>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</si>
  <si>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</si>
  <si>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</si>
  <si>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</si>
  <si>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</si>
  <si>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</si>
  <si>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</si>
  <si>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</si>
  <si>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</si>
  <si>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</si>
  <si>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</si>
  <si>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</si>
  <si>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</si>
  <si>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</si>
  <si>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</si>
  <si>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</si>
  <si>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</si>
  <si>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</si>
  <si>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</si>
  <si>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</si>
  <si>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</si>
  <si>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</si>
  <si>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</si>
  <si>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</si>
  <si>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</si>
  <si>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</si>
  <si>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</si>
  <si>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</si>
  <si>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</si>
  <si>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</si>
  <si>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</si>
  <si>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</si>
  <si>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</si>
  <si>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</si>
  <si>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</si>
  <si>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</si>
  <si>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</si>
  <si>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</si>
  <si>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</si>
  <si>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</si>
  <si>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</si>
  <si>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</si>
  <si>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</si>
  <si>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</si>
  <si>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</si>
  <si>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</si>
  <si>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</si>
  <si>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</si>
  <si>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</si>
  <si>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</si>
  <si>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</si>
  <si>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</si>
  <si>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</si>
  <si>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</si>
  <si>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</si>
  <si>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</si>
  <si>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</si>
  <si>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</si>
  <si>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</si>
  <si>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</si>
  <si>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</si>
  <si>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</si>
  <si>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</si>
  <si>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</si>
  <si>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</si>
  <si>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</si>
  <si>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</si>
  <si>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</si>
  <si>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</si>
  <si>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</si>
  <si>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</si>
  <si>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</si>
  <si>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</si>
  <si>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</si>
  <si>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</si>
  <si>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</si>
  <si>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</si>
  <si>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</si>
  <si>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</si>
  <si>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</si>
  <si>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</si>
  <si>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</si>
  <si>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</si>
  <si>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</si>
  <si>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</si>
  <si>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</si>
  <si>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</si>
  <si>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</si>
  <si>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</si>
  <si>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</si>
  <si>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</si>
  <si>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</si>
  <si>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</si>
  <si>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</si>
  <si>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</si>
  <si>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</si>
  <si>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</si>
  <si>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</si>
  <si>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</si>
  <si>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</si>
  <si>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</si>
  <si>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</si>
  <si>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</si>
  <si>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</si>
  <si>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</si>
  <si>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</si>
  <si>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</si>
  <si>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</si>
  <si>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</si>
  <si>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</si>
  <si>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</si>
  <si>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</si>
  <si>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</si>
  <si>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</si>
  <si>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</si>
  <si>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</si>
  <si>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</si>
  <si>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</si>
  <si>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</si>
  <si>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</si>
  <si>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</si>
  <si>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</si>
  <si>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</si>
  <si>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</si>
  <si>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</si>
  <si>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</si>
  <si>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</si>
  <si>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</si>
  <si>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</si>
  <si>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</si>
  <si>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</si>
  <si>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</si>
  <si>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</si>
  <si>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</si>
  <si>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</si>
  <si>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</si>
  <si>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</si>
  <si>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</si>
  <si>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</si>
  <si>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</si>
  <si>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</si>
  <si>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</si>
  <si>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</si>
  <si>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</si>
  <si>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</si>
  <si>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</si>
  <si>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</si>
  <si>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</si>
  <si>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</si>
  <si>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</si>
  <si>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</si>
  <si>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</si>
  <si>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</si>
  <si>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</si>
  <si>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</si>
  <si>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</si>
  <si>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</si>
  <si>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</si>
  <si>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</si>
  <si>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</si>
  <si>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</si>
  <si>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</si>
  <si>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</si>
  <si>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</si>
  <si>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</si>
  <si>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</si>
  <si>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</si>
  <si>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</si>
  <si>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</si>
  <si>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</si>
  <si>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</si>
  <si>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</si>
  <si>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</si>
  <si>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</si>
  <si>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</si>
  <si>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</si>
  <si>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</si>
  <si>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</si>
  <si>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</si>
  <si>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</si>
  <si>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</si>
  <si>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</si>
  <si>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</si>
  <si>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</si>
  <si>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</si>
  <si>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</si>
  <si>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</si>
  <si>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</si>
  <si>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</si>
  <si>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</si>
  <si>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</si>
  <si>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</si>
  <si>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</si>
  <si>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</si>
  <si>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</si>
  <si>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</si>
  <si>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</si>
  <si>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</si>
  <si>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</si>
  <si>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</si>
  <si>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</si>
  <si>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</si>
  <si>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</si>
  <si>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</si>
  <si>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</si>
  <si>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</si>
  <si>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</si>
  <si>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</si>
  <si>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</si>
  <si>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</si>
  <si>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</si>
  <si>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</si>
  <si>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</si>
  <si>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</si>
  <si>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</si>
  <si>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</si>
  <si>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</si>
  <si>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</si>
  <si>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</si>
  <si>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</si>
  <si>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</si>
  <si>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</si>
  <si>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</si>
  <si>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</si>
  <si>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</si>
  <si>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</si>
  <si>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</si>
  <si>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</si>
  <si>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</si>
  <si>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</si>
  <si>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</si>
  <si>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</si>
  <si>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</si>
  <si>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</si>
  <si>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</si>
  <si>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</si>
  <si>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</si>
  <si>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</si>
  <si>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</si>
  <si>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</si>
  <si>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</si>
  <si>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</si>
  <si>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</si>
  <si>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</si>
  <si>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</si>
  <si>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</si>
  <si>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</si>
  <si>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</si>
  <si>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</si>
  <si>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</si>
  <si>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</si>
  <si>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</si>
  <si>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</si>
  <si>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</si>
  <si>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</si>
  <si>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</si>
  <si>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</si>
  <si>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</si>
  <si>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</si>
  <si>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</si>
  <si>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</si>
  <si>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</si>
  <si>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</si>
  <si>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</si>
  <si>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</si>
  <si>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</si>
  <si>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</si>
  <si>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</si>
  <si>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</si>
  <si>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</si>
  <si>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</si>
  <si>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</si>
  <si>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</si>
  <si>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</si>
  <si>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</si>
  <si>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</si>
  <si>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</si>
  <si>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</si>
  <si>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</si>
  <si>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</si>
  <si>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</si>
  <si>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</si>
  <si>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</si>
  <si>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</si>
  <si>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</si>
  <si>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</si>
  <si>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</si>
  <si>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</si>
  <si>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</si>
  <si>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</si>
  <si>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</si>
  <si>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</si>
  <si>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</si>
  <si>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</si>
  <si>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</si>
  <si>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</si>
  <si>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</si>
  <si>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</si>
  <si>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</si>
  <si>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</si>
  <si>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</si>
  <si>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</si>
  <si>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</si>
  <si>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</si>
  <si>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</si>
  <si>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</si>
  <si>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</si>
  <si>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</si>
  <si>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</si>
  <si>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</si>
  <si>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</si>
  <si>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</si>
  <si>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</si>
  <si>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</si>
  <si>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</si>
  <si>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</si>
  <si>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</si>
  <si>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</si>
  <si>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</si>
  <si>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</si>
  <si>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</si>
  <si>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</si>
  <si>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</si>
  <si>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</si>
  <si>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</si>
  <si>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</si>
  <si>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</si>
  <si>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</si>
  <si>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</si>
  <si>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</si>
  <si>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</si>
  <si>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</si>
  <si>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</si>
  <si>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</si>
  <si>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</si>
  <si>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</si>
  <si>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</si>
  <si>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</si>
  <si>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</si>
  <si>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</si>
  <si>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</si>
  <si>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</si>
  <si>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</si>
  <si>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</si>
  <si>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</si>
  <si>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</si>
  <si>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</si>
  <si>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</si>
  <si>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</si>
  <si>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</si>
  <si>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</si>
  <si>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</si>
  <si>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</si>
  <si>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</si>
  <si>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</si>
  <si>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</si>
  <si>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</si>
  <si>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</si>
  <si>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</si>
  <si>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</si>
  <si>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</si>
  <si>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</si>
  <si>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</si>
  <si>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</si>
  <si>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</si>
  <si>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</si>
  <si>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</si>
  <si>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</si>
  <si>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</si>
  <si>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</si>
  <si>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</si>
  <si>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</si>
  <si>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</si>
  <si>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</si>
  <si>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</si>
  <si>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</si>
  <si>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</si>
  <si>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</si>
  <si>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</si>
  <si>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</si>
  <si>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</si>
  <si>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</si>
  <si>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</si>
  <si>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</si>
  <si>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</si>
  <si>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</si>
  <si>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</si>
  <si>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</si>
  <si>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</si>
  <si>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</si>
  <si>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</si>
  <si>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</si>
  <si>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</si>
  <si>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</si>
  <si>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</si>
  <si>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</si>
  <si>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</si>
  <si>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</si>
  <si>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</si>
  <si>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</si>
  <si>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</si>
  <si>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</si>
  <si>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</si>
  <si>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</si>
  <si>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</si>
  <si>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</si>
  <si>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</si>
  <si>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</si>
  <si>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</si>
  <si>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</si>
  <si>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</si>
  <si>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</si>
  <si>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</si>
  <si>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</si>
  <si>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</si>
  <si>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</si>
  <si>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</si>
  <si>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</si>
  <si>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</si>
  <si>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</si>
  <si>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</si>
  <si>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</si>
  <si>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</si>
  <si>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</si>
  <si>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</si>
  <si>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</si>
  <si>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</si>
  <si>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</si>
  <si>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</si>
  <si>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</si>
  <si>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</si>
  <si>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</si>
  <si>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</si>
  <si>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</si>
  <si>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</si>
  <si>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</si>
  <si>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</si>
  <si>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</si>
  <si>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</si>
  <si>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</si>
  <si>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</si>
  <si>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</si>
  <si>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</si>
  <si>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</si>
  <si>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</si>
  <si>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</si>
  <si>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</si>
  <si>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</si>
  <si>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</si>
  <si>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</si>
  <si>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</si>
  <si>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</si>
  <si>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</si>
  <si>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</si>
  <si>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</si>
  <si>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</si>
  <si>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</si>
  <si>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</si>
  <si>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</si>
  <si>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</si>
  <si>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</si>
  <si>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</si>
  <si>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</si>
  <si>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</si>
  <si>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</si>
  <si>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</si>
  <si>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</si>
  <si>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</si>
  <si>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</si>
  <si>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</si>
  <si>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</si>
  <si>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</si>
  <si>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</si>
  <si>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</si>
  <si>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</si>
  <si>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</si>
  <si>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</si>
  <si>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</si>
  <si>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</si>
  <si>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</si>
  <si>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</si>
  <si>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</si>
  <si>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</si>
  <si>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</si>
  <si>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</si>
  <si>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</si>
  <si>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</si>
  <si>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</si>
  <si>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</si>
  <si>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</si>
  <si>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</si>
  <si>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</si>
  <si>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</si>
  <si>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</si>
  <si>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</si>
  <si>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</si>
  <si>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</si>
  <si>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</si>
  <si>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</si>
  <si>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</si>
  <si>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</si>
  <si>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</si>
  <si>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</si>
  <si>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</si>
  <si>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</si>
  <si>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</si>
  <si>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</si>
  <si>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</si>
  <si>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</si>
  <si>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</si>
  <si>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</si>
  <si>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</si>
  <si>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</si>
  <si>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</si>
  <si>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</si>
  <si>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</si>
  <si>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</si>
  <si>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</si>
  <si>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</si>
  <si>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</si>
  <si>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</si>
  <si>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</si>
  <si>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</si>
  <si>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</si>
  <si>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</si>
  <si>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</si>
  <si>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</si>
  <si>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</si>
  <si>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</si>
  <si>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</si>
  <si>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</si>
  <si>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</si>
  <si>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</si>
  <si>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</si>
  <si>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</si>
  <si>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</si>
  <si>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</si>
  <si>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</si>
  <si>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</si>
  <si>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</si>
  <si>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</si>
  <si>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</si>
  <si>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</si>
  <si>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</si>
  <si>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</si>
  <si>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</si>
  <si>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</si>
  <si>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</si>
  <si>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</si>
  <si>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</si>
  <si>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</si>
  <si>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</si>
  <si>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</si>
  <si>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</si>
  <si>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</si>
  <si>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</si>
  <si>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</si>
  <si>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</si>
  <si>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</si>
  <si>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</si>
  <si>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</si>
  <si>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</si>
  <si>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</si>
  <si>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</si>
  <si>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</si>
  <si>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</si>
  <si>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</si>
  <si>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</si>
  <si>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</si>
  <si>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</si>
  <si>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</si>
  <si>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</si>
  <si>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</si>
  <si>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</si>
  <si>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</si>
  <si>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</si>
  <si>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</si>
  <si>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</si>
  <si>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</si>
  <si>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</si>
  <si>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</si>
  <si>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</si>
  <si>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</si>
  <si>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</si>
  <si>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</si>
  <si>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</si>
  <si>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</si>
  <si>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</si>
  <si>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</si>
  <si>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</si>
  <si>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</si>
  <si>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</si>
  <si>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</si>
  <si>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</si>
  <si>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</si>
  <si>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</si>
  <si>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</si>
  <si>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</si>
  <si>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</si>
  <si>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</si>
  <si>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</si>
  <si>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</si>
  <si>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</si>
  <si>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</si>
  <si>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</si>
  <si>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</si>
  <si>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</si>
  <si>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</si>
  <si>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</si>
  <si>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</si>
  <si>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</si>
  <si>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</si>
  <si>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</si>
  <si>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</si>
  <si>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</si>
  <si>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</si>
  <si>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</si>
  <si>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</si>
  <si>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</si>
  <si>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</si>
  <si>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</si>
  <si>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</si>
  <si>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</si>
  <si>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</si>
  <si>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</si>
  <si>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</si>
  <si>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</si>
  <si>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</si>
  <si>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</si>
  <si>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</si>
  <si>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</si>
  <si>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</si>
  <si>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</si>
  <si>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</si>
  <si>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</si>
  <si>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</si>
  <si>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</si>
  <si>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</si>
  <si>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</si>
  <si>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</si>
  <si>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</si>
  <si>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</si>
  <si>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</si>
  <si>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</si>
  <si>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</si>
  <si>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</si>
  <si>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</si>
  <si>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</si>
  <si>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</si>
  <si>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</si>
  <si>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</si>
  <si>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</si>
  <si>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</si>
  <si>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</si>
  <si>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</si>
  <si>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</si>
  <si>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</si>
  <si>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</si>
  <si>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</si>
  <si>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</si>
  <si>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</si>
  <si>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</si>
  <si>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</si>
  <si>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</si>
  <si>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</si>
  <si>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</si>
  <si>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</si>
  <si>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</si>
  <si>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</si>
  <si>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</si>
  <si>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</si>
  <si>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</si>
  <si>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</si>
  <si>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</si>
  <si>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</si>
  <si>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</si>
  <si>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</si>
  <si>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</si>
  <si>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</si>
  <si>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</si>
  <si>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</si>
  <si>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</si>
  <si>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</si>
  <si>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</si>
  <si>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</si>
  <si>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</si>
  <si>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</si>
  <si>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</si>
  <si>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</si>
  <si>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</si>
  <si>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</si>
  <si>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</si>
  <si>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</si>
  <si>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</si>
  <si>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</si>
  <si>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</si>
  <si>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</si>
  <si>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</si>
  <si>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</si>
  <si>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</si>
  <si>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</si>
  <si>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</si>
  <si>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</si>
  <si>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</si>
  <si>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</si>
  <si>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</si>
  <si>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</si>
  <si>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</si>
  <si>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</si>
  <si>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</si>
  <si>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</si>
  <si>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</si>
  <si>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</si>
  <si>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</si>
  <si>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</si>
  <si>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</si>
  <si>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</si>
  <si>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</si>
  <si>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</si>
  <si>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</si>
  <si>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</si>
  <si>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</si>
  <si>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</si>
  <si>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</si>
  <si>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</si>
  <si>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</si>
  <si>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</si>
  <si>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</si>
  <si>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</si>
  <si>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</si>
  <si>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</si>
  <si>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</si>
  <si>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</si>
  <si>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</si>
  <si>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</si>
  <si>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</si>
  <si>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</si>
  <si>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</si>
  <si>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</si>
  <si>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</si>
  <si>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</si>
  <si>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</si>
  <si>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</si>
  <si>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</si>
  <si>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</si>
  <si>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</si>
  <si>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</si>
  <si>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</si>
  <si>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</si>
  <si>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</si>
  <si>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</si>
  <si>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</si>
  <si>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</si>
  <si>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</si>
  <si>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</si>
  <si>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</si>
  <si>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</si>
  <si>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</si>
  <si>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</si>
  <si>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</si>
  <si>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</si>
  <si>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</si>
  <si>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</si>
  <si>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</si>
  <si>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</si>
  <si>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</si>
  <si>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</si>
  <si>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</si>
  <si>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</si>
  <si>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</si>
  <si>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</si>
  <si>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</si>
  <si>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</si>
  <si>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</si>
  <si>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</si>
  <si>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</si>
  <si>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</si>
  <si>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</si>
  <si>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</si>
  <si>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</si>
  <si>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</si>
  <si>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</si>
  <si>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</si>
  <si>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</si>
  <si>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</si>
  <si>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</si>
  <si>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</si>
  <si>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</si>
  <si>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</si>
  <si>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</si>
  <si>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</si>
  <si>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</si>
  <si>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</si>
  <si>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</si>
  <si>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</si>
  <si>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</si>
  <si>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</si>
  <si>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</si>
  <si>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</si>
  <si>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</si>
  <si>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</si>
  <si>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</si>
  <si>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</si>
  <si>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</si>
  <si>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</si>
  <si>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</si>
  <si>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</si>
  <si>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</si>
  <si>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</si>
  <si>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</si>
  <si>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</si>
  <si>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</si>
  <si>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</si>
  <si>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</si>
  <si>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</si>
  <si>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</si>
  <si>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</si>
  <si>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</si>
  <si>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</si>
  <si>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</si>
  <si>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</si>
  <si>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</si>
  <si>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</si>
  <si>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</si>
  <si>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</si>
  <si>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</si>
  <si>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</si>
  <si>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</si>
  <si>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</si>
  <si>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</si>
  <si>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</si>
  <si>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</si>
  <si>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</si>
  <si>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</si>
  <si>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</si>
  <si>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</si>
  <si>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</si>
  <si>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</si>
  <si>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</si>
  <si>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</si>
  <si>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</si>
  <si>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</si>
  <si>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</si>
  <si>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</si>
  <si>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</si>
  <si>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</si>
  <si>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</si>
  <si>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</si>
  <si>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</si>
  <si>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</si>
  <si>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</si>
  <si>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</si>
  <si>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</si>
  <si>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</si>
  <si>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</si>
  <si>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</si>
  <si>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</si>
  <si>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</si>
  <si>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</si>
  <si>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</si>
  <si>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</si>
  <si>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</si>
  <si>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</si>
  <si>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</si>
  <si>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</si>
  <si>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</si>
  <si>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</si>
  <si>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</si>
  <si>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</si>
  <si>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</si>
  <si>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</si>
  <si>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</si>
  <si>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</si>
  <si>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</si>
  <si>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</si>
  <si>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</si>
  <si>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</si>
  <si>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</si>
  <si>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</si>
  <si>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</si>
  <si>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</si>
  <si>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</si>
  <si>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</si>
  <si>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</si>
  <si>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</si>
  <si>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</si>
  <si>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</si>
  <si>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</si>
  <si>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</si>
  <si>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</si>
  <si>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</si>
  <si>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</si>
  <si>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</si>
  <si>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</si>
  <si>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</si>
  <si>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</si>
  <si>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</si>
  <si>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</si>
  <si>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</si>
  <si>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</si>
  <si>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</si>
  <si>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</si>
  <si>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</si>
  <si>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</si>
  <si>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</si>
  <si>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</si>
  <si>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</si>
  <si>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</si>
  <si>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</si>
  <si>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</si>
  <si>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</si>
  <si>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</si>
  <si>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</si>
  <si>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</si>
  <si>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</si>
  <si>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</si>
  <si>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</si>
  <si>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</si>
  <si>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</si>
  <si>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</si>
  <si>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</si>
  <si>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</si>
  <si>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</si>
  <si>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</si>
  <si>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</si>
  <si>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</si>
  <si>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</si>
  <si>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</si>
  <si>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</si>
  <si>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</si>
  <si>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</si>
  <si>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</si>
  <si>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</si>
  <si>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</si>
  <si>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</si>
  <si>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</si>
  <si>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</si>
  <si>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</si>
  <si>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</si>
  <si>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</si>
  <si>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</si>
  <si>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</si>
  <si>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</si>
  <si>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</si>
  <si>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</si>
  <si>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</si>
  <si>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</si>
  <si>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</si>
  <si>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</si>
  <si>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</si>
  <si>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</si>
  <si>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</si>
  <si>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</si>
  <si>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</si>
  <si>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</si>
  <si>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</si>
  <si>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</si>
  <si>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</si>
  <si>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</si>
  <si>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</si>
  <si>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</si>
  <si>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</si>
  <si>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</si>
  <si>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</si>
  <si>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</si>
  <si>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</si>
  <si>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</si>
  <si>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</si>
  <si>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</si>
  <si>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</si>
  <si>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</si>
  <si>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</si>
  <si>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</si>
  <si>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</si>
  <si>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</si>
  <si>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</si>
  <si>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</si>
  <si>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</si>
  <si>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</si>
  <si>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</si>
  <si>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</si>
  <si>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</si>
  <si>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</si>
  <si>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</si>
  <si>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</si>
  <si>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</si>
  <si>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</si>
  <si>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</si>
  <si>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</si>
  <si>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</si>
  <si>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</si>
  <si>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</si>
  <si>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</si>
  <si>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</si>
  <si>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</si>
  <si>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</si>
  <si>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</si>
  <si>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</si>
  <si>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</si>
  <si>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</si>
  <si>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</si>
  <si>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</si>
  <si>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</si>
  <si>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</si>
  <si>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</si>
  <si>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</si>
  <si>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</si>
  <si>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</si>
  <si>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</si>
  <si>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</si>
  <si>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</si>
  <si>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</si>
  <si>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</si>
  <si>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</si>
  <si>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</si>
  <si>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</si>
  <si>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</si>
  <si>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</si>
  <si>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</si>
  <si>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</si>
  <si>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</si>
  <si>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</si>
  <si>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</si>
  <si>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</si>
  <si>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</si>
  <si>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</si>
  <si>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</si>
  <si>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</si>
  <si>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</si>
  <si>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</si>
  <si>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</si>
  <si>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</si>
  <si>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</si>
  <si>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</si>
  <si>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</si>
  <si>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</si>
  <si>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</si>
  <si>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</si>
  <si>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</si>
  <si>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</si>
  <si>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</si>
  <si>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</si>
  <si>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</si>
  <si>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</si>
  <si>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</si>
  <si>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</si>
  <si>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</si>
  <si>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</si>
  <si>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</si>
  <si>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</si>
  <si>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</si>
  <si>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</si>
  <si>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</si>
  <si>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</si>
  <si>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</si>
  <si>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</si>
  <si>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</si>
  <si>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</si>
  <si>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</si>
  <si>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</si>
  <si>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</si>
  <si>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</si>
  <si>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</si>
  <si>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</si>
  <si>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</si>
  <si>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</si>
  <si>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</si>
  <si>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</si>
  <si>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</si>
  <si>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</si>
  <si>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</si>
  <si>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</si>
  <si>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</si>
  <si>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</si>
  <si>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</si>
  <si>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</si>
  <si>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</si>
  <si>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</si>
  <si>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</si>
  <si>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</si>
  <si>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</si>
  <si>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</si>
  <si>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</si>
  <si>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</si>
  <si>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</si>
  <si>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</si>
  <si>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</si>
  <si>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</si>
  <si>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</si>
  <si>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</si>
  <si>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</si>
  <si>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</si>
  <si>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</si>
  <si>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</si>
  <si>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</si>
  <si>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</si>
  <si>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</si>
  <si>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</si>
  <si>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</si>
  <si>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</si>
  <si>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</si>
  <si>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</si>
  <si>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</si>
  <si>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</si>
  <si>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</si>
  <si>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</si>
  <si>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</si>
  <si>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</si>
  <si>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</si>
  <si>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</si>
  <si>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</si>
  <si>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</si>
  <si>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</si>
  <si>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</si>
  <si>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</si>
  <si>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</si>
  <si>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</si>
  <si>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</si>
  <si>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</si>
  <si>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</si>
  <si>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</si>
  <si>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</si>
  <si>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</si>
  <si>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</si>
  <si>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</si>
  <si>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</si>
  <si>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</si>
  <si>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</si>
  <si>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</si>
  <si>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</si>
  <si>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</si>
  <si>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</si>
  <si>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</si>
  <si>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</si>
  <si>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</si>
  <si>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</si>
  <si>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</si>
  <si>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</si>
  <si>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</si>
  <si>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</si>
  <si>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</si>
  <si>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</si>
  <si>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</si>
  <si>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</si>
  <si>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</si>
  <si>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</si>
  <si>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</si>
  <si>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</si>
  <si>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</si>
  <si>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</si>
  <si>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</si>
  <si>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</si>
  <si>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</si>
  <si>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</si>
  <si>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</si>
  <si>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</si>
  <si>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</si>
  <si>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</si>
  <si>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</si>
  <si>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</si>
  <si>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</si>
  <si>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</si>
  <si>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</si>
  <si>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</si>
  <si>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</si>
  <si>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</si>
  <si>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</si>
  <si>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</si>
  <si>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</si>
  <si>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</si>
  <si>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</si>
  <si>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</si>
  <si>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</si>
  <si>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</si>
  <si>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</si>
  <si>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</si>
  <si>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</si>
  <si>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</si>
  <si>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</si>
  <si>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</si>
  <si>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</si>
  <si>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</si>
  <si>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</si>
  <si>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</si>
  <si>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</si>
  <si>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</si>
  <si>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</si>
  <si>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</si>
  <si>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</si>
  <si>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</si>
  <si>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</si>
  <si>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</si>
  <si>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</si>
  <si>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</si>
  <si>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</si>
  <si>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</si>
  <si>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</si>
  <si>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</si>
  <si>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</si>
  <si>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</si>
  <si>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</si>
  <si>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</si>
  <si>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</si>
  <si>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</si>
  <si>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</si>
  <si>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</si>
  <si>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</si>
  <si>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</si>
  <si>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</si>
  <si>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</si>
  <si>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</si>
  <si>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</si>
  <si>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</si>
  <si>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</si>
  <si>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</si>
  <si>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</si>
  <si>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</si>
  <si>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</si>
  <si>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</si>
  <si>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</si>
  <si>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</si>
  <si>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</si>
  <si>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</si>
  <si>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</si>
  <si>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</si>
  <si>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</si>
  <si>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</si>
  <si>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</si>
  <si>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</si>
  <si>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</si>
  <si>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</si>
  <si>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</si>
  <si>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</si>
  <si>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</si>
  <si>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</si>
  <si>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</si>
  <si>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</si>
  <si>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</si>
  <si>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</si>
  <si>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</si>
  <si>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</si>
  <si>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</si>
  <si>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</si>
  <si>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</si>
  <si>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</si>
  <si>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</si>
  <si>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</si>
  <si>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</si>
  <si>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</si>
  <si>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</si>
  <si>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</si>
  <si>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</si>
  <si>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</si>
  <si>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</si>
  <si>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</si>
  <si>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</si>
  <si>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</si>
  <si>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</si>
  <si>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</si>
  <si>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</si>
  <si>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</si>
  <si>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</si>
  <si>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</si>
  <si>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</si>
  <si>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</si>
  <si>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</si>
  <si>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</si>
  <si>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</si>
  <si>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</si>
  <si>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</si>
  <si>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</si>
  <si>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</si>
  <si>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</si>
  <si>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</si>
  <si>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</si>
  <si>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</si>
  <si>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</si>
  <si>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</si>
  <si>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</si>
  <si>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</si>
  <si>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</si>
  <si>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</si>
  <si>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</si>
  <si>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</si>
  <si>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</si>
  <si>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</si>
  <si>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</si>
  <si>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</si>
  <si>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</si>
  <si>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</si>
  <si>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</si>
  <si>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</si>
  <si>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</si>
  <si>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</si>
  <si>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</si>
  <si>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</si>
  <si>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</si>
  <si>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</si>
  <si>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</si>
  <si>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</si>
  <si>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</si>
  <si>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</si>
  <si>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</si>
  <si>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</si>
  <si>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</si>
  <si>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</si>
  <si>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</si>
  <si>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</si>
  <si>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</si>
  <si>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</si>
  <si>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</si>
  <si>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</si>
  <si>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</si>
  <si>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</si>
  <si>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</si>
  <si>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</si>
  <si>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</si>
  <si>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</si>
  <si>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</si>
  <si>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</si>
  <si>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</si>
  <si>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</si>
  <si>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</si>
  <si>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</si>
  <si>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</si>
  <si>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</si>
  <si>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</si>
  <si>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</si>
  <si>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</si>
  <si>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</si>
  <si>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</si>
  <si>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</si>
  <si>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</si>
  <si>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</si>
  <si>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</si>
  <si>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</si>
  <si>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</si>
  <si>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</si>
  <si>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</si>
  <si>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</si>
  <si>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</si>
  <si>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</si>
  <si>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</si>
  <si>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</si>
  <si>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</si>
  <si>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</si>
  <si>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</si>
  <si>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</si>
  <si>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</si>
  <si>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</si>
  <si>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</si>
  <si>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</si>
  <si>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</si>
  <si>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</si>
  <si>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</si>
  <si>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</si>
  <si>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</si>
  <si>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</si>
  <si>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</si>
  <si>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</si>
  <si>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</si>
  <si>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</si>
  <si>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</si>
  <si>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</si>
  <si>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</si>
  <si>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</si>
  <si>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</si>
  <si>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</si>
  <si>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</si>
  <si>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</si>
  <si>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</si>
  <si>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</si>
  <si>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</si>
  <si>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</si>
  <si>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</si>
  <si>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</si>
  <si>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</si>
  <si>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</si>
  <si>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</si>
  <si>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</si>
  <si>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</si>
  <si>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</si>
  <si>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</si>
  <si>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</si>
  <si>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</si>
  <si>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</si>
  <si>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</si>
  <si>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</si>
  <si>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</si>
  <si>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</si>
  <si>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</si>
  <si>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</si>
  <si>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</si>
  <si>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</si>
  <si>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</si>
  <si>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</si>
  <si>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</si>
  <si>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</si>
  <si>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</si>
  <si>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</si>
  <si>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</si>
  <si>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</si>
  <si>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</si>
  <si>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</si>
  <si>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</si>
  <si>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</si>
  <si>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</si>
  <si>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</si>
  <si>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</si>
  <si>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</si>
  <si>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</si>
  <si>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</si>
  <si>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</si>
  <si>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</si>
  <si>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</si>
  <si>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</si>
  <si>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</si>
  <si>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</si>
  <si>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</si>
  <si>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</si>
  <si>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</si>
  <si>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</si>
  <si>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</si>
  <si>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</si>
  <si>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</si>
  <si>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</si>
  <si>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</si>
  <si>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</si>
  <si>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</si>
  <si>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</si>
  <si>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</si>
  <si>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</si>
  <si>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</si>
  <si>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</si>
  <si>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</si>
  <si>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</si>
  <si>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</si>
  <si>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</si>
  <si>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</si>
  <si>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</si>
  <si>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</si>
  <si>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</si>
  <si>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</si>
  <si>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</si>
  <si>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</si>
  <si>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</si>
  <si>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</si>
  <si>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</si>
  <si>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</si>
  <si>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</si>
  <si>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</si>
  <si>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</si>
  <si>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</si>
  <si>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</si>
  <si>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</si>
  <si>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</si>
  <si>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</si>
  <si>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</si>
  <si>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</si>
  <si>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</si>
  <si>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</si>
  <si>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</si>
  <si>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</si>
  <si>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</si>
  <si>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</si>
  <si>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</si>
  <si>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</si>
  <si>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</si>
  <si>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</si>
  <si>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</si>
  <si>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</si>
  <si>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</si>
  <si>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</si>
  <si>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</si>
  <si>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</si>
  <si>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</si>
  <si>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</si>
  <si>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</si>
  <si>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</si>
  <si>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</si>
  <si>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</si>
  <si>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</si>
  <si>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</si>
  <si>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</si>
  <si>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</si>
  <si>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</si>
  <si>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</si>
  <si>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</si>
  <si>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</si>
  <si>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</si>
  <si>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</si>
  <si>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</si>
  <si>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</si>
  <si>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</si>
  <si>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</si>
  <si>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</si>
  <si>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</si>
  <si>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</si>
  <si>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</si>
  <si>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</si>
  <si>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</si>
  <si>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</si>
  <si>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</si>
  <si>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</si>
  <si>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</si>
  <si>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</si>
  <si>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</si>
  <si>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</si>
  <si>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</si>
  <si>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</si>
  <si>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</si>
  <si>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</si>
  <si>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</si>
  <si>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</si>
  <si>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</si>
  <si>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</si>
  <si>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</si>
  <si>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</si>
  <si>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</si>
  <si>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</si>
  <si>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</si>
  <si>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</si>
  <si>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</si>
  <si>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</si>
  <si>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</si>
  <si>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</si>
  <si>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</si>
  <si>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</si>
  <si>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</si>
  <si>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</si>
  <si>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</si>
  <si>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</si>
  <si>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</si>
  <si>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</si>
  <si>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</si>
  <si>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</si>
  <si>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</si>
  <si>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</si>
  <si>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</si>
  <si>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</si>
  <si>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</si>
  <si>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</si>
  <si>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</si>
  <si>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</si>
  <si>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</si>
  <si>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</si>
  <si>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</si>
  <si>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</si>
  <si>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</si>
  <si>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</si>
  <si>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</si>
  <si>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</si>
  <si>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</si>
  <si>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</si>
  <si>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</si>
  <si>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</si>
  <si>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</si>
  <si>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</si>
  <si>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</si>
  <si>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</si>
  <si>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</si>
  <si>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</si>
  <si>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</si>
  <si>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</si>
  <si>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</si>
  <si>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</si>
  <si>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</si>
  <si>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</si>
  <si>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</si>
  <si>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</si>
  <si>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</si>
  <si>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</si>
  <si>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</si>
  <si>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</si>
  <si>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</si>
  <si>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</si>
  <si>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</si>
  <si>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</si>
  <si>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</si>
  <si>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</si>
  <si>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</si>
  <si>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</si>
  <si>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</si>
  <si>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</si>
  <si>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</si>
  <si>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</si>
  <si>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</si>
  <si>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</si>
  <si>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</si>
  <si>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</si>
  <si>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</si>
  <si>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</si>
  <si>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</si>
  <si>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</si>
  <si>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</si>
  <si>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</si>
  <si>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</si>
  <si>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</si>
  <si>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</si>
  <si>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</si>
  <si>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</si>
  <si>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</si>
  <si>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</si>
  <si>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</si>
  <si>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</si>
  <si>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</si>
  <si>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</si>
  <si>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</si>
  <si>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</si>
  <si>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</si>
  <si>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</si>
  <si>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</si>
  <si>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</si>
  <si>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</si>
  <si>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</si>
  <si>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</si>
  <si>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</si>
  <si>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</si>
  <si>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</si>
  <si>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</si>
  <si>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</si>
  <si>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</si>
  <si>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</si>
  <si>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</si>
  <si>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</si>
  <si>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</si>
  <si>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</si>
  <si>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</si>
  <si>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</si>
  <si>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</si>
  <si>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</si>
  <si>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</si>
  <si>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</si>
  <si>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</si>
  <si>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</si>
  <si>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</si>
  <si>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</si>
  <si>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</si>
  <si>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</si>
  <si>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</si>
  <si>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</si>
  <si>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</si>
  <si>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</si>
  <si>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</si>
  <si>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</si>
  <si>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</si>
  <si>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</si>
  <si>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</si>
  <si>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</si>
  <si>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</si>
  <si>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</si>
  <si>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</si>
  <si>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</si>
  <si>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</si>
  <si>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</si>
  <si>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</si>
  <si>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</si>
  <si>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</si>
  <si>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</si>
  <si>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</si>
  <si>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</si>
  <si>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</si>
  <si>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</si>
  <si>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</si>
  <si>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</si>
  <si>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</si>
  <si>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</si>
  <si>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</si>
  <si>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</si>
  <si>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</si>
  <si>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</si>
  <si>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</si>
  <si>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</si>
  <si>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</si>
  <si>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</si>
  <si>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</si>
  <si>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</si>
  <si>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</si>
  <si>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</si>
  <si>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</si>
  <si>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</si>
  <si>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</si>
  <si>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</si>
  <si>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</si>
  <si>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</si>
  <si>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</si>
  <si>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</si>
  <si>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</si>
  <si>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</si>
  <si>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</si>
  <si>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</si>
  <si>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</si>
  <si>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</si>
  <si>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</si>
  <si>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</si>
  <si>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</si>
  <si>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</si>
  <si>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</si>
  <si>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</si>
  <si>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</si>
  <si>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</si>
  <si>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</si>
  <si>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</si>
  <si>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</si>
  <si>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</si>
  <si>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</si>
  <si>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</si>
  <si>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</si>
  <si>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</si>
  <si>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</si>
  <si>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</si>
  <si>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</si>
  <si>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</si>
  <si>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</si>
  <si>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</si>
  <si>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</si>
  <si>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</si>
  <si>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</si>
  <si>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</si>
  <si>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</si>
  <si>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</si>
  <si>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</si>
  <si>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</si>
  <si>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</si>
  <si>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</si>
  <si>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</si>
  <si>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</si>
  <si>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</si>
  <si>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</si>
  <si>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</si>
  <si>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</si>
  <si>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</si>
  <si>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</si>
  <si>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</si>
  <si>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</si>
  <si>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</si>
  <si>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</si>
  <si>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</si>
  <si>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</si>
  <si>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</si>
  <si>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</si>
  <si>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</si>
  <si>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</si>
  <si>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</si>
  <si>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</si>
  <si>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</si>
  <si>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</si>
  <si>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</si>
  <si>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</si>
  <si>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</si>
  <si>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</si>
  <si>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</si>
  <si>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</si>
  <si>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</si>
  <si>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</si>
  <si>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</si>
  <si>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</si>
  <si>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</si>
  <si>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</si>
  <si>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</si>
  <si>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</si>
  <si>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</si>
  <si>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</si>
  <si>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</si>
  <si>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</si>
  <si>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</si>
  <si>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</si>
  <si>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</si>
  <si>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</si>
  <si>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</si>
  <si>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</si>
  <si>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</si>
  <si>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</si>
  <si>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</si>
  <si>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</si>
  <si>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</si>
  <si>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</si>
  <si>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</si>
  <si>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</si>
  <si>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</si>
  <si>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</si>
  <si>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</si>
  <si>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</si>
  <si>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</si>
  <si>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</si>
  <si>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</si>
  <si>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</si>
  <si>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</si>
  <si>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</si>
  <si>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</si>
  <si>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</si>
  <si>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</si>
  <si>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</si>
  <si>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</si>
  <si>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</si>
  <si>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</si>
  <si>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</si>
  <si>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</si>
  <si>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</si>
  <si>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</si>
  <si>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</si>
  <si>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</si>
  <si>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</si>
  <si>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</si>
  <si>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</si>
  <si>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</si>
  <si>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</si>
  <si>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</si>
  <si>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</si>
  <si>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</si>
  <si>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</si>
  <si>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</si>
  <si>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</si>
  <si>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</si>
  <si>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</si>
  <si>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</si>
  <si>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</si>
  <si>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</si>
  <si>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</si>
  <si>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</si>
  <si>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</si>
  <si>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</si>
  <si>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</si>
  <si>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</si>
  <si>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</si>
  <si>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</si>
  <si>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</si>
  <si>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</si>
  <si>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</si>
  <si>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</si>
  <si>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</si>
  <si>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</si>
  <si>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</si>
  <si>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</si>
  <si>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</si>
  <si>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</si>
  <si>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</si>
  <si>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</si>
  <si>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</si>
  <si>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</si>
  <si>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</si>
  <si>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</si>
  <si>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</si>
  <si>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</si>
  <si>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</si>
  <si>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</si>
  <si>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</si>
  <si>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</si>
  <si>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</si>
  <si>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</si>
  <si>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</si>
  <si>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</si>
  <si>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</si>
  <si>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</si>
  <si>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</si>
  <si>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</si>
  <si>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</si>
  <si>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</si>
  <si>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</si>
  <si>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</si>
  <si>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</si>
  <si>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</si>
  <si>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</si>
  <si>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</si>
  <si>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</si>
  <si>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</si>
  <si>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</si>
  <si>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</si>
  <si>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</si>
  <si>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</si>
  <si>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</si>
  <si>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</si>
  <si>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</si>
  <si>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</si>
  <si>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</si>
  <si>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</si>
  <si>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</si>
  <si>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</si>
  <si>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</si>
  <si>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</si>
  <si>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</si>
  <si>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</si>
  <si>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</si>
  <si>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</si>
  <si>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</si>
  <si>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</si>
  <si>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</si>
  <si>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</si>
  <si>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</si>
  <si>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</si>
  <si>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</si>
  <si>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</si>
  <si>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</si>
  <si>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</si>
  <si>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</si>
  <si>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</si>
  <si>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</si>
  <si>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</si>
  <si>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</si>
  <si>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</si>
  <si>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</si>
  <si>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</si>
  <si>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</si>
  <si>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</si>
  <si>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</si>
  <si>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</si>
  <si>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</si>
  <si>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</si>
  <si>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</si>
  <si>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</si>
  <si>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</si>
  <si>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</si>
  <si>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</si>
  <si>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</si>
  <si>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</si>
  <si>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</si>
  <si>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</si>
  <si>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</si>
  <si>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</si>
  <si>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</si>
  <si>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</si>
  <si>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</si>
  <si>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</si>
  <si>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</si>
  <si>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</si>
  <si>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</si>
  <si>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</si>
  <si>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</si>
  <si>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</si>
  <si>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</si>
  <si>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</si>
  <si>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</si>
  <si>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</si>
  <si>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</si>
  <si>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</si>
  <si>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</si>
  <si>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</si>
  <si>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</si>
  <si>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</si>
  <si>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</si>
  <si>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</si>
  <si>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</si>
  <si>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</si>
  <si>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</si>
  <si>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</si>
  <si>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</si>
  <si>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</si>
  <si>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</si>
  <si>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</si>
  <si>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</si>
  <si>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</si>
  <si>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</si>
  <si>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</si>
  <si>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</si>
  <si>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</si>
  <si>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</si>
  <si>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</si>
  <si>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</si>
  <si>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</si>
  <si>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</si>
  <si>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</si>
  <si>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</si>
  <si>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</si>
  <si>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</si>
  <si>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</si>
  <si>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</si>
  <si>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</si>
  <si>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</si>
  <si>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</si>
  <si>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</si>
  <si>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</si>
  <si>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</si>
  <si>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</si>
  <si>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</si>
  <si>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</si>
  <si>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</si>
  <si>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</si>
  <si>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</si>
  <si>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</si>
  <si>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</si>
  <si>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</si>
  <si>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</si>
  <si>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</si>
  <si>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</si>
  <si>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</si>
  <si>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</si>
  <si>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</si>
  <si>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</si>
  <si>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</si>
  <si>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</si>
  <si>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</si>
  <si>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</si>
  <si>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</si>
  <si>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</si>
  <si>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</si>
  <si>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</si>
  <si>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</si>
  <si>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</si>
  <si>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</si>
  <si>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</si>
  <si>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</si>
  <si>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</si>
  <si>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</si>
  <si>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</si>
  <si>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</si>
  <si>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</si>
  <si>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</si>
  <si>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</si>
  <si>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</si>
  <si>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</si>
  <si>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</si>
  <si>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</si>
  <si>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</si>
  <si>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</si>
  <si>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</si>
  <si>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</si>
  <si>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</si>
  <si>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</si>
  <si>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</si>
  <si>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</si>
  <si>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</si>
  <si>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</si>
  <si>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</si>
  <si>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</si>
  <si>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</si>
  <si>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</si>
  <si>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</si>
  <si>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</si>
  <si>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</si>
  <si>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</si>
  <si>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</si>
  <si>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</si>
  <si>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</si>
  <si>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</si>
  <si>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</si>
  <si>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</si>
  <si>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</si>
  <si>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</si>
  <si>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</si>
  <si>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</si>
  <si>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</si>
  <si>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</si>
  <si>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</si>
  <si>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</si>
  <si>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</si>
  <si>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</si>
  <si>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</si>
  <si>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</si>
  <si>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</si>
  <si>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</si>
  <si>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</si>
  <si>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</si>
  <si>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</si>
  <si>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</si>
  <si>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</si>
  <si>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</si>
  <si>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</si>
  <si>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</si>
  <si>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</si>
  <si>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</si>
  <si>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</si>
  <si>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</si>
  <si>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</si>
  <si>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</si>
  <si>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</si>
  <si>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</si>
  <si>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</si>
  <si>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</si>
  <si>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</si>
  <si>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</si>
  <si>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</si>
  <si>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</si>
  <si>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</si>
  <si>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</si>
  <si>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</si>
  <si>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</si>
  <si>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</si>
  <si>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</si>
  <si>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</si>
  <si>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</si>
  <si>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</si>
  <si>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</si>
  <si>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</si>
  <si>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</si>
  <si>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</si>
  <si>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</si>
  <si>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</si>
  <si>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</si>
  <si>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</si>
  <si>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</si>
  <si>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</si>
  <si>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</si>
  <si>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</si>
  <si>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</si>
  <si>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</si>
  <si>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</si>
  <si>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</si>
  <si>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</si>
  <si>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</si>
  <si>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</si>
  <si>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</si>
  <si>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</si>
  <si>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</si>
  <si>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</si>
  <si>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</si>
  <si>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</si>
  <si>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</si>
  <si>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</si>
  <si>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</si>
  <si>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</si>
  <si>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</si>
  <si>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</si>
  <si>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</si>
  <si>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</si>
  <si>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</si>
  <si>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</si>
  <si>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</si>
  <si>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</si>
  <si>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</si>
  <si>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</si>
  <si>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</si>
  <si>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</si>
  <si>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</si>
  <si>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</si>
  <si>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</si>
  <si>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</si>
  <si>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</si>
  <si>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</si>
  <si>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</si>
  <si>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</si>
  <si>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</si>
  <si>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</si>
  <si>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</si>
  <si>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</si>
  <si>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</si>
  <si>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</si>
  <si>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</si>
  <si>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</si>
  <si>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</si>
  <si>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</si>
  <si>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</si>
  <si>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</si>
  <si>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</si>
  <si>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</si>
  <si>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</si>
  <si>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</si>
  <si>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</si>
  <si>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</si>
  <si>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</si>
  <si>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</si>
  <si>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</si>
  <si>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</si>
  <si>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</si>
  <si>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</si>
  <si>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</si>
  <si>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</si>
  <si>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</si>
  <si>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</si>
  <si>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</si>
  <si>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</si>
  <si>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</si>
  <si>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</si>
  <si>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</si>
  <si>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</si>
  <si>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</si>
  <si>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</si>
  <si>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</si>
  <si>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</si>
  <si>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</si>
  <si>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</si>
  <si>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</si>
  <si>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</si>
  <si>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</si>
  <si>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</si>
  <si>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</si>
  <si>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</si>
  <si>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</si>
  <si>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</si>
  <si>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</si>
  <si>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</si>
  <si>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</si>
  <si>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</si>
  <si>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</si>
  <si>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</si>
  <si>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</si>
  <si>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</si>
  <si>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</si>
  <si>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</si>
  <si>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</si>
  <si>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</si>
  <si>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</si>
  <si>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</si>
  <si>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</si>
  <si>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</si>
  <si>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</si>
  <si>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</si>
  <si>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</si>
  <si>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</si>
  <si>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</si>
  <si>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</si>
  <si>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</si>
  <si>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</si>
  <si>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</si>
  <si>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</si>
  <si>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</si>
  <si>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</si>
  <si>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</si>
  <si>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</si>
  <si>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</si>
  <si>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</si>
  <si>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</si>
  <si>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</si>
  <si>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</si>
  <si>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</si>
  <si>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</si>
  <si>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</si>
  <si>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</si>
  <si>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</si>
  <si>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</si>
  <si>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</si>
  <si>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</si>
  <si>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</si>
  <si>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</si>
  <si>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</si>
  <si>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</si>
  <si>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</si>
  <si>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</si>
  <si>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</si>
  <si>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</si>
  <si>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</si>
  <si>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</si>
  <si>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</si>
  <si>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</si>
  <si>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</si>
  <si>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</si>
  <si>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</si>
  <si>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</si>
  <si>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</si>
  <si>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</si>
  <si>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</si>
  <si>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</si>
  <si>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</si>
  <si>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</si>
  <si>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</si>
  <si>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</si>
  <si>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</si>
  <si>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</si>
  <si>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</si>
  <si>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</si>
  <si>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</si>
  <si>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</si>
  <si>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</si>
  <si>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</si>
  <si>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</si>
  <si>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</si>
  <si>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</si>
  <si>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</si>
  <si>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</si>
  <si>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</si>
  <si>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</si>
  <si>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</si>
  <si>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</si>
  <si>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</si>
  <si>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</si>
  <si>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</si>
  <si>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</si>
  <si>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</si>
  <si>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</si>
  <si>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</si>
  <si>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</si>
  <si>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</si>
  <si>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</si>
  <si>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</si>
  <si>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</si>
  <si>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</si>
  <si>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</si>
  <si>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</si>
  <si>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</si>
  <si>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</si>
  <si>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</si>
  <si>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</si>
  <si>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</si>
  <si>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</si>
  <si>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</si>
  <si>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</si>
  <si>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</si>
  <si>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</si>
  <si>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</si>
  <si>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</si>
  <si>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</si>
  <si>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</si>
  <si>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</si>
  <si>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</si>
  <si>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</si>
  <si>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</si>
  <si>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</si>
  <si>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</si>
  <si>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</si>
  <si>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</si>
  <si>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</si>
  <si>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</si>
  <si>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</si>
  <si>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</si>
  <si>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</si>
  <si>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</si>
  <si>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</si>
  <si>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</si>
  <si>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</si>
  <si>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</si>
  <si>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</si>
  <si>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</si>
  <si>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</si>
  <si>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</si>
  <si>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</si>
  <si>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</si>
  <si>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</si>
  <si>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</si>
  <si>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</si>
  <si>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</si>
  <si>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</si>
  <si>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</si>
  <si>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</si>
  <si>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</si>
  <si>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</si>
  <si>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</si>
  <si>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</si>
  <si>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</si>
  <si>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</si>
  <si>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</si>
  <si>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</si>
  <si>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</si>
  <si>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</si>
  <si>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</si>
  <si>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</si>
  <si>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</si>
  <si>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</si>
  <si>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</si>
  <si>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</si>
  <si>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</si>
  <si>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</si>
  <si>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</si>
  <si>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</si>
  <si>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</si>
  <si>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</si>
  <si>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</si>
  <si>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</si>
  <si>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</si>
  <si>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</si>
  <si>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</si>
  <si>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</si>
  <si>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</si>
  <si>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</si>
  <si>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</si>
  <si>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</si>
  <si>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</si>
  <si>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</si>
  <si>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</si>
  <si>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</si>
  <si>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</si>
  <si>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</si>
  <si>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</si>
  <si>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</si>
  <si>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</si>
  <si>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</si>
  <si>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</si>
  <si>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</si>
  <si>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</si>
  <si>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</si>
  <si>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</si>
  <si>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</si>
  <si>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</si>
  <si>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</si>
  <si>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</si>
  <si>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</si>
  <si>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</si>
  <si>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</si>
  <si>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</si>
  <si>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</si>
  <si>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</si>
  <si>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</si>
  <si>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</si>
  <si>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</si>
  <si>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</si>
  <si>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</si>
  <si>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</si>
  <si>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</si>
  <si>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</si>
  <si>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</si>
  <si>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</si>
  <si>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</si>
  <si>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</si>
  <si>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</si>
  <si>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</si>
  <si>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</si>
  <si>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</si>
  <si>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</si>
  <si>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</si>
  <si>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</si>
  <si>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</si>
  <si>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</si>
  <si>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</si>
  <si>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</si>
  <si>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</si>
  <si>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</si>
  <si>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</si>
  <si>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</si>
  <si>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</si>
  <si>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</si>
  <si>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</si>
  <si>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</si>
  <si>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</si>
  <si>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</si>
  <si>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</si>
  <si>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</si>
  <si>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</si>
  <si>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</si>
  <si>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</si>
  <si>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</si>
  <si>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</si>
  <si>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</si>
  <si>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</si>
  <si>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</si>
  <si>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</si>
  <si>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</si>
  <si>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</si>
  <si>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</si>
  <si>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</si>
  <si>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</si>
  <si>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</si>
  <si>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</si>
  <si>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</si>
  <si>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</si>
  <si>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</si>
  <si>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</si>
  <si>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</si>
  <si>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</si>
  <si>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</si>
  <si>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</si>
  <si>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</si>
  <si>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</si>
  <si>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</si>
  <si>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</si>
  <si>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</si>
  <si>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</si>
  <si>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</si>
  <si>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</si>
  <si>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</si>
  <si>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</si>
  <si>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</si>
  <si>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</si>
  <si>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</si>
  <si>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</si>
  <si>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</si>
  <si>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</si>
  <si>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</si>
  <si>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</si>
  <si>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</si>
  <si>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</si>
  <si>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</si>
  <si>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</si>
  <si>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</si>
  <si>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</si>
  <si>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</si>
  <si>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</si>
  <si>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</si>
  <si>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</si>
  <si>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</si>
  <si>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</si>
  <si>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</si>
  <si>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</si>
  <si>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</si>
  <si>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</si>
  <si>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</si>
  <si>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</si>
  <si>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</si>
  <si>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</si>
  <si>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</si>
  <si>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</si>
  <si>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</si>
  <si>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</si>
  <si>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</si>
  <si>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</si>
  <si>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</si>
  <si>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</si>
  <si>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</si>
  <si>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</si>
  <si>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</si>
  <si>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</si>
  <si>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</si>
  <si>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</si>
  <si>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</si>
  <si>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</si>
  <si>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</si>
  <si>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</si>
  <si>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</si>
  <si>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</si>
  <si>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</si>
  <si>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</si>
  <si>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</si>
  <si>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</si>
  <si>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</si>
  <si>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</si>
  <si>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</si>
  <si>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</si>
  <si>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</si>
  <si>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</si>
  <si>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</si>
  <si>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</si>
  <si>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</si>
  <si>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</si>
  <si>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</si>
  <si>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</si>
  <si>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</si>
  <si>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</si>
  <si>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</si>
  <si>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</si>
  <si>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</si>
  <si>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</si>
  <si>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</si>
  <si>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</si>
  <si>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</si>
  <si>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</si>
  <si>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</si>
  <si>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</si>
  <si>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</si>
  <si>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</si>
  <si>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</si>
  <si>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</si>
  <si>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</si>
  <si>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</si>
  <si>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</si>
  <si>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</si>
  <si>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</si>
  <si>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</si>
  <si>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</si>
  <si>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</si>
  <si>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</si>
  <si>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</si>
  <si>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</si>
  <si>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</si>
  <si>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</si>
  <si>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</si>
  <si>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</si>
  <si>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</si>
  <si>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</si>
  <si>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</si>
  <si>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</si>
  <si>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</si>
  <si>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</si>
  <si>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</si>
  <si>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</si>
  <si>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</si>
  <si>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</si>
  <si>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</si>
  <si>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</si>
  <si>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</si>
  <si>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</si>
  <si>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</si>
  <si>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</si>
  <si>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</si>
  <si>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</si>
  <si>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</si>
  <si>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</si>
  <si>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</si>
  <si>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</si>
  <si>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</si>
  <si>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</si>
  <si>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</si>
  <si>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</si>
  <si>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</si>
  <si>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</si>
  <si>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</si>
  <si>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</si>
  <si>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</si>
  <si>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</si>
  <si>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</si>
  <si>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</si>
  <si>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</si>
  <si>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</si>
  <si>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</si>
  <si>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</si>
  <si>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</si>
  <si>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</si>
  <si>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</si>
  <si>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</si>
  <si>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</si>
  <si>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</si>
  <si>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</si>
  <si>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</si>
  <si>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</si>
  <si>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</si>
  <si>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</si>
  <si>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</si>
  <si>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</si>
  <si>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</si>
  <si>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</si>
  <si>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</si>
  <si>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</si>
  <si>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</si>
  <si>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</si>
  <si>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</si>
  <si>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</si>
  <si>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Count of state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</si>
  <si>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</si>
  <si>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</si>
  <si>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</si>
  <si>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</si>
  <si>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</si>
  <si>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</si>
  <si>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</si>
  <si>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</si>
  <si>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</si>
  <si>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animation</t>
  </si>
  <si>
    <t>documentary</t>
  </si>
  <si>
    <t>drama</t>
  </si>
  <si>
    <t>science fiction</t>
  </si>
  <si>
    <t>shorts</t>
  </si>
  <si>
    <t>television</t>
  </si>
  <si>
    <t>musical</t>
  </si>
  <si>
    <t>plays</t>
  </si>
  <si>
    <t>spaces</t>
  </si>
  <si>
    <t>gadgets</t>
  </si>
  <si>
    <t>hardware</t>
  </si>
  <si>
    <t>makerspaces</t>
  </si>
  <si>
    <t>space exploration</t>
  </si>
  <si>
    <t>wearables</t>
  </si>
  <si>
    <t>web</t>
  </si>
  <si>
    <t>art books</t>
  </si>
  <si>
    <t>children's books</t>
  </si>
  <si>
    <t>fiction</t>
  </si>
  <si>
    <t>nonfiction</t>
  </si>
  <si>
    <t>radio &amp; podcasts</t>
  </si>
  <si>
    <t>translations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</si>
  <si>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</si>
  <si>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</si>
  <si>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</si>
  <si>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</si>
  <si>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</si>
  <si>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</si>
  <si>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</si>
  <si>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</si>
  <si>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</si>
  <si>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audio</t>
  </si>
  <si>
    <t>mobile games</t>
  </si>
  <si>
    <t>tabletop games</t>
  </si>
  <si>
    <t>video games</t>
  </si>
  <si>
    <t>food trucks</t>
  </si>
  <si>
    <t>restaurants</t>
  </si>
  <si>
    <t>small batch</t>
  </si>
  <si>
    <t>nature</t>
  </si>
  <si>
    <t>people</t>
  </si>
  <si>
    <t>photobooks</t>
  </si>
  <si>
    <t>places</t>
  </si>
  <si>
    <t>parent_category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</si>
  <si>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</si>
  <si>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</si>
  <si>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</si>
  <si>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</si>
  <si>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</si>
  <si>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</si>
  <si>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</si>
  <si>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</si>
  <si>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</si>
  <si>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</si>
  <si>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</si>
  <si>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</si>
  <si>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</si>
  <si>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</si>
  <si>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</si>
  <si>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</si>
  <si>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</si>
  <si>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</si>
  <si>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</si>
  <si>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</si>
  <si>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</si>
  <si>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</si>
  <si>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</si>
  <si>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</si>
  <si>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</si>
  <si>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</si>
  <si>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</si>
  <si>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</si>
  <si>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</si>
  <si>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</si>
  <si>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</si>
  <si>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</si>
  <si>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</si>
  <si>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</si>
  <si>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</si>
  <si>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Sucessful Statistics</t>
  </si>
  <si>
    <t>Mean</t>
  </si>
  <si>
    <t>Medain</t>
  </si>
  <si>
    <t>Minimum</t>
  </si>
  <si>
    <t>Maximum</t>
  </si>
  <si>
    <t>Variance</t>
  </si>
  <si>
    <t>Std Devication</t>
  </si>
  <si>
    <t>Faild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</si>
</sst>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8"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F5-4193-9DDF-2CC56B342E9B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F5-4193-9DDF-2CC56B342E9B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F5-4193-9DDF-2CC56B342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892191"/>
        <c:axId val="130863206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BF5-4193-9DDF-2CC56B342E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BF5-4193-9DDF-2CC56B342E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BF5-4193-9DDF-2CC56B342E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BF5-4193-9DDF-2CC56B342E9B}"/>
                  </c:ext>
                </c:extLst>
              </c15:ser>
            </c15:filteredLineSeries>
          </c:ext>
        </c:extLst>
      </c:lineChart>
      <c:catAx>
        <c:axId val="131189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632063"/>
        <c:crosses val="autoZero"/>
        <c:auto val="1"/>
        <c:lblAlgn val="ctr"/>
        <c:lblOffset val="100"/>
        <c:noMultiLvlLbl val="0"/>
      </c:catAx>
      <c:valAx>
        <c:axId val="1308632063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89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 by Year Chart!PivotTable3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'Parent Cat by Year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'Parent Cat by Year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 by Year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6C-448B-9D54-40F8173FA1A2}"/>
            </c:ext>
          </c:extLst>
        </c:ser>
        <c:ser>
          <c:idx val="1"/>
          <c:order val="1"/>
          <c:tx>
            <c:strRef>
              <c:f>'Parent Cat by Year Chart'!$C$4:$C$5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'Parent Cat by Year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 by Year Chart'!$C$6:$C$18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6C-448B-9D54-40F8173FA1A2}"/>
            </c:ext>
          </c:extLst>
        </c:ser>
        <c:ser>
          <c:idx val="2"/>
          <c:order val="2"/>
          <c:tx>
            <c:strRef>
              <c:f>'Parent Cat by Year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'Parent Cat by Year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 by Year Chart'!$D$6:$D$18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6C-448B-9D54-40F8173FA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522976"/>
        <c:axId val="639497120"/>
      </c:lineChart>
      <c:catAx>
        <c:axId val="83452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497120"/>
        <c:crosses val="autoZero"/>
        <c:auto val="1"/>
        <c:lblAlgn val="ctr"/>
        <c:lblOffset val="100"/>
        <c:noMultiLvlLbl val="0"/>
      </c:catAx>
      <c:valAx>
        <c:axId val="63949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52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Chart!PivotTable2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'Sub-Category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95-4E5A-A490-BEFAFB516EC0}"/>
            </c:ext>
          </c:extLst>
        </c:ser>
        <c:ser>
          <c:idx val="1"/>
          <c:order val="1"/>
          <c:tx>
            <c:strRef>
              <c:f>'Sub-Category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95-4E5A-A490-BEFAFB516EC0}"/>
            </c:ext>
          </c:extLst>
        </c:ser>
        <c:ser>
          <c:idx val="2"/>
          <c:order val="2"/>
          <c:tx>
            <c:strRef>
              <c:f>'Sub-Category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95-4E5A-A490-BEFAFB516EC0}"/>
            </c:ext>
          </c:extLst>
        </c:ser>
        <c:ser>
          <c:idx val="3"/>
          <c:order val="3"/>
          <c:tx>
            <c:strRef>
              <c:f>'Sub-Category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95-4E5A-A490-BEFAFB516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784000"/>
        <c:axId val="639467168"/>
      </c:barChart>
      <c:catAx>
        <c:axId val="44078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467168"/>
        <c:crosses val="autoZero"/>
        <c:auto val="1"/>
        <c:lblAlgn val="ctr"/>
        <c:lblOffset val="100"/>
        <c:noMultiLvlLbl val="0"/>
      </c:catAx>
      <c:valAx>
        <c:axId val="63946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78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1B-4656-9682-72E49E09ADE0}"/>
            </c:ext>
          </c:extLst>
        </c:ser>
        <c:ser>
          <c:idx val="1"/>
          <c:order val="1"/>
          <c:tx>
            <c:strRef>
              <c:f>'Category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1B-4656-9682-72E49E09ADE0}"/>
            </c:ext>
          </c:extLst>
        </c:ser>
        <c:ser>
          <c:idx val="2"/>
          <c:order val="2"/>
          <c:tx>
            <c:strRef>
              <c:f>'Category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1B-4656-9682-72E49E09ADE0}"/>
            </c:ext>
          </c:extLst>
        </c:ser>
        <c:ser>
          <c:idx val="3"/>
          <c:order val="3"/>
          <c:tx>
            <c:strRef>
              <c:f>'Category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1B-4656-9682-72E49E09A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784000"/>
        <c:axId val="639467168"/>
      </c:barChart>
      <c:catAx>
        <c:axId val="44078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467168"/>
        <c:crosses val="autoZero"/>
        <c:auto val="1"/>
        <c:lblAlgn val="ctr"/>
        <c:lblOffset val="100"/>
        <c:noMultiLvlLbl val="0"/>
      </c:catAx>
      <c:valAx>
        <c:axId val="63946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78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457198</xdr:colOff>
      <xdr:row>14</xdr:row>
      <xdr:rowOff>128587</xdr:rowOff>
    </xdr:from>
    <xdr:to>
      <xdr:col>13</xdr:col>
      <xdr:colOff>428624</xdr:colOff>
      <xdr:row>39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350B4E-ED4C-4023-B8C0-8CEE96A85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280987</xdr:colOff>
      <xdr:row>3</xdr:row>
      <xdr:rowOff>52387</xdr:rowOff>
    </xdr:from>
    <xdr:to>
      <xdr:col>13</xdr:col>
      <xdr:colOff>300037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5D0700-03EE-4942-BE3A-8BDD09281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452436</xdr:colOff>
      <xdr:row>1</xdr:row>
      <xdr:rowOff>147637</xdr:rowOff>
    </xdr:from>
    <xdr:to>
      <xdr:col>19</xdr:col>
      <xdr:colOff>552449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A88EC-80BA-4ABB-9B50-5008131C1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452437</xdr:colOff>
      <xdr:row>1</xdr:row>
      <xdr:rowOff>147637</xdr:rowOff>
    </xdr:from>
    <xdr:to>
      <xdr:col>14</xdr:col>
      <xdr:colOff>147637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02BFA-E849-43E4-8B9C-D5B153A3F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Alcott" refreshedDate="44069.804412847225" createdVersion="6" refreshedVersion="6" minRefreshableVersion="3" recordCount="4114" xr:uid="{E27C9301-6E96-42E9-84AC-6955251E14C2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_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Alcott" refreshedDate="44069.810559143516" createdVersion="6" refreshedVersion="6" minRefreshableVersion="3" recordCount="4114" xr:uid="{F65CA29E-B8F5-4AC1-8F60-A7CC574F0D85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_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661EF-B4DC-45E7-A215-23F43AF14DB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0306A-B11A-4E69-87E0-79BA3592592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1B60F-3F8D-4331-AD18-E2AE1052577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A88BE-2B8E-47B5-8180-E5C0D11F8437}">
  <dimension ref="A1:K2186"/>
  <sheetViews>
    <sheetView workbookViewId="0">
      <selection activeCell="F22" sqref="F22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2.140625" customWidth="1"/>
    <col min="4" max="4" width="17.85546875" bestFit="1" customWidth="1"/>
    <col min="7" max="7" width="6.140625" bestFit="1" customWidth="1"/>
    <col min="8" max="8" width="13.85546875" bestFit="1" customWidth="1"/>
    <col min="9" max="9" width="3" customWidth="1"/>
    <col min="10" max="10" width="13.85546875" bestFit="1" customWidth="1"/>
  </cols>
  <sheetData>
    <row r="1" spans="1:11" x14ac:dyDescent="0.25">
      <c r="A1" s="1" t="s">
        <v>8218</v>
      </c>
      <c r="B1" s="1" t="s">
        <v>8262</v>
      </c>
      <c r="D1" s="12" t="s">
        <v>8400</v>
      </c>
      <c r="E1" s="12"/>
      <c r="G1" s="1" t="s">
        <v>8218</v>
      </c>
      <c r="H1" s="1" t="s">
        <v>8262</v>
      </c>
      <c r="J1" s="12" t="s">
        <v>8407</v>
      </c>
      <c r="K1" s="12"/>
    </row>
    <row r="2" spans="1:11" x14ac:dyDescent="0.25">
      <c r="A2" t="s">
        <v>8219</v>
      </c>
      <c r="B2">
        <v>182</v>
      </c>
      <c r="D2" t="s">
        <v>8401</v>
      </c>
      <c r="E2">
        <f>AVERAGE(B$2:B$2186)</f>
        <v>194.42517162471395</v>
      </c>
      <c r="G2" t="s">
        <v>8221</v>
      </c>
      <c r="H2">
        <v>0</v>
      </c>
      <c r="J2" t="s">
        <v>8401</v>
      </c>
      <c r="K2">
        <f>AVERAGE(H$2:H$1531)</f>
        <v>17.709803921568628</v>
      </c>
    </row>
    <row r="3" spans="1:11" x14ac:dyDescent="0.25">
      <c r="A3" t="s">
        <v>8219</v>
      </c>
      <c r="B3">
        <v>79</v>
      </c>
      <c r="D3" t="s">
        <v>8402</v>
      </c>
      <c r="E3">
        <f>MEDIAN(B$2:B$2186)</f>
        <v>62</v>
      </c>
      <c r="G3" t="s">
        <v>8221</v>
      </c>
      <c r="H3">
        <v>1</v>
      </c>
      <c r="J3" t="s">
        <v>8402</v>
      </c>
      <c r="K3">
        <f>MEDIAN(H$2:H$1531)</f>
        <v>4</v>
      </c>
    </row>
    <row r="4" spans="1:11" x14ac:dyDescent="0.25">
      <c r="A4" t="s">
        <v>8219</v>
      </c>
      <c r="B4">
        <v>35</v>
      </c>
      <c r="D4" t="s">
        <v>8403</v>
      </c>
      <c r="E4">
        <f>MIN(B$2:B$2186)</f>
        <v>1</v>
      </c>
      <c r="G4" t="s">
        <v>8221</v>
      </c>
      <c r="H4">
        <v>10</v>
      </c>
      <c r="J4" t="s">
        <v>8403</v>
      </c>
      <c r="K4">
        <f>MIN(H$2:H$1531)</f>
        <v>0</v>
      </c>
    </row>
    <row r="5" spans="1:11" x14ac:dyDescent="0.25">
      <c r="A5" t="s">
        <v>8219</v>
      </c>
      <c r="B5">
        <v>150</v>
      </c>
      <c r="D5" t="s">
        <v>8404</v>
      </c>
      <c r="E5">
        <f>MAX(B$2:B$2186)</f>
        <v>26457</v>
      </c>
      <c r="G5" t="s">
        <v>8221</v>
      </c>
      <c r="H5">
        <v>0</v>
      </c>
      <c r="J5" t="s">
        <v>8404</v>
      </c>
      <c r="K5">
        <f>MAX(H$2:H$1531)</f>
        <v>1293</v>
      </c>
    </row>
    <row r="6" spans="1:11" x14ac:dyDescent="0.25">
      <c r="A6" t="s">
        <v>8219</v>
      </c>
      <c r="B6">
        <v>284</v>
      </c>
      <c r="D6" t="s">
        <v>8405</v>
      </c>
      <c r="E6">
        <f>VAR(B$2:B$2186)</f>
        <v>713167.37912800396</v>
      </c>
      <c r="G6" t="s">
        <v>8221</v>
      </c>
      <c r="H6">
        <v>7</v>
      </c>
      <c r="J6" t="s">
        <v>8405</v>
      </c>
      <c r="K6">
        <f>VAR(H$2:H$1531)</f>
        <v>3775.6894394644714</v>
      </c>
    </row>
    <row r="7" spans="1:11" x14ac:dyDescent="0.25">
      <c r="A7" t="s">
        <v>8219</v>
      </c>
      <c r="B7">
        <v>47</v>
      </c>
      <c r="D7" t="s">
        <v>8406</v>
      </c>
      <c r="E7">
        <f>STDEV(B$2:B$2186)</f>
        <v>844.49237955591047</v>
      </c>
      <c r="G7" t="s">
        <v>8221</v>
      </c>
      <c r="H7">
        <v>0</v>
      </c>
      <c r="J7" t="s">
        <v>8406</v>
      </c>
      <c r="K7">
        <f>STDEV(H$2:H$1531)</f>
        <v>61.446638959868842</v>
      </c>
    </row>
    <row r="8" spans="1:11" x14ac:dyDescent="0.25">
      <c r="A8" t="s">
        <v>8219</v>
      </c>
      <c r="B8">
        <v>58</v>
      </c>
      <c r="G8" t="s">
        <v>8221</v>
      </c>
      <c r="H8">
        <v>1</v>
      </c>
    </row>
    <row r="9" spans="1:11" x14ac:dyDescent="0.25">
      <c r="A9" t="s">
        <v>8219</v>
      </c>
      <c r="B9">
        <v>57</v>
      </c>
      <c r="G9" t="s">
        <v>8221</v>
      </c>
      <c r="H9">
        <v>2</v>
      </c>
    </row>
    <row r="10" spans="1:11" x14ac:dyDescent="0.25">
      <c r="A10" t="s">
        <v>8219</v>
      </c>
      <c r="B10">
        <v>12</v>
      </c>
      <c r="G10" t="s">
        <v>8221</v>
      </c>
      <c r="H10">
        <v>3</v>
      </c>
    </row>
    <row r="11" spans="1:11" x14ac:dyDescent="0.25">
      <c r="A11" t="s">
        <v>8219</v>
      </c>
      <c r="B11">
        <v>20</v>
      </c>
      <c r="G11" t="s">
        <v>8221</v>
      </c>
      <c r="H11">
        <v>10</v>
      </c>
    </row>
    <row r="12" spans="1:11" x14ac:dyDescent="0.25">
      <c r="A12" t="s">
        <v>8219</v>
      </c>
      <c r="B12">
        <v>19</v>
      </c>
      <c r="G12" t="s">
        <v>8221</v>
      </c>
      <c r="H12">
        <v>10</v>
      </c>
    </row>
    <row r="13" spans="1:11" x14ac:dyDescent="0.25">
      <c r="A13" t="s">
        <v>8219</v>
      </c>
      <c r="B13">
        <v>75</v>
      </c>
      <c r="G13" t="s">
        <v>8221</v>
      </c>
      <c r="H13">
        <v>1</v>
      </c>
    </row>
    <row r="14" spans="1:11" x14ac:dyDescent="0.25">
      <c r="A14" t="s">
        <v>8219</v>
      </c>
      <c r="B14">
        <v>827</v>
      </c>
      <c r="G14" t="s">
        <v>8221</v>
      </c>
      <c r="H14">
        <v>0</v>
      </c>
    </row>
    <row r="15" spans="1:11" x14ac:dyDescent="0.25">
      <c r="A15" t="s">
        <v>8219</v>
      </c>
      <c r="B15">
        <v>51</v>
      </c>
      <c r="G15" t="s">
        <v>8221</v>
      </c>
      <c r="H15">
        <v>0</v>
      </c>
    </row>
    <row r="16" spans="1:11" x14ac:dyDescent="0.25">
      <c r="A16" t="s">
        <v>8219</v>
      </c>
      <c r="B16">
        <v>41</v>
      </c>
      <c r="G16" t="s">
        <v>8221</v>
      </c>
      <c r="H16">
        <v>0</v>
      </c>
    </row>
    <row r="17" spans="1:8" x14ac:dyDescent="0.25">
      <c r="A17" t="s">
        <v>8219</v>
      </c>
      <c r="B17">
        <v>98</v>
      </c>
      <c r="G17" t="s">
        <v>8221</v>
      </c>
      <c r="H17">
        <v>26</v>
      </c>
    </row>
    <row r="18" spans="1:8" x14ac:dyDescent="0.25">
      <c r="A18" t="s">
        <v>8219</v>
      </c>
      <c r="B18">
        <v>70</v>
      </c>
      <c r="G18" t="s">
        <v>8221</v>
      </c>
      <c r="H18">
        <v>0</v>
      </c>
    </row>
    <row r="19" spans="1:8" x14ac:dyDescent="0.25">
      <c r="A19" t="s">
        <v>8219</v>
      </c>
      <c r="B19">
        <v>36</v>
      </c>
      <c r="G19" t="s">
        <v>8221</v>
      </c>
      <c r="H19">
        <v>7</v>
      </c>
    </row>
    <row r="20" spans="1:8" x14ac:dyDescent="0.25">
      <c r="A20" t="s">
        <v>8219</v>
      </c>
      <c r="B20">
        <v>342</v>
      </c>
      <c r="G20" t="s">
        <v>8221</v>
      </c>
      <c r="H20">
        <v>0</v>
      </c>
    </row>
    <row r="21" spans="1:8" x14ac:dyDescent="0.25">
      <c r="A21" t="s">
        <v>8219</v>
      </c>
      <c r="B21">
        <v>22</v>
      </c>
      <c r="G21" t="s">
        <v>8221</v>
      </c>
      <c r="H21">
        <v>2</v>
      </c>
    </row>
    <row r="22" spans="1:8" x14ac:dyDescent="0.25">
      <c r="A22" t="s">
        <v>8219</v>
      </c>
      <c r="B22">
        <v>25</v>
      </c>
      <c r="G22" t="s">
        <v>8221</v>
      </c>
      <c r="H22">
        <v>13</v>
      </c>
    </row>
    <row r="23" spans="1:8" x14ac:dyDescent="0.25">
      <c r="A23" t="s">
        <v>8219</v>
      </c>
      <c r="B23">
        <v>101</v>
      </c>
      <c r="G23" t="s">
        <v>8221</v>
      </c>
      <c r="H23">
        <v>4</v>
      </c>
    </row>
    <row r="24" spans="1:8" x14ac:dyDescent="0.25">
      <c r="A24" t="s">
        <v>8219</v>
      </c>
      <c r="B24">
        <v>8</v>
      </c>
      <c r="G24" t="s">
        <v>8221</v>
      </c>
      <c r="H24">
        <v>0</v>
      </c>
    </row>
    <row r="25" spans="1:8" x14ac:dyDescent="0.25">
      <c r="A25" t="s">
        <v>8219</v>
      </c>
      <c r="B25">
        <v>23</v>
      </c>
      <c r="G25" t="s">
        <v>8221</v>
      </c>
      <c r="H25">
        <v>12</v>
      </c>
    </row>
    <row r="26" spans="1:8" x14ac:dyDescent="0.25">
      <c r="A26" t="s">
        <v>8219</v>
      </c>
      <c r="B26">
        <v>574</v>
      </c>
      <c r="G26" t="s">
        <v>8221</v>
      </c>
      <c r="H26">
        <v>2</v>
      </c>
    </row>
    <row r="27" spans="1:8" x14ac:dyDescent="0.25">
      <c r="A27" t="s">
        <v>8219</v>
      </c>
      <c r="B27">
        <v>14</v>
      </c>
      <c r="G27" t="s">
        <v>8221</v>
      </c>
      <c r="H27">
        <v>10</v>
      </c>
    </row>
    <row r="28" spans="1:8" x14ac:dyDescent="0.25">
      <c r="A28" t="s">
        <v>8219</v>
      </c>
      <c r="B28">
        <v>19</v>
      </c>
      <c r="G28" t="s">
        <v>8221</v>
      </c>
      <c r="H28">
        <v>0</v>
      </c>
    </row>
    <row r="29" spans="1:8" x14ac:dyDescent="0.25">
      <c r="A29" t="s">
        <v>8219</v>
      </c>
      <c r="B29">
        <v>150</v>
      </c>
      <c r="G29" t="s">
        <v>8221</v>
      </c>
      <c r="H29">
        <v>5</v>
      </c>
    </row>
    <row r="30" spans="1:8" x14ac:dyDescent="0.25">
      <c r="A30" t="s">
        <v>8219</v>
      </c>
      <c r="B30">
        <v>71</v>
      </c>
      <c r="G30" t="s">
        <v>8221</v>
      </c>
      <c r="H30">
        <v>0</v>
      </c>
    </row>
    <row r="31" spans="1:8" x14ac:dyDescent="0.25">
      <c r="A31" t="s">
        <v>8219</v>
      </c>
      <c r="B31">
        <v>117</v>
      </c>
      <c r="G31" t="s">
        <v>8221</v>
      </c>
      <c r="H31">
        <v>5</v>
      </c>
    </row>
    <row r="32" spans="1:8" x14ac:dyDescent="0.25">
      <c r="A32" t="s">
        <v>8219</v>
      </c>
      <c r="B32">
        <v>53</v>
      </c>
      <c r="G32" t="s">
        <v>8221</v>
      </c>
      <c r="H32">
        <v>1</v>
      </c>
    </row>
    <row r="33" spans="1:8" x14ac:dyDescent="0.25">
      <c r="A33" t="s">
        <v>8219</v>
      </c>
      <c r="B33">
        <v>1</v>
      </c>
      <c r="G33" t="s">
        <v>8221</v>
      </c>
      <c r="H33">
        <v>3</v>
      </c>
    </row>
    <row r="34" spans="1:8" x14ac:dyDescent="0.25">
      <c r="A34" t="s">
        <v>8219</v>
      </c>
      <c r="B34">
        <v>89</v>
      </c>
      <c r="G34" t="s">
        <v>8221</v>
      </c>
      <c r="H34">
        <v>3</v>
      </c>
    </row>
    <row r="35" spans="1:8" x14ac:dyDescent="0.25">
      <c r="A35" t="s">
        <v>8219</v>
      </c>
      <c r="B35">
        <v>64</v>
      </c>
      <c r="G35" t="s">
        <v>8221</v>
      </c>
      <c r="H35">
        <v>0</v>
      </c>
    </row>
    <row r="36" spans="1:8" x14ac:dyDescent="0.25">
      <c r="A36" t="s">
        <v>8219</v>
      </c>
      <c r="B36">
        <v>68</v>
      </c>
      <c r="G36" t="s">
        <v>8221</v>
      </c>
      <c r="H36">
        <v>3</v>
      </c>
    </row>
    <row r="37" spans="1:8" x14ac:dyDescent="0.25">
      <c r="A37" t="s">
        <v>8219</v>
      </c>
      <c r="B37">
        <v>28</v>
      </c>
      <c r="G37" t="s">
        <v>8221</v>
      </c>
      <c r="H37">
        <v>0</v>
      </c>
    </row>
    <row r="38" spans="1:8" x14ac:dyDescent="0.25">
      <c r="A38" t="s">
        <v>8219</v>
      </c>
      <c r="B38">
        <v>44</v>
      </c>
      <c r="G38" t="s">
        <v>8221</v>
      </c>
      <c r="H38">
        <v>19</v>
      </c>
    </row>
    <row r="39" spans="1:8" x14ac:dyDescent="0.25">
      <c r="A39" t="s">
        <v>8219</v>
      </c>
      <c r="B39">
        <v>253</v>
      </c>
      <c r="G39" t="s">
        <v>8221</v>
      </c>
      <c r="H39">
        <v>8</v>
      </c>
    </row>
    <row r="40" spans="1:8" x14ac:dyDescent="0.25">
      <c r="A40" t="s">
        <v>8219</v>
      </c>
      <c r="B40">
        <v>66</v>
      </c>
      <c r="G40" t="s">
        <v>8221</v>
      </c>
      <c r="H40">
        <v>6</v>
      </c>
    </row>
    <row r="41" spans="1:8" x14ac:dyDescent="0.25">
      <c r="A41" t="s">
        <v>8219</v>
      </c>
      <c r="B41">
        <v>217</v>
      </c>
      <c r="G41" t="s">
        <v>8221</v>
      </c>
      <c r="H41">
        <v>0</v>
      </c>
    </row>
    <row r="42" spans="1:8" x14ac:dyDescent="0.25">
      <c r="A42" t="s">
        <v>8219</v>
      </c>
      <c r="B42">
        <v>16</v>
      </c>
      <c r="G42" t="s">
        <v>8221</v>
      </c>
      <c r="H42">
        <v>18</v>
      </c>
    </row>
    <row r="43" spans="1:8" x14ac:dyDescent="0.25">
      <c r="A43" t="s">
        <v>8219</v>
      </c>
      <c r="B43">
        <v>19</v>
      </c>
      <c r="G43" t="s">
        <v>8221</v>
      </c>
      <c r="H43">
        <v>7</v>
      </c>
    </row>
    <row r="44" spans="1:8" x14ac:dyDescent="0.25">
      <c r="A44" t="s">
        <v>8219</v>
      </c>
      <c r="B44">
        <v>169</v>
      </c>
      <c r="G44" t="s">
        <v>8221</v>
      </c>
      <c r="H44">
        <v>0</v>
      </c>
    </row>
    <row r="45" spans="1:8" x14ac:dyDescent="0.25">
      <c r="A45" t="s">
        <v>8219</v>
      </c>
      <c r="B45">
        <v>263</v>
      </c>
      <c r="G45" t="s">
        <v>8221</v>
      </c>
      <c r="H45">
        <v>8</v>
      </c>
    </row>
    <row r="46" spans="1:8" x14ac:dyDescent="0.25">
      <c r="A46" t="s">
        <v>8219</v>
      </c>
      <c r="B46">
        <v>15</v>
      </c>
      <c r="G46" t="s">
        <v>8221</v>
      </c>
      <c r="H46">
        <v>1293</v>
      </c>
    </row>
    <row r="47" spans="1:8" x14ac:dyDescent="0.25">
      <c r="A47" t="s">
        <v>8219</v>
      </c>
      <c r="B47">
        <v>61</v>
      </c>
      <c r="G47" t="s">
        <v>8221</v>
      </c>
      <c r="H47">
        <v>17</v>
      </c>
    </row>
    <row r="48" spans="1:8" x14ac:dyDescent="0.25">
      <c r="A48" t="s">
        <v>8219</v>
      </c>
      <c r="B48">
        <v>45</v>
      </c>
      <c r="G48" t="s">
        <v>8221</v>
      </c>
      <c r="H48">
        <v>0</v>
      </c>
    </row>
    <row r="49" spans="1:8" x14ac:dyDescent="0.25">
      <c r="A49" t="s">
        <v>8219</v>
      </c>
      <c r="B49">
        <v>70</v>
      </c>
      <c r="G49" t="s">
        <v>8221</v>
      </c>
      <c r="H49">
        <v>13</v>
      </c>
    </row>
    <row r="50" spans="1:8" x14ac:dyDescent="0.25">
      <c r="A50" t="s">
        <v>8219</v>
      </c>
      <c r="B50">
        <v>38</v>
      </c>
      <c r="G50" t="s">
        <v>8221</v>
      </c>
      <c r="H50">
        <v>0</v>
      </c>
    </row>
    <row r="51" spans="1:8" x14ac:dyDescent="0.25">
      <c r="A51" t="s">
        <v>8219</v>
      </c>
      <c r="B51">
        <v>87</v>
      </c>
      <c r="G51" t="s">
        <v>8221</v>
      </c>
      <c r="H51">
        <v>0</v>
      </c>
    </row>
    <row r="52" spans="1:8" x14ac:dyDescent="0.25">
      <c r="A52" t="s">
        <v>8219</v>
      </c>
      <c r="B52">
        <v>22</v>
      </c>
      <c r="G52" t="s">
        <v>8221</v>
      </c>
      <c r="H52">
        <v>33</v>
      </c>
    </row>
    <row r="53" spans="1:8" x14ac:dyDescent="0.25">
      <c r="A53" t="s">
        <v>8219</v>
      </c>
      <c r="B53">
        <v>119</v>
      </c>
      <c r="G53" t="s">
        <v>8221</v>
      </c>
      <c r="H53">
        <v>12</v>
      </c>
    </row>
    <row r="54" spans="1:8" x14ac:dyDescent="0.25">
      <c r="A54" t="s">
        <v>8219</v>
      </c>
      <c r="B54">
        <v>52</v>
      </c>
      <c r="G54" t="s">
        <v>8221</v>
      </c>
      <c r="H54">
        <v>1</v>
      </c>
    </row>
    <row r="55" spans="1:8" x14ac:dyDescent="0.25">
      <c r="A55" t="s">
        <v>8219</v>
      </c>
      <c r="B55">
        <v>117</v>
      </c>
      <c r="G55" t="s">
        <v>8221</v>
      </c>
      <c r="H55">
        <v>1</v>
      </c>
    </row>
    <row r="56" spans="1:8" x14ac:dyDescent="0.25">
      <c r="A56" t="s">
        <v>8219</v>
      </c>
      <c r="B56">
        <v>52</v>
      </c>
      <c r="G56" t="s">
        <v>8221</v>
      </c>
      <c r="H56">
        <v>1</v>
      </c>
    </row>
    <row r="57" spans="1:8" x14ac:dyDescent="0.25">
      <c r="A57" t="s">
        <v>8219</v>
      </c>
      <c r="B57">
        <v>86</v>
      </c>
      <c r="G57" t="s">
        <v>8221</v>
      </c>
      <c r="H57">
        <v>1</v>
      </c>
    </row>
    <row r="58" spans="1:8" x14ac:dyDescent="0.25">
      <c r="A58" t="s">
        <v>8219</v>
      </c>
      <c r="B58">
        <v>174</v>
      </c>
      <c r="G58" t="s">
        <v>8221</v>
      </c>
      <c r="H58">
        <v>84</v>
      </c>
    </row>
    <row r="59" spans="1:8" x14ac:dyDescent="0.25">
      <c r="A59" t="s">
        <v>8219</v>
      </c>
      <c r="B59">
        <v>69</v>
      </c>
      <c r="G59" t="s">
        <v>8221</v>
      </c>
      <c r="H59">
        <v>38</v>
      </c>
    </row>
    <row r="60" spans="1:8" x14ac:dyDescent="0.25">
      <c r="A60" t="s">
        <v>8219</v>
      </c>
      <c r="B60">
        <v>75</v>
      </c>
      <c r="G60" t="s">
        <v>8221</v>
      </c>
      <c r="H60">
        <v>1</v>
      </c>
    </row>
    <row r="61" spans="1:8" x14ac:dyDescent="0.25">
      <c r="A61" t="s">
        <v>8219</v>
      </c>
      <c r="B61">
        <v>33</v>
      </c>
      <c r="G61" t="s">
        <v>8221</v>
      </c>
      <c r="H61">
        <v>76</v>
      </c>
    </row>
    <row r="62" spans="1:8" x14ac:dyDescent="0.25">
      <c r="A62" t="s">
        <v>8219</v>
      </c>
      <c r="B62">
        <v>108</v>
      </c>
      <c r="G62" t="s">
        <v>8221</v>
      </c>
      <c r="H62">
        <v>3</v>
      </c>
    </row>
    <row r="63" spans="1:8" x14ac:dyDescent="0.25">
      <c r="A63" t="s">
        <v>8219</v>
      </c>
      <c r="B63">
        <v>23</v>
      </c>
      <c r="G63" t="s">
        <v>8221</v>
      </c>
      <c r="H63">
        <v>0</v>
      </c>
    </row>
    <row r="64" spans="1:8" x14ac:dyDescent="0.25">
      <c r="A64" t="s">
        <v>8219</v>
      </c>
      <c r="B64">
        <v>48</v>
      </c>
      <c r="G64" t="s">
        <v>8221</v>
      </c>
      <c r="H64">
        <v>2</v>
      </c>
    </row>
    <row r="65" spans="1:8" x14ac:dyDescent="0.25">
      <c r="A65" t="s">
        <v>8219</v>
      </c>
      <c r="B65">
        <v>64</v>
      </c>
      <c r="G65" t="s">
        <v>8221</v>
      </c>
      <c r="H65">
        <v>0</v>
      </c>
    </row>
    <row r="66" spans="1:8" x14ac:dyDescent="0.25">
      <c r="A66" t="s">
        <v>8219</v>
      </c>
      <c r="B66">
        <v>24</v>
      </c>
      <c r="G66" t="s">
        <v>8221</v>
      </c>
      <c r="H66">
        <v>0</v>
      </c>
    </row>
    <row r="67" spans="1:8" x14ac:dyDescent="0.25">
      <c r="A67" t="s">
        <v>8219</v>
      </c>
      <c r="B67">
        <v>57</v>
      </c>
      <c r="G67" t="s">
        <v>8221</v>
      </c>
      <c r="H67">
        <v>0</v>
      </c>
    </row>
    <row r="68" spans="1:8" x14ac:dyDescent="0.25">
      <c r="A68" t="s">
        <v>8219</v>
      </c>
      <c r="B68">
        <v>26</v>
      </c>
      <c r="G68" t="s">
        <v>8221</v>
      </c>
      <c r="H68">
        <v>2</v>
      </c>
    </row>
    <row r="69" spans="1:8" x14ac:dyDescent="0.25">
      <c r="A69" t="s">
        <v>8219</v>
      </c>
      <c r="B69">
        <v>20</v>
      </c>
      <c r="G69" t="s">
        <v>8221</v>
      </c>
      <c r="H69">
        <v>0</v>
      </c>
    </row>
    <row r="70" spans="1:8" x14ac:dyDescent="0.25">
      <c r="A70" t="s">
        <v>8219</v>
      </c>
      <c r="B70">
        <v>36</v>
      </c>
      <c r="G70" t="s">
        <v>8221</v>
      </c>
      <c r="H70">
        <v>0</v>
      </c>
    </row>
    <row r="71" spans="1:8" x14ac:dyDescent="0.25">
      <c r="A71" t="s">
        <v>8219</v>
      </c>
      <c r="B71">
        <v>178</v>
      </c>
      <c r="G71" t="s">
        <v>8221</v>
      </c>
      <c r="H71">
        <v>0</v>
      </c>
    </row>
    <row r="72" spans="1:8" x14ac:dyDescent="0.25">
      <c r="A72" t="s">
        <v>8219</v>
      </c>
      <c r="B72">
        <v>17</v>
      </c>
      <c r="G72" t="s">
        <v>8221</v>
      </c>
      <c r="H72">
        <v>2</v>
      </c>
    </row>
    <row r="73" spans="1:8" x14ac:dyDescent="0.25">
      <c r="A73" t="s">
        <v>8219</v>
      </c>
      <c r="B73">
        <v>32</v>
      </c>
      <c r="G73" t="s">
        <v>8221</v>
      </c>
      <c r="H73">
        <v>0</v>
      </c>
    </row>
    <row r="74" spans="1:8" x14ac:dyDescent="0.25">
      <c r="A74" t="s">
        <v>8219</v>
      </c>
      <c r="B74">
        <v>41</v>
      </c>
      <c r="G74" t="s">
        <v>8221</v>
      </c>
      <c r="H74">
        <v>7</v>
      </c>
    </row>
    <row r="75" spans="1:8" x14ac:dyDescent="0.25">
      <c r="A75" t="s">
        <v>8219</v>
      </c>
      <c r="B75">
        <v>18</v>
      </c>
      <c r="G75" t="s">
        <v>8221</v>
      </c>
      <c r="H75">
        <v>0</v>
      </c>
    </row>
    <row r="76" spans="1:8" x14ac:dyDescent="0.25">
      <c r="A76" t="s">
        <v>8219</v>
      </c>
      <c r="B76">
        <v>29</v>
      </c>
      <c r="G76" t="s">
        <v>8221</v>
      </c>
      <c r="H76">
        <v>5</v>
      </c>
    </row>
    <row r="77" spans="1:8" x14ac:dyDescent="0.25">
      <c r="A77" t="s">
        <v>8219</v>
      </c>
      <c r="B77">
        <v>47</v>
      </c>
      <c r="G77" t="s">
        <v>8221</v>
      </c>
      <c r="H77">
        <v>0</v>
      </c>
    </row>
    <row r="78" spans="1:8" x14ac:dyDescent="0.25">
      <c r="A78" t="s">
        <v>8219</v>
      </c>
      <c r="B78">
        <v>15</v>
      </c>
      <c r="G78" t="s">
        <v>8221</v>
      </c>
      <c r="H78">
        <v>0</v>
      </c>
    </row>
    <row r="79" spans="1:8" x14ac:dyDescent="0.25">
      <c r="A79" t="s">
        <v>8219</v>
      </c>
      <c r="B79">
        <v>26</v>
      </c>
      <c r="G79" t="s">
        <v>8221</v>
      </c>
      <c r="H79">
        <v>1</v>
      </c>
    </row>
    <row r="80" spans="1:8" x14ac:dyDescent="0.25">
      <c r="A80" t="s">
        <v>8219</v>
      </c>
      <c r="B80">
        <v>35</v>
      </c>
      <c r="G80" t="s">
        <v>8221</v>
      </c>
      <c r="H80">
        <v>0</v>
      </c>
    </row>
    <row r="81" spans="1:8" x14ac:dyDescent="0.25">
      <c r="A81" t="s">
        <v>8219</v>
      </c>
      <c r="B81">
        <v>41</v>
      </c>
      <c r="G81" t="s">
        <v>8221</v>
      </c>
      <c r="H81">
        <v>5</v>
      </c>
    </row>
    <row r="82" spans="1:8" x14ac:dyDescent="0.25">
      <c r="A82" t="s">
        <v>8219</v>
      </c>
      <c r="B82">
        <v>47</v>
      </c>
      <c r="G82" t="s">
        <v>8221</v>
      </c>
      <c r="H82">
        <v>3</v>
      </c>
    </row>
    <row r="83" spans="1:8" x14ac:dyDescent="0.25">
      <c r="A83" t="s">
        <v>8219</v>
      </c>
      <c r="B83">
        <v>28</v>
      </c>
      <c r="G83" t="s">
        <v>8221</v>
      </c>
      <c r="H83">
        <v>6</v>
      </c>
    </row>
    <row r="84" spans="1:8" x14ac:dyDescent="0.25">
      <c r="A84" t="s">
        <v>8219</v>
      </c>
      <c r="B84">
        <v>100</v>
      </c>
      <c r="G84" t="s">
        <v>8221</v>
      </c>
      <c r="H84">
        <v>12</v>
      </c>
    </row>
    <row r="85" spans="1:8" x14ac:dyDescent="0.25">
      <c r="A85" t="s">
        <v>8219</v>
      </c>
      <c r="B85">
        <v>13</v>
      </c>
      <c r="G85" t="s">
        <v>8221</v>
      </c>
      <c r="H85">
        <v>13</v>
      </c>
    </row>
    <row r="86" spans="1:8" x14ac:dyDescent="0.25">
      <c r="A86" t="s">
        <v>8219</v>
      </c>
      <c r="B86">
        <v>7</v>
      </c>
      <c r="G86" t="s">
        <v>8221</v>
      </c>
      <c r="H86">
        <v>5</v>
      </c>
    </row>
    <row r="87" spans="1:8" x14ac:dyDescent="0.25">
      <c r="A87" t="s">
        <v>8219</v>
      </c>
      <c r="B87">
        <v>21</v>
      </c>
      <c r="G87" t="s">
        <v>8221</v>
      </c>
      <c r="H87">
        <v>2</v>
      </c>
    </row>
    <row r="88" spans="1:8" x14ac:dyDescent="0.25">
      <c r="A88" t="s">
        <v>8219</v>
      </c>
      <c r="B88">
        <v>17</v>
      </c>
      <c r="G88" t="s">
        <v>8221</v>
      </c>
      <c r="H88">
        <v>8</v>
      </c>
    </row>
    <row r="89" spans="1:8" x14ac:dyDescent="0.25">
      <c r="A89" t="s">
        <v>8219</v>
      </c>
      <c r="B89">
        <v>25</v>
      </c>
      <c r="G89" t="s">
        <v>8221</v>
      </c>
      <c r="H89">
        <v>0</v>
      </c>
    </row>
    <row r="90" spans="1:8" x14ac:dyDescent="0.25">
      <c r="A90" t="s">
        <v>8219</v>
      </c>
      <c r="B90">
        <v>60</v>
      </c>
      <c r="G90" t="s">
        <v>8221</v>
      </c>
      <c r="H90">
        <v>13</v>
      </c>
    </row>
    <row r="91" spans="1:8" x14ac:dyDescent="0.25">
      <c r="A91" t="s">
        <v>8219</v>
      </c>
      <c r="B91">
        <v>56</v>
      </c>
      <c r="G91" t="s">
        <v>8221</v>
      </c>
      <c r="H91">
        <v>0</v>
      </c>
    </row>
    <row r="92" spans="1:8" x14ac:dyDescent="0.25">
      <c r="A92" t="s">
        <v>8219</v>
      </c>
      <c r="B92">
        <v>16</v>
      </c>
      <c r="G92" t="s">
        <v>8221</v>
      </c>
      <c r="H92">
        <v>5</v>
      </c>
    </row>
    <row r="93" spans="1:8" x14ac:dyDescent="0.25">
      <c r="A93" t="s">
        <v>8219</v>
      </c>
      <c r="B93">
        <v>46</v>
      </c>
      <c r="G93" t="s">
        <v>8221</v>
      </c>
      <c r="H93">
        <v>8</v>
      </c>
    </row>
    <row r="94" spans="1:8" x14ac:dyDescent="0.25">
      <c r="A94" t="s">
        <v>8219</v>
      </c>
      <c r="B94">
        <v>43</v>
      </c>
      <c r="G94" t="s">
        <v>8221</v>
      </c>
      <c r="H94">
        <v>8</v>
      </c>
    </row>
    <row r="95" spans="1:8" x14ac:dyDescent="0.25">
      <c r="A95" t="s">
        <v>8219</v>
      </c>
      <c r="B95">
        <v>15</v>
      </c>
      <c r="G95" t="s">
        <v>8221</v>
      </c>
      <c r="H95">
        <v>0</v>
      </c>
    </row>
    <row r="96" spans="1:8" x14ac:dyDescent="0.25">
      <c r="A96" t="s">
        <v>8219</v>
      </c>
      <c r="B96">
        <v>12</v>
      </c>
      <c r="G96" t="s">
        <v>8221</v>
      </c>
      <c r="H96">
        <v>2</v>
      </c>
    </row>
    <row r="97" spans="1:8" x14ac:dyDescent="0.25">
      <c r="A97" t="s">
        <v>8219</v>
      </c>
      <c r="B97">
        <v>21</v>
      </c>
      <c r="G97" t="s">
        <v>8221</v>
      </c>
      <c r="H97">
        <v>3</v>
      </c>
    </row>
    <row r="98" spans="1:8" x14ac:dyDescent="0.25">
      <c r="A98" t="s">
        <v>8219</v>
      </c>
      <c r="B98">
        <v>34</v>
      </c>
      <c r="G98" t="s">
        <v>8221</v>
      </c>
      <c r="H98">
        <v>0</v>
      </c>
    </row>
    <row r="99" spans="1:8" x14ac:dyDescent="0.25">
      <c r="A99" t="s">
        <v>8219</v>
      </c>
      <c r="B99">
        <v>8</v>
      </c>
      <c r="G99" t="s">
        <v>8221</v>
      </c>
      <c r="H99">
        <v>0</v>
      </c>
    </row>
    <row r="100" spans="1:8" x14ac:dyDescent="0.25">
      <c r="A100" t="s">
        <v>8219</v>
      </c>
      <c r="B100">
        <v>60</v>
      </c>
      <c r="G100" t="s">
        <v>8221</v>
      </c>
      <c r="H100">
        <v>11</v>
      </c>
    </row>
    <row r="101" spans="1:8" x14ac:dyDescent="0.25">
      <c r="A101" t="s">
        <v>8219</v>
      </c>
      <c r="B101">
        <v>39</v>
      </c>
      <c r="G101" t="s">
        <v>8221</v>
      </c>
      <c r="H101">
        <v>0</v>
      </c>
    </row>
    <row r="102" spans="1:8" x14ac:dyDescent="0.25">
      <c r="A102" t="s">
        <v>8219</v>
      </c>
      <c r="B102">
        <v>26</v>
      </c>
      <c r="G102" t="s">
        <v>8221</v>
      </c>
      <c r="H102">
        <v>1</v>
      </c>
    </row>
    <row r="103" spans="1:8" x14ac:dyDescent="0.25">
      <c r="A103" t="s">
        <v>8219</v>
      </c>
      <c r="B103">
        <v>35</v>
      </c>
      <c r="G103" t="s">
        <v>8221</v>
      </c>
      <c r="H103">
        <v>0</v>
      </c>
    </row>
    <row r="104" spans="1:8" x14ac:dyDescent="0.25">
      <c r="A104" t="s">
        <v>8219</v>
      </c>
      <c r="B104">
        <v>65</v>
      </c>
      <c r="G104" t="s">
        <v>8221</v>
      </c>
      <c r="H104">
        <v>17</v>
      </c>
    </row>
    <row r="105" spans="1:8" x14ac:dyDescent="0.25">
      <c r="A105" t="s">
        <v>8219</v>
      </c>
      <c r="B105">
        <v>49</v>
      </c>
      <c r="G105" t="s">
        <v>8221</v>
      </c>
      <c r="H105">
        <v>2</v>
      </c>
    </row>
    <row r="106" spans="1:8" x14ac:dyDescent="0.25">
      <c r="A106" t="s">
        <v>8219</v>
      </c>
      <c r="B106">
        <v>10</v>
      </c>
      <c r="G106" t="s">
        <v>8221</v>
      </c>
      <c r="H106">
        <v>1</v>
      </c>
    </row>
    <row r="107" spans="1:8" x14ac:dyDescent="0.25">
      <c r="A107" t="s">
        <v>8219</v>
      </c>
      <c r="B107">
        <v>60</v>
      </c>
      <c r="G107" t="s">
        <v>8221</v>
      </c>
      <c r="H107">
        <v>2</v>
      </c>
    </row>
    <row r="108" spans="1:8" x14ac:dyDescent="0.25">
      <c r="A108" t="s">
        <v>8219</v>
      </c>
      <c r="B108">
        <v>27</v>
      </c>
      <c r="G108" t="s">
        <v>8221</v>
      </c>
      <c r="H108">
        <v>16</v>
      </c>
    </row>
    <row r="109" spans="1:8" x14ac:dyDescent="0.25">
      <c r="A109" t="s">
        <v>8219</v>
      </c>
      <c r="B109">
        <v>69</v>
      </c>
      <c r="G109" t="s">
        <v>8221</v>
      </c>
      <c r="H109">
        <v>1</v>
      </c>
    </row>
    <row r="110" spans="1:8" x14ac:dyDescent="0.25">
      <c r="A110" t="s">
        <v>8219</v>
      </c>
      <c r="B110">
        <v>47</v>
      </c>
      <c r="G110" t="s">
        <v>8221</v>
      </c>
      <c r="H110">
        <v>4</v>
      </c>
    </row>
    <row r="111" spans="1:8" x14ac:dyDescent="0.25">
      <c r="A111" t="s">
        <v>8219</v>
      </c>
      <c r="B111">
        <v>47</v>
      </c>
      <c r="G111" t="s">
        <v>8221</v>
      </c>
      <c r="H111">
        <v>5</v>
      </c>
    </row>
    <row r="112" spans="1:8" x14ac:dyDescent="0.25">
      <c r="A112" t="s">
        <v>8219</v>
      </c>
      <c r="B112">
        <v>26</v>
      </c>
      <c r="G112" t="s">
        <v>8221</v>
      </c>
      <c r="H112">
        <v>7</v>
      </c>
    </row>
    <row r="113" spans="1:8" x14ac:dyDescent="0.25">
      <c r="A113" t="s">
        <v>8219</v>
      </c>
      <c r="B113">
        <v>53</v>
      </c>
      <c r="G113" t="s">
        <v>8221</v>
      </c>
      <c r="H113">
        <v>0</v>
      </c>
    </row>
    <row r="114" spans="1:8" x14ac:dyDescent="0.25">
      <c r="A114" t="s">
        <v>8219</v>
      </c>
      <c r="B114">
        <v>81</v>
      </c>
      <c r="G114" t="s">
        <v>8221</v>
      </c>
      <c r="H114">
        <v>12</v>
      </c>
    </row>
    <row r="115" spans="1:8" x14ac:dyDescent="0.25">
      <c r="A115" t="s">
        <v>8219</v>
      </c>
      <c r="B115">
        <v>78</v>
      </c>
      <c r="G115" t="s">
        <v>8221</v>
      </c>
      <c r="H115">
        <v>2</v>
      </c>
    </row>
    <row r="116" spans="1:8" x14ac:dyDescent="0.25">
      <c r="A116" t="s">
        <v>8219</v>
      </c>
      <c r="B116">
        <v>35</v>
      </c>
      <c r="G116" t="s">
        <v>8221</v>
      </c>
      <c r="H116">
        <v>5</v>
      </c>
    </row>
    <row r="117" spans="1:8" x14ac:dyDescent="0.25">
      <c r="A117" t="s">
        <v>8219</v>
      </c>
      <c r="B117">
        <v>22</v>
      </c>
      <c r="G117" t="s">
        <v>8221</v>
      </c>
      <c r="H117">
        <v>2</v>
      </c>
    </row>
    <row r="118" spans="1:8" x14ac:dyDescent="0.25">
      <c r="A118" t="s">
        <v>8219</v>
      </c>
      <c r="B118">
        <v>57</v>
      </c>
      <c r="G118" t="s">
        <v>8221</v>
      </c>
      <c r="H118">
        <v>3</v>
      </c>
    </row>
    <row r="119" spans="1:8" x14ac:dyDescent="0.25">
      <c r="A119" t="s">
        <v>8219</v>
      </c>
      <c r="B119">
        <v>27</v>
      </c>
      <c r="G119" t="s">
        <v>8221</v>
      </c>
      <c r="H119">
        <v>0</v>
      </c>
    </row>
    <row r="120" spans="1:8" x14ac:dyDescent="0.25">
      <c r="A120" t="s">
        <v>8219</v>
      </c>
      <c r="B120">
        <v>39</v>
      </c>
      <c r="G120" t="s">
        <v>8221</v>
      </c>
      <c r="H120">
        <v>49</v>
      </c>
    </row>
    <row r="121" spans="1:8" x14ac:dyDescent="0.25">
      <c r="A121" t="s">
        <v>8219</v>
      </c>
      <c r="B121">
        <v>37</v>
      </c>
      <c r="G121" t="s">
        <v>8221</v>
      </c>
      <c r="H121">
        <v>1</v>
      </c>
    </row>
    <row r="122" spans="1:8" x14ac:dyDescent="0.25">
      <c r="A122" t="s">
        <v>8219</v>
      </c>
      <c r="B122">
        <v>137</v>
      </c>
      <c r="G122" t="s">
        <v>8221</v>
      </c>
      <c r="H122">
        <v>2</v>
      </c>
    </row>
    <row r="123" spans="1:8" x14ac:dyDescent="0.25">
      <c r="A123" t="s">
        <v>8219</v>
      </c>
      <c r="B123">
        <v>376</v>
      </c>
      <c r="G123" t="s">
        <v>8221</v>
      </c>
      <c r="H123">
        <v>0</v>
      </c>
    </row>
    <row r="124" spans="1:8" x14ac:dyDescent="0.25">
      <c r="A124" t="s">
        <v>8219</v>
      </c>
      <c r="B124">
        <v>202</v>
      </c>
      <c r="G124" t="s">
        <v>8221</v>
      </c>
      <c r="H124">
        <v>0</v>
      </c>
    </row>
    <row r="125" spans="1:8" x14ac:dyDescent="0.25">
      <c r="A125" t="s">
        <v>8219</v>
      </c>
      <c r="B125">
        <v>328</v>
      </c>
      <c r="G125" t="s">
        <v>8221</v>
      </c>
      <c r="H125">
        <v>11</v>
      </c>
    </row>
    <row r="126" spans="1:8" x14ac:dyDescent="0.25">
      <c r="A126" t="s">
        <v>8219</v>
      </c>
      <c r="B126">
        <v>84</v>
      </c>
      <c r="G126" t="s">
        <v>8221</v>
      </c>
      <c r="H126">
        <v>1</v>
      </c>
    </row>
    <row r="127" spans="1:8" x14ac:dyDescent="0.25">
      <c r="A127" t="s">
        <v>8219</v>
      </c>
      <c r="B127">
        <v>96</v>
      </c>
      <c r="G127" t="s">
        <v>8221</v>
      </c>
      <c r="H127">
        <v>8</v>
      </c>
    </row>
    <row r="128" spans="1:8" x14ac:dyDescent="0.25">
      <c r="A128" t="s">
        <v>8219</v>
      </c>
      <c r="B128">
        <v>223</v>
      </c>
      <c r="G128" t="s">
        <v>8221</v>
      </c>
      <c r="H128">
        <v>5</v>
      </c>
    </row>
    <row r="129" spans="1:8" x14ac:dyDescent="0.25">
      <c r="A129" t="s">
        <v>8219</v>
      </c>
      <c r="B129">
        <v>62</v>
      </c>
      <c r="G129" t="s">
        <v>8221</v>
      </c>
      <c r="H129">
        <v>39</v>
      </c>
    </row>
    <row r="130" spans="1:8" x14ac:dyDescent="0.25">
      <c r="A130" t="s">
        <v>8219</v>
      </c>
      <c r="B130">
        <v>146</v>
      </c>
      <c r="G130" t="s">
        <v>8221</v>
      </c>
      <c r="H130">
        <v>0</v>
      </c>
    </row>
    <row r="131" spans="1:8" x14ac:dyDescent="0.25">
      <c r="A131" t="s">
        <v>8219</v>
      </c>
      <c r="B131">
        <v>235</v>
      </c>
      <c r="G131" t="s">
        <v>8221</v>
      </c>
      <c r="H131">
        <v>0</v>
      </c>
    </row>
    <row r="132" spans="1:8" x14ac:dyDescent="0.25">
      <c r="A132" t="s">
        <v>8219</v>
      </c>
      <c r="B132">
        <v>437</v>
      </c>
      <c r="G132" t="s">
        <v>8221</v>
      </c>
      <c r="H132">
        <v>2</v>
      </c>
    </row>
    <row r="133" spans="1:8" x14ac:dyDescent="0.25">
      <c r="A133" t="s">
        <v>8219</v>
      </c>
      <c r="B133">
        <v>77</v>
      </c>
      <c r="G133" t="s">
        <v>8221</v>
      </c>
      <c r="H133">
        <v>170</v>
      </c>
    </row>
    <row r="134" spans="1:8" x14ac:dyDescent="0.25">
      <c r="A134" t="s">
        <v>8219</v>
      </c>
      <c r="B134">
        <v>108</v>
      </c>
      <c r="G134" t="s">
        <v>8221</v>
      </c>
      <c r="H134">
        <v>5</v>
      </c>
    </row>
    <row r="135" spans="1:8" x14ac:dyDescent="0.25">
      <c r="A135" t="s">
        <v>8219</v>
      </c>
      <c r="B135">
        <v>7</v>
      </c>
      <c r="G135" t="s">
        <v>8221</v>
      </c>
      <c r="H135">
        <v>14</v>
      </c>
    </row>
    <row r="136" spans="1:8" x14ac:dyDescent="0.25">
      <c r="A136" t="s">
        <v>8219</v>
      </c>
      <c r="B136">
        <v>314</v>
      </c>
      <c r="G136" t="s">
        <v>8221</v>
      </c>
      <c r="H136">
        <v>1</v>
      </c>
    </row>
    <row r="137" spans="1:8" x14ac:dyDescent="0.25">
      <c r="A137" t="s">
        <v>8219</v>
      </c>
      <c r="B137">
        <v>188</v>
      </c>
      <c r="G137" t="s">
        <v>8221</v>
      </c>
      <c r="H137">
        <v>0</v>
      </c>
    </row>
    <row r="138" spans="1:8" x14ac:dyDescent="0.25">
      <c r="A138" t="s">
        <v>8219</v>
      </c>
      <c r="B138">
        <v>275</v>
      </c>
      <c r="G138" t="s">
        <v>8221</v>
      </c>
      <c r="H138">
        <v>124</v>
      </c>
    </row>
    <row r="139" spans="1:8" x14ac:dyDescent="0.25">
      <c r="A139" t="s">
        <v>8219</v>
      </c>
      <c r="B139">
        <v>560</v>
      </c>
      <c r="G139" t="s">
        <v>8221</v>
      </c>
      <c r="H139">
        <v>0</v>
      </c>
    </row>
    <row r="140" spans="1:8" x14ac:dyDescent="0.25">
      <c r="A140" t="s">
        <v>8219</v>
      </c>
      <c r="B140">
        <v>688</v>
      </c>
      <c r="G140" t="s">
        <v>8221</v>
      </c>
      <c r="H140">
        <v>0</v>
      </c>
    </row>
    <row r="141" spans="1:8" x14ac:dyDescent="0.25">
      <c r="A141" t="s">
        <v>8219</v>
      </c>
      <c r="B141">
        <v>942</v>
      </c>
      <c r="G141" t="s">
        <v>8221</v>
      </c>
      <c r="H141">
        <v>55</v>
      </c>
    </row>
    <row r="142" spans="1:8" x14ac:dyDescent="0.25">
      <c r="A142" t="s">
        <v>8219</v>
      </c>
      <c r="B142">
        <v>88</v>
      </c>
      <c r="G142" t="s">
        <v>8221</v>
      </c>
      <c r="H142">
        <v>140</v>
      </c>
    </row>
    <row r="143" spans="1:8" x14ac:dyDescent="0.25">
      <c r="A143" t="s">
        <v>8219</v>
      </c>
      <c r="B143">
        <v>220</v>
      </c>
      <c r="G143" t="s">
        <v>8221</v>
      </c>
      <c r="H143">
        <v>21</v>
      </c>
    </row>
    <row r="144" spans="1:8" x14ac:dyDescent="0.25">
      <c r="A144" t="s">
        <v>8219</v>
      </c>
      <c r="B144">
        <v>145</v>
      </c>
      <c r="G144" t="s">
        <v>8221</v>
      </c>
      <c r="H144">
        <v>1</v>
      </c>
    </row>
    <row r="145" spans="1:8" x14ac:dyDescent="0.25">
      <c r="A145" t="s">
        <v>8219</v>
      </c>
      <c r="B145">
        <v>963</v>
      </c>
      <c r="G145" t="s">
        <v>8221</v>
      </c>
      <c r="H145">
        <v>147</v>
      </c>
    </row>
    <row r="146" spans="1:8" x14ac:dyDescent="0.25">
      <c r="A146" t="s">
        <v>8219</v>
      </c>
      <c r="B146">
        <v>91</v>
      </c>
      <c r="G146" t="s">
        <v>8221</v>
      </c>
      <c r="H146">
        <v>11</v>
      </c>
    </row>
    <row r="147" spans="1:8" x14ac:dyDescent="0.25">
      <c r="A147" t="s">
        <v>8219</v>
      </c>
      <c r="B147">
        <v>58</v>
      </c>
      <c r="G147" t="s">
        <v>8221</v>
      </c>
      <c r="H147">
        <v>125</v>
      </c>
    </row>
    <row r="148" spans="1:8" x14ac:dyDescent="0.25">
      <c r="A148" t="s">
        <v>8219</v>
      </c>
      <c r="B148">
        <v>36</v>
      </c>
      <c r="G148" t="s">
        <v>8221</v>
      </c>
      <c r="H148">
        <v>1</v>
      </c>
    </row>
    <row r="149" spans="1:8" x14ac:dyDescent="0.25">
      <c r="A149" t="s">
        <v>8219</v>
      </c>
      <c r="B149">
        <v>165</v>
      </c>
      <c r="G149" t="s">
        <v>8221</v>
      </c>
      <c r="H149">
        <v>0</v>
      </c>
    </row>
    <row r="150" spans="1:8" x14ac:dyDescent="0.25">
      <c r="A150" t="s">
        <v>8219</v>
      </c>
      <c r="B150">
        <v>111</v>
      </c>
      <c r="G150" t="s">
        <v>8221</v>
      </c>
      <c r="H150">
        <v>0</v>
      </c>
    </row>
    <row r="151" spans="1:8" x14ac:dyDescent="0.25">
      <c r="A151" t="s">
        <v>8219</v>
      </c>
      <c r="B151">
        <v>1596</v>
      </c>
      <c r="G151" t="s">
        <v>8221</v>
      </c>
      <c r="H151">
        <v>3</v>
      </c>
    </row>
    <row r="152" spans="1:8" x14ac:dyDescent="0.25">
      <c r="A152" t="s">
        <v>8219</v>
      </c>
      <c r="B152">
        <v>61</v>
      </c>
      <c r="G152" t="s">
        <v>8221</v>
      </c>
      <c r="H152">
        <v>0</v>
      </c>
    </row>
    <row r="153" spans="1:8" x14ac:dyDescent="0.25">
      <c r="A153" t="s">
        <v>8219</v>
      </c>
      <c r="B153">
        <v>287</v>
      </c>
      <c r="G153" t="s">
        <v>8221</v>
      </c>
      <c r="H153">
        <v>0</v>
      </c>
    </row>
    <row r="154" spans="1:8" x14ac:dyDescent="0.25">
      <c r="A154" t="s">
        <v>8219</v>
      </c>
      <c r="B154">
        <v>65</v>
      </c>
      <c r="G154" t="s">
        <v>8221</v>
      </c>
      <c r="H154">
        <v>0</v>
      </c>
    </row>
    <row r="155" spans="1:8" x14ac:dyDescent="0.25">
      <c r="A155" t="s">
        <v>8219</v>
      </c>
      <c r="B155">
        <v>118</v>
      </c>
      <c r="G155" t="s">
        <v>8221</v>
      </c>
      <c r="H155">
        <v>0</v>
      </c>
    </row>
    <row r="156" spans="1:8" x14ac:dyDescent="0.25">
      <c r="A156" t="s">
        <v>8219</v>
      </c>
      <c r="B156">
        <v>113</v>
      </c>
      <c r="G156" t="s">
        <v>8221</v>
      </c>
      <c r="H156">
        <v>3</v>
      </c>
    </row>
    <row r="157" spans="1:8" x14ac:dyDescent="0.25">
      <c r="A157" t="s">
        <v>8219</v>
      </c>
      <c r="B157">
        <v>332</v>
      </c>
      <c r="G157" t="s">
        <v>8221</v>
      </c>
      <c r="H157">
        <v>0</v>
      </c>
    </row>
    <row r="158" spans="1:8" x14ac:dyDescent="0.25">
      <c r="A158" t="s">
        <v>8219</v>
      </c>
      <c r="B158">
        <v>62</v>
      </c>
      <c r="G158" t="s">
        <v>8221</v>
      </c>
      <c r="H158">
        <v>1</v>
      </c>
    </row>
    <row r="159" spans="1:8" x14ac:dyDescent="0.25">
      <c r="A159" t="s">
        <v>8219</v>
      </c>
      <c r="B159">
        <v>951</v>
      </c>
      <c r="G159" t="s">
        <v>8221</v>
      </c>
      <c r="H159">
        <v>3</v>
      </c>
    </row>
    <row r="160" spans="1:8" x14ac:dyDescent="0.25">
      <c r="A160" t="s">
        <v>8219</v>
      </c>
      <c r="B160">
        <v>415</v>
      </c>
      <c r="G160" t="s">
        <v>8221</v>
      </c>
      <c r="H160">
        <v>22</v>
      </c>
    </row>
    <row r="161" spans="1:8" x14ac:dyDescent="0.25">
      <c r="A161" t="s">
        <v>8219</v>
      </c>
      <c r="B161">
        <v>305</v>
      </c>
      <c r="G161" t="s">
        <v>8221</v>
      </c>
      <c r="H161">
        <v>26</v>
      </c>
    </row>
    <row r="162" spans="1:8" x14ac:dyDescent="0.25">
      <c r="A162" t="s">
        <v>8219</v>
      </c>
      <c r="B162">
        <v>2139</v>
      </c>
      <c r="G162" t="s">
        <v>8221</v>
      </c>
      <c r="H162">
        <v>4</v>
      </c>
    </row>
    <row r="163" spans="1:8" x14ac:dyDescent="0.25">
      <c r="A163" t="s">
        <v>8219</v>
      </c>
      <c r="B163">
        <v>79</v>
      </c>
      <c r="G163" t="s">
        <v>8221</v>
      </c>
      <c r="H163">
        <v>0</v>
      </c>
    </row>
    <row r="164" spans="1:8" x14ac:dyDescent="0.25">
      <c r="A164" t="s">
        <v>8219</v>
      </c>
      <c r="B164">
        <v>179</v>
      </c>
      <c r="G164" t="s">
        <v>8221</v>
      </c>
      <c r="H164">
        <v>4</v>
      </c>
    </row>
    <row r="165" spans="1:8" x14ac:dyDescent="0.25">
      <c r="A165" t="s">
        <v>8219</v>
      </c>
      <c r="B165">
        <v>202</v>
      </c>
      <c r="G165" t="s">
        <v>8221</v>
      </c>
      <c r="H165">
        <v>9</v>
      </c>
    </row>
    <row r="166" spans="1:8" x14ac:dyDescent="0.25">
      <c r="A166" t="s">
        <v>8219</v>
      </c>
      <c r="B166">
        <v>760</v>
      </c>
      <c r="G166" t="s">
        <v>8221</v>
      </c>
      <c r="H166">
        <v>5</v>
      </c>
    </row>
    <row r="167" spans="1:8" x14ac:dyDescent="0.25">
      <c r="A167" t="s">
        <v>8219</v>
      </c>
      <c r="B167">
        <v>563</v>
      </c>
      <c r="G167" t="s">
        <v>8221</v>
      </c>
      <c r="H167">
        <v>14</v>
      </c>
    </row>
    <row r="168" spans="1:8" x14ac:dyDescent="0.25">
      <c r="A168" t="s">
        <v>8219</v>
      </c>
      <c r="B168">
        <v>135</v>
      </c>
      <c r="G168" t="s">
        <v>8221</v>
      </c>
      <c r="H168">
        <v>1</v>
      </c>
    </row>
    <row r="169" spans="1:8" x14ac:dyDescent="0.25">
      <c r="A169" t="s">
        <v>8219</v>
      </c>
      <c r="B169">
        <v>290</v>
      </c>
      <c r="G169" t="s">
        <v>8221</v>
      </c>
      <c r="H169">
        <v>10</v>
      </c>
    </row>
    <row r="170" spans="1:8" x14ac:dyDescent="0.25">
      <c r="A170" t="s">
        <v>8219</v>
      </c>
      <c r="B170">
        <v>447</v>
      </c>
      <c r="G170" t="s">
        <v>8221</v>
      </c>
      <c r="H170">
        <v>3</v>
      </c>
    </row>
    <row r="171" spans="1:8" x14ac:dyDescent="0.25">
      <c r="A171" t="s">
        <v>8219</v>
      </c>
      <c r="B171">
        <v>232</v>
      </c>
      <c r="G171" t="s">
        <v>8221</v>
      </c>
      <c r="H171">
        <v>1</v>
      </c>
    </row>
    <row r="172" spans="1:8" x14ac:dyDescent="0.25">
      <c r="A172" t="s">
        <v>8219</v>
      </c>
      <c r="B172">
        <v>168</v>
      </c>
      <c r="G172" t="s">
        <v>8221</v>
      </c>
      <c r="H172">
        <v>0</v>
      </c>
    </row>
    <row r="173" spans="1:8" x14ac:dyDescent="0.25">
      <c r="A173" t="s">
        <v>8219</v>
      </c>
      <c r="B173">
        <v>128</v>
      </c>
      <c r="G173" t="s">
        <v>8221</v>
      </c>
      <c r="H173">
        <v>5</v>
      </c>
    </row>
    <row r="174" spans="1:8" x14ac:dyDescent="0.25">
      <c r="A174" t="s">
        <v>8219</v>
      </c>
      <c r="B174">
        <v>493</v>
      </c>
      <c r="G174" t="s">
        <v>8221</v>
      </c>
      <c r="H174">
        <v>2</v>
      </c>
    </row>
    <row r="175" spans="1:8" x14ac:dyDescent="0.25">
      <c r="A175" t="s">
        <v>8219</v>
      </c>
      <c r="B175">
        <v>131</v>
      </c>
      <c r="G175" t="s">
        <v>8221</v>
      </c>
      <c r="H175">
        <v>68</v>
      </c>
    </row>
    <row r="176" spans="1:8" x14ac:dyDescent="0.25">
      <c r="A176" t="s">
        <v>8219</v>
      </c>
      <c r="B176">
        <v>50</v>
      </c>
      <c r="G176" t="s">
        <v>8221</v>
      </c>
      <c r="H176">
        <v>3</v>
      </c>
    </row>
    <row r="177" spans="1:8" x14ac:dyDescent="0.25">
      <c r="A177" t="s">
        <v>8219</v>
      </c>
      <c r="B177">
        <v>665</v>
      </c>
      <c r="G177" t="s">
        <v>8221</v>
      </c>
      <c r="H177">
        <v>34</v>
      </c>
    </row>
    <row r="178" spans="1:8" x14ac:dyDescent="0.25">
      <c r="A178" t="s">
        <v>8219</v>
      </c>
      <c r="B178">
        <v>129</v>
      </c>
      <c r="G178" t="s">
        <v>8221</v>
      </c>
      <c r="H178">
        <v>0</v>
      </c>
    </row>
    <row r="179" spans="1:8" x14ac:dyDescent="0.25">
      <c r="A179" t="s">
        <v>8219</v>
      </c>
      <c r="B179">
        <v>142</v>
      </c>
      <c r="G179" t="s">
        <v>8221</v>
      </c>
      <c r="H179">
        <v>3</v>
      </c>
    </row>
    <row r="180" spans="1:8" x14ac:dyDescent="0.25">
      <c r="A180" t="s">
        <v>8219</v>
      </c>
      <c r="B180">
        <v>2436</v>
      </c>
      <c r="G180" t="s">
        <v>8221</v>
      </c>
      <c r="H180">
        <v>0</v>
      </c>
    </row>
    <row r="181" spans="1:8" x14ac:dyDescent="0.25">
      <c r="A181" t="s">
        <v>8219</v>
      </c>
      <c r="B181">
        <v>244</v>
      </c>
      <c r="G181" t="s">
        <v>8221</v>
      </c>
      <c r="H181">
        <v>70</v>
      </c>
    </row>
    <row r="182" spans="1:8" x14ac:dyDescent="0.25">
      <c r="A182" t="s">
        <v>8219</v>
      </c>
      <c r="B182">
        <v>298</v>
      </c>
      <c r="G182" t="s">
        <v>8221</v>
      </c>
      <c r="H182">
        <v>1</v>
      </c>
    </row>
    <row r="183" spans="1:8" x14ac:dyDescent="0.25">
      <c r="A183" t="s">
        <v>8219</v>
      </c>
      <c r="B183">
        <v>251</v>
      </c>
      <c r="G183" t="s">
        <v>8221</v>
      </c>
      <c r="H183">
        <v>1</v>
      </c>
    </row>
    <row r="184" spans="1:8" x14ac:dyDescent="0.25">
      <c r="A184" t="s">
        <v>8219</v>
      </c>
      <c r="B184">
        <v>108</v>
      </c>
      <c r="G184" t="s">
        <v>8221</v>
      </c>
      <c r="H184">
        <v>1</v>
      </c>
    </row>
    <row r="185" spans="1:8" x14ac:dyDescent="0.25">
      <c r="A185" t="s">
        <v>8219</v>
      </c>
      <c r="B185">
        <v>82</v>
      </c>
      <c r="G185" t="s">
        <v>8221</v>
      </c>
      <c r="H185">
        <v>2</v>
      </c>
    </row>
    <row r="186" spans="1:8" x14ac:dyDescent="0.25">
      <c r="A186" t="s">
        <v>8219</v>
      </c>
      <c r="B186">
        <v>74</v>
      </c>
      <c r="G186" t="s">
        <v>8221</v>
      </c>
      <c r="H186">
        <v>2</v>
      </c>
    </row>
    <row r="187" spans="1:8" x14ac:dyDescent="0.25">
      <c r="A187" t="s">
        <v>8219</v>
      </c>
      <c r="B187">
        <v>189</v>
      </c>
      <c r="G187" t="s">
        <v>8221</v>
      </c>
      <c r="H187">
        <v>34</v>
      </c>
    </row>
    <row r="188" spans="1:8" x14ac:dyDescent="0.25">
      <c r="A188" t="s">
        <v>8219</v>
      </c>
      <c r="B188">
        <v>80</v>
      </c>
      <c r="G188" t="s">
        <v>8221</v>
      </c>
      <c r="H188">
        <v>2</v>
      </c>
    </row>
    <row r="189" spans="1:8" x14ac:dyDescent="0.25">
      <c r="A189" t="s">
        <v>8219</v>
      </c>
      <c r="B189">
        <v>576</v>
      </c>
      <c r="G189" t="s">
        <v>8221</v>
      </c>
      <c r="H189">
        <v>0</v>
      </c>
    </row>
    <row r="190" spans="1:8" x14ac:dyDescent="0.25">
      <c r="A190" t="s">
        <v>8219</v>
      </c>
      <c r="B190">
        <v>202</v>
      </c>
      <c r="G190" t="s">
        <v>8221</v>
      </c>
      <c r="H190">
        <v>1</v>
      </c>
    </row>
    <row r="191" spans="1:8" x14ac:dyDescent="0.25">
      <c r="A191" t="s">
        <v>8219</v>
      </c>
      <c r="B191">
        <v>238</v>
      </c>
      <c r="G191" t="s">
        <v>8221</v>
      </c>
      <c r="H191">
        <v>8</v>
      </c>
    </row>
    <row r="192" spans="1:8" x14ac:dyDescent="0.25">
      <c r="A192" t="s">
        <v>8219</v>
      </c>
      <c r="B192">
        <v>36</v>
      </c>
      <c r="G192" t="s">
        <v>8221</v>
      </c>
      <c r="H192">
        <v>4</v>
      </c>
    </row>
    <row r="193" spans="1:8" x14ac:dyDescent="0.25">
      <c r="A193" t="s">
        <v>8219</v>
      </c>
      <c r="B193">
        <v>150</v>
      </c>
      <c r="G193" t="s">
        <v>8221</v>
      </c>
      <c r="H193">
        <v>28</v>
      </c>
    </row>
    <row r="194" spans="1:8" x14ac:dyDescent="0.25">
      <c r="A194" t="s">
        <v>8219</v>
      </c>
      <c r="B194">
        <v>146</v>
      </c>
      <c r="G194" t="s">
        <v>8221</v>
      </c>
      <c r="H194">
        <v>0</v>
      </c>
    </row>
    <row r="195" spans="1:8" x14ac:dyDescent="0.25">
      <c r="A195" t="s">
        <v>8219</v>
      </c>
      <c r="B195">
        <v>222</v>
      </c>
      <c r="G195" t="s">
        <v>8221</v>
      </c>
      <c r="H195">
        <v>6</v>
      </c>
    </row>
    <row r="196" spans="1:8" x14ac:dyDescent="0.25">
      <c r="A196" t="s">
        <v>8219</v>
      </c>
      <c r="B196">
        <v>120</v>
      </c>
      <c r="G196" t="s">
        <v>8221</v>
      </c>
      <c r="H196">
        <v>22</v>
      </c>
    </row>
    <row r="197" spans="1:8" x14ac:dyDescent="0.25">
      <c r="A197" t="s">
        <v>8219</v>
      </c>
      <c r="B197">
        <v>126</v>
      </c>
      <c r="G197" t="s">
        <v>8221</v>
      </c>
      <c r="H197">
        <v>0</v>
      </c>
    </row>
    <row r="198" spans="1:8" x14ac:dyDescent="0.25">
      <c r="A198" t="s">
        <v>8219</v>
      </c>
      <c r="B198">
        <v>158</v>
      </c>
      <c r="G198" t="s">
        <v>8221</v>
      </c>
      <c r="H198">
        <v>1</v>
      </c>
    </row>
    <row r="199" spans="1:8" x14ac:dyDescent="0.25">
      <c r="A199" t="s">
        <v>8219</v>
      </c>
      <c r="B199">
        <v>316</v>
      </c>
      <c r="G199" t="s">
        <v>8221</v>
      </c>
      <c r="H199">
        <v>20</v>
      </c>
    </row>
    <row r="200" spans="1:8" x14ac:dyDescent="0.25">
      <c r="A200" t="s">
        <v>8219</v>
      </c>
      <c r="B200">
        <v>284</v>
      </c>
      <c r="G200" t="s">
        <v>8221</v>
      </c>
      <c r="H200">
        <v>0</v>
      </c>
    </row>
    <row r="201" spans="1:8" x14ac:dyDescent="0.25">
      <c r="A201" t="s">
        <v>8219</v>
      </c>
      <c r="B201">
        <v>51</v>
      </c>
      <c r="G201" t="s">
        <v>8221</v>
      </c>
      <c r="H201">
        <v>1</v>
      </c>
    </row>
    <row r="202" spans="1:8" x14ac:dyDescent="0.25">
      <c r="A202" t="s">
        <v>8219</v>
      </c>
      <c r="B202">
        <v>158</v>
      </c>
      <c r="G202" t="s">
        <v>8221</v>
      </c>
      <c r="H202">
        <v>3</v>
      </c>
    </row>
    <row r="203" spans="1:8" x14ac:dyDescent="0.25">
      <c r="A203" t="s">
        <v>8219</v>
      </c>
      <c r="B203">
        <v>337</v>
      </c>
      <c r="G203" t="s">
        <v>8221</v>
      </c>
      <c r="H203">
        <v>2</v>
      </c>
    </row>
    <row r="204" spans="1:8" x14ac:dyDescent="0.25">
      <c r="A204" t="s">
        <v>8219</v>
      </c>
      <c r="B204">
        <v>186</v>
      </c>
      <c r="G204" t="s">
        <v>8221</v>
      </c>
      <c r="H204">
        <v>0</v>
      </c>
    </row>
    <row r="205" spans="1:8" x14ac:dyDescent="0.25">
      <c r="A205" t="s">
        <v>8219</v>
      </c>
      <c r="B205">
        <v>58</v>
      </c>
      <c r="G205" t="s">
        <v>8221</v>
      </c>
      <c r="H205">
        <v>2</v>
      </c>
    </row>
    <row r="206" spans="1:8" x14ac:dyDescent="0.25">
      <c r="A206" t="s">
        <v>8219</v>
      </c>
      <c r="B206">
        <v>82</v>
      </c>
      <c r="G206" t="s">
        <v>8221</v>
      </c>
      <c r="H206">
        <v>1</v>
      </c>
    </row>
    <row r="207" spans="1:8" x14ac:dyDescent="0.25">
      <c r="A207" t="s">
        <v>8219</v>
      </c>
      <c r="B207">
        <v>736</v>
      </c>
      <c r="G207" t="s">
        <v>8221</v>
      </c>
      <c r="H207">
        <v>0</v>
      </c>
    </row>
    <row r="208" spans="1:8" x14ac:dyDescent="0.25">
      <c r="A208" t="s">
        <v>8219</v>
      </c>
      <c r="B208">
        <v>1151</v>
      </c>
      <c r="G208" t="s">
        <v>8221</v>
      </c>
      <c r="H208">
        <v>1</v>
      </c>
    </row>
    <row r="209" spans="1:8" x14ac:dyDescent="0.25">
      <c r="A209" t="s">
        <v>8219</v>
      </c>
      <c r="B209">
        <v>34</v>
      </c>
      <c r="G209" t="s">
        <v>8221</v>
      </c>
      <c r="H209">
        <v>0</v>
      </c>
    </row>
    <row r="210" spans="1:8" x14ac:dyDescent="0.25">
      <c r="A210" t="s">
        <v>8219</v>
      </c>
      <c r="B210">
        <v>498</v>
      </c>
      <c r="G210" t="s">
        <v>8221</v>
      </c>
      <c r="H210">
        <v>5</v>
      </c>
    </row>
    <row r="211" spans="1:8" x14ac:dyDescent="0.25">
      <c r="A211" t="s">
        <v>8219</v>
      </c>
      <c r="B211">
        <v>167</v>
      </c>
      <c r="G211" t="s">
        <v>8221</v>
      </c>
      <c r="H211">
        <v>1</v>
      </c>
    </row>
    <row r="212" spans="1:8" x14ac:dyDescent="0.25">
      <c r="A212" t="s">
        <v>8219</v>
      </c>
      <c r="B212">
        <v>340</v>
      </c>
      <c r="G212" t="s">
        <v>8221</v>
      </c>
      <c r="H212">
        <v>1</v>
      </c>
    </row>
    <row r="213" spans="1:8" x14ac:dyDescent="0.25">
      <c r="A213" t="s">
        <v>8219</v>
      </c>
      <c r="B213">
        <v>438</v>
      </c>
      <c r="G213" t="s">
        <v>8221</v>
      </c>
      <c r="H213">
        <v>2</v>
      </c>
    </row>
    <row r="214" spans="1:8" x14ac:dyDescent="0.25">
      <c r="A214" t="s">
        <v>8219</v>
      </c>
      <c r="B214">
        <v>555</v>
      </c>
      <c r="G214" t="s">
        <v>8221</v>
      </c>
      <c r="H214">
        <v>0</v>
      </c>
    </row>
    <row r="215" spans="1:8" x14ac:dyDescent="0.25">
      <c r="A215" t="s">
        <v>8219</v>
      </c>
      <c r="B215">
        <v>266</v>
      </c>
      <c r="G215" t="s">
        <v>8221</v>
      </c>
      <c r="H215">
        <v>9</v>
      </c>
    </row>
    <row r="216" spans="1:8" x14ac:dyDescent="0.25">
      <c r="A216" t="s">
        <v>8219</v>
      </c>
      <c r="B216">
        <v>69</v>
      </c>
      <c r="G216" t="s">
        <v>8221</v>
      </c>
      <c r="H216">
        <v>4</v>
      </c>
    </row>
    <row r="217" spans="1:8" x14ac:dyDescent="0.25">
      <c r="A217" t="s">
        <v>8219</v>
      </c>
      <c r="B217">
        <v>80</v>
      </c>
      <c r="G217" t="s">
        <v>8221</v>
      </c>
      <c r="H217">
        <v>4</v>
      </c>
    </row>
    <row r="218" spans="1:8" x14ac:dyDescent="0.25">
      <c r="A218" t="s">
        <v>8219</v>
      </c>
      <c r="B218">
        <v>493</v>
      </c>
      <c r="G218" t="s">
        <v>8221</v>
      </c>
      <c r="H218">
        <v>1</v>
      </c>
    </row>
    <row r="219" spans="1:8" x14ac:dyDescent="0.25">
      <c r="A219" t="s">
        <v>8219</v>
      </c>
      <c r="B219">
        <v>31</v>
      </c>
      <c r="G219" t="s">
        <v>8221</v>
      </c>
      <c r="H219">
        <v>1</v>
      </c>
    </row>
    <row r="220" spans="1:8" x14ac:dyDescent="0.25">
      <c r="A220" t="s">
        <v>8219</v>
      </c>
      <c r="B220">
        <v>236</v>
      </c>
      <c r="G220" t="s">
        <v>8221</v>
      </c>
      <c r="H220">
        <v>7</v>
      </c>
    </row>
    <row r="221" spans="1:8" x14ac:dyDescent="0.25">
      <c r="A221" t="s">
        <v>8219</v>
      </c>
      <c r="B221">
        <v>89</v>
      </c>
      <c r="G221" t="s">
        <v>8221</v>
      </c>
      <c r="H221">
        <v>5</v>
      </c>
    </row>
    <row r="222" spans="1:8" x14ac:dyDescent="0.25">
      <c r="A222" t="s">
        <v>8219</v>
      </c>
      <c r="B222">
        <v>299</v>
      </c>
      <c r="G222" t="s">
        <v>8221</v>
      </c>
      <c r="H222">
        <v>1</v>
      </c>
    </row>
    <row r="223" spans="1:8" x14ac:dyDescent="0.25">
      <c r="A223" t="s">
        <v>8219</v>
      </c>
      <c r="B223">
        <v>55</v>
      </c>
      <c r="G223" t="s">
        <v>8221</v>
      </c>
      <c r="H223">
        <v>0</v>
      </c>
    </row>
    <row r="224" spans="1:8" x14ac:dyDescent="0.25">
      <c r="A224" t="s">
        <v>8219</v>
      </c>
      <c r="B224">
        <v>325</v>
      </c>
      <c r="G224" t="s">
        <v>8221</v>
      </c>
      <c r="H224">
        <v>0</v>
      </c>
    </row>
    <row r="225" spans="1:8" x14ac:dyDescent="0.25">
      <c r="A225" t="s">
        <v>8219</v>
      </c>
      <c r="B225">
        <v>524</v>
      </c>
      <c r="G225" t="s">
        <v>8221</v>
      </c>
      <c r="H225">
        <v>1</v>
      </c>
    </row>
    <row r="226" spans="1:8" x14ac:dyDescent="0.25">
      <c r="A226" t="s">
        <v>8219</v>
      </c>
      <c r="B226">
        <v>285</v>
      </c>
      <c r="G226" t="s">
        <v>8221</v>
      </c>
      <c r="H226">
        <v>2</v>
      </c>
    </row>
    <row r="227" spans="1:8" x14ac:dyDescent="0.25">
      <c r="A227" t="s">
        <v>8219</v>
      </c>
      <c r="B227">
        <v>179</v>
      </c>
      <c r="G227" t="s">
        <v>8221</v>
      </c>
      <c r="H227">
        <v>0</v>
      </c>
    </row>
    <row r="228" spans="1:8" x14ac:dyDescent="0.25">
      <c r="A228" t="s">
        <v>8219</v>
      </c>
      <c r="B228">
        <v>188</v>
      </c>
      <c r="G228" t="s">
        <v>8221</v>
      </c>
      <c r="H228">
        <v>4</v>
      </c>
    </row>
    <row r="229" spans="1:8" x14ac:dyDescent="0.25">
      <c r="A229" t="s">
        <v>8219</v>
      </c>
      <c r="B229">
        <v>379</v>
      </c>
      <c r="G229" t="s">
        <v>8221</v>
      </c>
      <c r="H229">
        <v>7</v>
      </c>
    </row>
    <row r="230" spans="1:8" x14ac:dyDescent="0.25">
      <c r="A230" t="s">
        <v>8219</v>
      </c>
      <c r="B230">
        <v>119</v>
      </c>
      <c r="G230" t="s">
        <v>8221</v>
      </c>
      <c r="H230">
        <v>2</v>
      </c>
    </row>
    <row r="231" spans="1:8" x14ac:dyDescent="0.25">
      <c r="A231" t="s">
        <v>8219</v>
      </c>
      <c r="B231">
        <v>167</v>
      </c>
      <c r="G231" t="s">
        <v>8221</v>
      </c>
      <c r="H231">
        <v>1</v>
      </c>
    </row>
    <row r="232" spans="1:8" x14ac:dyDescent="0.25">
      <c r="A232" t="s">
        <v>8219</v>
      </c>
      <c r="B232">
        <v>221</v>
      </c>
      <c r="G232" t="s">
        <v>8221</v>
      </c>
      <c r="H232">
        <v>9</v>
      </c>
    </row>
    <row r="233" spans="1:8" x14ac:dyDescent="0.25">
      <c r="A233" t="s">
        <v>8219</v>
      </c>
      <c r="B233">
        <v>964</v>
      </c>
      <c r="G233" t="s">
        <v>8221</v>
      </c>
      <c r="H233">
        <v>2</v>
      </c>
    </row>
    <row r="234" spans="1:8" x14ac:dyDescent="0.25">
      <c r="A234" t="s">
        <v>8219</v>
      </c>
      <c r="B234">
        <v>286</v>
      </c>
      <c r="G234" t="s">
        <v>8221</v>
      </c>
      <c r="H234">
        <v>1</v>
      </c>
    </row>
    <row r="235" spans="1:8" x14ac:dyDescent="0.25">
      <c r="A235" t="s">
        <v>8219</v>
      </c>
      <c r="B235">
        <v>613</v>
      </c>
      <c r="G235" t="s">
        <v>8221</v>
      </c>
      <c r="H235">
        <v>7</v>
      </c>
    </row>
    <row r="236" spans="1:8" x14ac:dyDescent="0.25">
      <c r="A236" t="s">
        <v>8219</v>
      </c>
      <c r="B236">
        <v>29</v>
      </c>
      <c r="G236" t="s">
        <v>8221</v>
      </c>
      <c r="H236">
        <v>2</v>
      </c>
    </row>
    <row r="237" spans="1:8" x14ac:dyDescent="0.25">
      <c r="A237" t="s">
        <v>8219</v>
      </c>
      <c r="B237">
        <v>165</v>
      </c>
      <c r="G237" t="s">
        <v>8221</v>
      </c>
      <c r="H237">
        <v>8</v>
      </c>
    </row>
    <row r="238" spans="1:8" x14ac:dyDescent="0.25">
      <c r="A238" t="s">
        <v>8219</v>
      </c>
      <c r="B238">
        <v>97</v>
      </c>
      <c r="G238" t="s">
        <v>8221</v>
      </c>
      <c r="H238">
        <v>2</v>
      </c>
    </row>
    <row r="239" spans="1:8" x14ac:dyDescent="0.25">
      <c r="A239" t="s">
        <v>8219</v>
      </c>
      <c r="B239">
        <v>303</v>
      </c>
      <c r="G239" t="s">
        <v>8221</v>
      </c>
      <c r="H239">
        <v>2</v>
      </c>
    </row>
    <row r="240" spans="1:8" x14ac:dyDescent="0.25">
      <c r="A240" t="s">
        <v>8219</v>
      </c>
      <c r="B240">
        <v>267</v>
      </c>
      <c r="G240" t="s">
        <v>8221</v>
      </c>
      <c r="H240">
        <v>7</v>
      </c>
    </row>
    <row r="241" spans="1:8" x14ac:dyDescent="0.25">
      <c r="A241" t="s">
        <v>8219</v>
      </c>
      <c r="B241">
        <v>302</v>
      </c>
      <c r="G241" t="s">
        <v>8221</v>
      </c>
      <c r="H241">
        <v>2</v>
      </c>
    </row>
    <row r="242" spans="1:8" x14ac:dyDescent="0.25">
      <c r="A242" t="s">
        <v>8219</v>
      </c>
      <c r="B242">
        <v>87</v>
      </c>
      <c r="G242" t="s">
        <v>8221</v>
      </c>
      <c r="H242">
        <v>18</v>
      </c>
    </row>
    <row r="243" spans="1:8" x14ac:dyDescent="0.25">
      <c r="A243" t="s">
        <v>8219</v>
      </c>
      <c r="B243">
        <v>354</v>
      </c>
      <c r="G243" t="s">
        <v>8221</v>
      </c>
      <c r="H243">
        <v>9</v>
      </c>
    </row>
    <row r="244" spans="1:8" x14ac:dyDescent="0.25">
      <c r="A244" t="s">
        <v>8219</v>
      </c>
      <c r="B244">
        <v>86</v>
      </c>
      <c r="G244" t="s">
        <v>8221</v>
      </c>
      <c r="H244">
        <v>4</v>
      </c>
    </row>
    <row r="245" spans="1:8" x14ac:dyDescent="0.25">
      <c r="A245" t="s">
        <v>8219</v>
      </c>
      <c r="B245">
        <v>26</v>
      </c>
      <c r="G245" t="s">
        <v>8221</v>
      </c>
      <c r="H245">
        <v>7</v>
      </c>
    </row>
    <row r="246" spans="1:8" x14ac:dyDescent="0.25">
      <c r="A246" t="s">
        <v>8219</v>
      </c>
      <c r="B246">
        <v>113</v>
      </c>
      <c r="G246" t="s">
        <v>8221</v>
      </c>
      <c r="H246">
        <v>29</v>
      </c>
    </row>
    <row r="247" spans="1:8" x14ac:dyDescent="0.25">
      <c r="A247" t="s">
        <v>8219</v>
      </c>
      <c r="B247">
        <v>65</v>
      </c>
      <c r="G247" t="s">
        <v>8221</v>
      </c>
      <c r="H247">
        <v>12</v>
      </c>
    </row>
    <row r="248" spans="1:8" x14ac:dyDescent="0.25">
      <c r="A248" t="s">
        <v>8219</v>
      </c>
      <c r="B248">
        <v>134</v>
      </c>
      <c r="G248" t="s">
        <v>8221</v>
      </c>
      <c r="H248">
        <v>4</v>
      </c>
    </row>
    <row r="249" spans="1:8" x14ac:dyDescent="0.25">
      <c r="A249" t="s">
        <v>8219</v>
      </c>
      <c r="B249">
        <v>119</v>
      </c>
      <c r="G249" t="s">
        <v>8221</v>
      </c>
      <c r="H249">
        <v>28</v>
      </c>
    </row>
    <row r="250" spans="1:8" x14ac:dyDescent="0.25">
      <c r="A250" t="s">
        <v>8219</v>
      </c>
      <c r="B250">
        <v>159</v>
      </c>
      <c r="G250" t="s">
        <v>8221</v>
      </c>
      <c r="H250">
        <v>25</v>
      </c>
    </row>
    <row r="251" spans="1:8" x14ac:dyDescent="0.25">
      <c r="A251" t="s">
        <v>8219</v>
      </c>
      <c r="B251">
        <v>167</v>
      </c>
      <c r="G251" t="s">
        <v>8221</v>
      </c>
      <c r="H251">
        <v>28</v>
      </c>
    </row>
    <row r="252" spans="1:8" x14ac:dyDescent="0.25">
      <c r="A252" t="s">
        <v>8219</v>
      </c>
      <c r="B252">
        <v>43</v>
      </c>
      <c r="G252" t="s">
        <v>8221</v>
      </c>
      <c r="H252">
        <v>310</v>
      </c>
    </row>
    <row r="253" spans="1:8" x14ac:dyDescent="0.25">
      <c r="A253" t="s">
        <v>8219</v>
      </c>
      <c r="B253">
        <v>1062</v>
      </c>
      <c r="G253" t="s">
        <v>8221</v>
      </c>
      <c r="H253">
        <v>15</v>
      </c>
    </row>
    <row r="254" spans="1:8" x14ac:dyDescent="0.25">
      <c r="A254" t="s">
        <v>8219</v>
      </c>
      <c r="B254">
        <v>9</v>
      </c>
      <c r="G254" t="s">
        <v>8221</v>
      </c>
      <c r="H254">
        <v>215</v>
      </c>
    </row>
    <row r="255" spans="1:8" x14ac:dyDescent="0.25">
      <c r="A255" t="s">
        <v>8219</v>
      </c>
      <c r="B255">
        <v>89</v>
      </c>
      <c r="G255" t="s">
        <v>8221</v>
      </c>
      <c r="H255">
        <v>3</v>
      </c>
    </row>
    <row r="256" spans="1:8" x14ac:dyDescent="0.25">
      <c r="A256" t="s">
        <v>8219</v>
      </c>
      <c r="B256">
        <v>174</v>
      </c>
      <c r="G256" t="s">
        <v>8221</v>
      </c>
      <c r="H256">
        <v>2</v>
      </c>
    </row>
    <row r="257" spans="1:8" x14ac:dyDescent="0.25">
      <c r="A257" t="s">
        <v>8219</v>
      </c>
      <c r="B257">
        <v>14</v>
      </c>
      <c r="G257" t="s">
        <v>8221</v>
      </c>
      <c r="H257">
        <v>26</v>
      </c>
    </row>
    <row r="258" spans="1:8" x14ac:dyDescent="0.25">
      <c r="A258" t="s">
        <v>8219</v>
      </c>
      <c r="B258">
        <v>48</v>
      </c>
      <c r="G258" t="s">
        <v>8221</v>
      </c>
      <c r="H258">
        <v>24</v>
      </c>
    </row>
    <row r="259" spans="1:8" x14ac:dyDescent="0.25">
      <c r="A259" t="s">
        <v>8219</v>
      </c>
      <c r="B259">
        <v>133</v>
      </c>
      <c r="G259" t="s">
        <v>8221</v>
      </c>
      <c r="H259">
        <v>96</v>
      </c>
    </row>
    <row r="260" spans="1:8" x14ac:dyDescent="0.25">
      <c r="A260" t="s">
        <v>8219</v>
      </c>
      <c r="B260">
        <v>83</v>
      </c>
      <c r="G260" t="s">
        <v>8221</v>
      </c>
      <c r="H260">
        <v>17</v>
      </c>
    </row>
    <row r="261" spans="1:8" x14ac:dyDescent="0.25">
      <c r="A261" t="s">
        <v>8219</v>
      </c>
      <c r="B261">
        <v>149</v>
      </c>
      <c r="G261" t="s">
        <v>8221</v>
      </c>
      <c r="H261">
        <v>94</v>
      </c>
    </row>
    <row r="262" spans="1:8" x14ac:dyDescent="0.25">
      <c r="A262" t="s">
        <v>8219</v>
      </c>
      <c r="B262">
        <v>49</v>
      </c>
      <c r="G262" t="s">
        <v>8221</v>
      </c>
      <c r="H262">
        <v>129</v>
      </c>
    </row>
    <row r="263" spans="1:8" x14ac:dyDescent="0.25">
      <c r="A263" t="s">
        <v>8219</v>
      </c>
      <c r="B263">
        <v>251</v>
      </c>
      <c r="G263" t="s">
        <v>8221</v>
      </c>
      <c r="H263">
        <v>1</v>
      </c>
    </row>
    <row r="264" spans="1:8" x14ac:dyDescent="0.25">
      <c r="A264" t="s">
        <v>8219</v>
      </c>
      <c r="B264">
        <v>22</v>
      </c>
      <c r="G264" t="s">
        <v>8221</v>
      </c>
      <c r="H264">
        <v>4</v>
      </c>
    </row>
    <row r="265" spans="1:8" x14ac:dyDescent="0.25">
      <c r="A265" t="s">
        <v>8219</v>
      </c>
      <c r="B265">
        <v>48</v>
      </c>
      <c r="G265" t="s">
        <v>8221</v>
      </c>
      <c r="H265">
        <v>3</v>
      </c>
    </row>
    <row r="266" spans="1:8" x14ac:dyDescent="0.25">
      <c r="A266" t="s">
        <v>8219</v>
      </c>
      <c r="B266">
        <v>383</v>
      </c>
      <c r="G266" t="s">
        <v>8221</v>
      </c>
      <c r="H266">
        <v>135</v>
      </c>
    </row>
    <row r="267" spans="1:8" x14ac:dyDescent="0.25">
      <c r="A267" t="s">
        <v>8219</v>
      </c>
      <c r="B267">
        <v>237</v>
      </c>
      <c r="G267" t="s">
        <v>8221</v>
      </c>
      <c r="H267">
        <v>10</v>
      </c>
    </row>
    <row r="268" spans="1:8" x14ac:dyDescent="0.25">
      <c r="A268" t="s">
        <v>8219</v>
      </c>
      <c r="B268">
        <v>13</v>
      </c>
      <c r="G268" t="s">
        <v>8221</v>
      </c>
      <c r="H268">
        <v>0</v>
      </c>
    </row>
    <row r="269" spans="1:8" x14ac:dyDescent="0.25">
      <c r="A269" t="s">
        <v>8219</v>
      </c>
      <c r="B269">
        <v>562</v>
      </c>
      <c r="G269" t="s">
        <v>8221</v>
      </c>
      <c r="H269">
        <v>6</v>
      </c>
    </row>
    <row r="270" spans="1:8" x14ac:dyDescent="0.25">
      <c r="A270" t="s">
        <v>8219</v>
      </c>
      <c r="B270">
        <v>71</v>
      </c>
      <c r="G270" t="s">
        <v>8221</v>
      </c>
      <c r="H270">
        <v>36</v>
      </c>
    </row>
    <row r="271" spans="1:8" x14ac:dyDescent="0.25">
      <c r="A271" t="s">
        <v>8219</v>
      </c>
      <c r="B271">
        <v>1510</v>
      </c>
      <c r="G271" t="s">
        <v>8221</v>
      </c>
      <c r="H271">
        <v>336</v>
      </c>
    </row>
    <row r="272" spans="1:8" x14ac:dyDescent="0.25">
      <c r="A272" t="s">
        <v>8219</v>
      </c>
      <c r="B272">
        <v>14</v>
      </c>
      <c r="G272" t="s">
        <v>8221</v>
      </c>
      <c r="H272">
        <v>34</v>
      </c>
    </row>
    <row r="273" spans="1:8" x14ac:dyDescent="0.25">
      <c r="A273" t="s">
        <v>8219</v>
      </c>
      <c r="B273">
        <v>193</v>
      </c>
      <c r="G273" t="s">
        <v>8221</v>
      </c>
      <c r="H273">
        <v>10</v>
      </c>
    </row>
    <row r="274" spans="1:8" x14ac:dyDescent="0.25">
      <c r="A274" t="s">
        <v>8219</v>
      </c>
      <c r="B274">
        <v>206</v>
      </c>
      <c r="G274" t="s">
        <v>8221</v>
      </c>
      <c r="H274">
        <v>201</v>
      </c>
    </row>
    <row r="275" spans="1:8" x14ac:dyDescent="0.25">
      <c r="A275" t="s">
        <v>8219</v>
      </c>
      <c r="B275">
        <v>351</v>
      </c>
      <c r="G275" t="s">
        <v>8221</v>
      </c>
      <c r="H275">
        <v>296</v>
      </c>
    </row>
    <row r="276" spans="1:8" x14ac:dyDescent="0.25">
      <c r="A276" t="s">
        <v>8219</v>
      </c>
      <c r="B276">
        <v>50</v>
      </c>
      <c r="G276" t="s">
        <v>8221</v>
      </c>
      <c r="H276">
        <v>7</v>
      </c>
    </row>
    <row r="277" spans="1:8" x14ac:dyDescent="0.25">
      <c r="A277" t="s">
        <v>8219</v>
      </c>
      <c r="B277">
        <v>184</v>
      </c>
      <c r="G277" t="s">
        <v>8221</v>
      </c>
      <c r="H277">
        <v>7</v>
      </c>
    </row>
    <row r="278" spans="1:8" x14ac:dyDescent="0.25">
      <c r="A278" t="s">
        <v>8219</v>
      </c>
      <c r="B278">
        <v>196</v>
      </c>
      <c r="G278" t="s">
        <v>8221</v>
      </c>
      <c r="H278">
        <v>1</v>
      </c>
    </row>
    <row r="279" spans="1:8" x14ac:dyDescent="0.25">
      <c r="A279" t="s">
        <v>8219</v>
      </c>
      <c r="B279">
        <v>229</v>
      </c>
      <c r="G279" t="s">
        <v>8221</v>
      </c>
      <c r="H279">
        <v>114</v>
      </c>
    </row>
    <row r="280" spans="1:8" x14ac:dyDescent="0.25">
      <c r="A280" t="s">
        <v>8219</v>
      </c>
      <c r="B280">
        <v>67</v>
      </c>
      <c r="G280" t="s">
        <v>8221</v>
      </c>
      <c r="H280">
        <v>29</v>
      </c>
    </row>
    <row r="281" spans="1:8" x14ac:dyDescent="0.25">
      <c r="A281" t="s">
        <v>8219</v>
      </c>
      <c r="B281">
        <v>95</v>
      </c>
      <c r="G281" t="s">
        <v>8221</v>
      </c>
      <c r="H281">
        <v>890</v>
      </c>
    </row>
    <row r="282" spans="1:8" x14ac:dyDescent="0.25">
      <c r="A282" t="s">
        <v>8219</v>
      </c>
      <c r="B282">
        <v>62</v>
      </c>
      <c r="G282" t="s">
        <v>8221</v>
      </c>
      <c r="H282">
        <v>31</v>
      </c>
    </row>
    <row r="283" spans="1:8" x14ac:dyDescent="0.25">
      <c r="A283" t="s">
        <v>8219</v>
      </c>
      <c r="B283">
        <v>73</v>
      </c>
      <c r="G283" t="s">
        <v>8221</v>
      </c>
      <c r="H283">
        <v>21</v>
      </c>
    </row>
    <row r="284" spans="1:8" x14ac:dyDescent="0.25">
      <c r="A284" t="s">
        <v>8219</v>
      </c>
      <c r="B284">
        <v>43</v>
      </c>
      <c r="G284" t="s">
        <v>8221</v>
      </c>
      <c r="H284">
        <v>37</v>
      </c>
    </row>
    <row r="285" spans="1:8" x14ac:dyDescent="0.25">
      <c r="A285" t="s">
        <v>8219</v>
      </c>
      <c r="B285">
        <v>70</v>
      </c>
      <c r="G285" t="s">
        <v>8221</v>
      </c>
      <c r="H285">
        <v>7</v>
      </c>
    </row>
    <row r="286" spans="1:8" x14ac:dyDescent="0.25">
      <c r="A286" t="s">
        <v>8219</v>
      </c>
      <c r="B286">
        <v>271</v>
      </c>
      <c r="G286" t="s">
        <v>8221</v>
      </c>
      <c r="H286">
        <v>4</v>
      </c>
    </row>
    <row r="287" spans="1:8" x14ac:dyDescent="0.25">
      <c r="A287" t="s">
        <v>8219</v>
      </c>
      <c r="B287">
        <v>55</v>
      </c>
      <c r="G287" t="s">
        <v>8221</v>
      </c>
      <c r="H287">
        <v>5</v>
      </c>
    </row>
    <row r="288" spans="1:8" x14ac:dyDescent="0.25">
      <c r="A288" t="s">
        <v>8219</v>
      </c>
      <c r="B288">
        <v>35</v>
      </c>
      <c r="G288" t="s">
        <v>8221</v>
      </c>
      <c r="H288">
        <v>0</v>
      </c>
    </row>
    <row r="289" spans="1:8" x14ac:dyDescent="0.25">
      <c r="A289" t="s">
        <v>8219</v>
      </c>
      <c r="B289">
        <v>22</v>
      </c>
      <c r="G289" t="s">
        <v>8221</v>
      </c>
      <c r="H289">
        <v>456</v>
      </c>
    </row>
    <row r="290" spans="1:8" x14ac:dyDescent="0.25">
      <c r="A290" t="s">
        <v>8219</v>
      </c>
      <c r="B290">
        <v>38</v>
      </c>
      <c r="G290" t="s">
        <v>8221</v>
      </c>
      <c r="H290">
        <v>369</v>
      </c>
    </row>
    <row r="291" spans="1:8" x14ac:dyDescent="0.25">
      <c r="A291" t="s">
        <v>8219</v>
      </c>
      <c r="B291">
        <v>15</v>
      </c>
      <c r="G291" t="s">
        <v>8221</v>
      </c>
      <c r="H291">
        <v>2</v>
      </c>
    </row>
    <row r="292" spans="1:8" x14ac:dyDescent="0.25">
      <c r="A292" t="s">
        <v>8219</v>
      </c>
      <c r="B292">
        <v>7</v>
      </c>
      <c r="G292" t="s">
        <v>8221</v>
      </c>
      <c r="H292">
        <v>0</v>
      </c>
    </row>
    <row r="293" spans="1:8" x14ac:dyDescent="0.25">
      <c r="A293" t="s">
        <v>8219</v>
      </c>
      <c r="B293">
        <v>241</v>
      </c>
      <c r="G293" t="s">
        <v>8221</v>
      </c>
      <c r="H293">
        <v>338</v>
      </c>
    </row>
    <row r="294" spans="1:8" x14ac:dyDescent="0.25">
      <c r="A294" t="s">
        <v>8219</v>
      </c>
      <c r="B294">
        <v>55</v>
      </c>
      <c r="G294" t="s">
        <v>8221</v>
      </c>
      <c r="H294">
        <v>4</v>
      </c>
    </row>
    <row r="295" spans="1:8" x14ac:dyDescent="0.25">
      <c r="A295" t="s">
        <v>8219</v>
      </c>
      <c r="B295">
        <v>171</v>
      </c>
      <c r="G295" t="s">
        <v>8221</v>
      </c>
      <c r="H295">
        <v>1</v>
      </c>
    </row>
    <row r="296" spans="1:8" x14ac:dyDescent="0.25">
      <c r="A296" t="s">
        <v>8219</v>
      </c>
      <c r="B296">
        <v>208</v>
      </c>
      <c r="G296" t="s">
        <v>8221</v>
      </c>
      <c r="H296">
        <v>28</v>
      </c>
    </row>
    <row r="297" spans="1:8" x14ac:dyDescent="0.25">
      <c r="A297" t="s">
        <v>8219</v>
      </c>
      <c r="B297">
        <v>21</v>
      </c>
      <c r="G297" t="s">
        <v>8221</v>
      </c>
      <c r="H297">
        <v>12</v>
      </c>
    </row>
    <row r="298" spans="1:8" x14ac:dyDescent="0.25">
      <c r="A298" t="s">
        <v>8219</v>
      </c>
      <c r="B298">
        <v>25</v>
      </c>
      <c r="G298" t="s">
        <v>8221</v>
      </c>
      <c r="H298">
        <v>16</v>
      </c>
    </row>
    <row r="299" spans="1:8" x14ac:dyDescent="0.25">
      <c r="A299" t="s">
        <v>8219</v>
      </c>
      <c r="B299">
        <v>52</v>
      </c>
      <c r="G299" t="s">
        <v>8221</v>
      </c>
      <c r="H299">
        <v>4</v>
      </c>
    </row>
    <row r="300" spans="1:8" x14ac:dyDescent="0.25">
      <c r="A300" t="s">
        <v>8219</v>
      </c>
      <c r="B300">
        <v>104</v>
      </c>
      <c r="G300" t="s">
        <v>8221</v>
      </c>
      <c r="H300">
        <v>4</v>
      </c>
    </row>
    <row r="301" spans="1:8" x14ac:dyDescent="0.25">
      <c r="A301" t="s">
        <v>8219</v>
      </c>
      <c r="B301">
        <v>73</v>
      </c>
      <c r="G301" t="s">
        <v>8221</v>
      </c>
      <c r="H301">
        <v>10</v>
      </c>
    </row>
    <row r="302" spans="1:8" x14ac:dyDescent="0.25">
      <c r="A302" t="s">
        <v>8219</v>
      </c>
      <c r="B302">
        <v>34</v>
      </c>
      <c r="G302" t="s">
        <v>8221</v>
      </c>
      <c r="H302">
        <v>0</v>
      </c>
    </row>
    <row r="303" spans="1:8" x14ac:dyDescent="0.25">
      <c r="A303" t="s">
        <v>8219</v>
      </c>
      <c r="B303">
        <v>56</v>
      </c>
      <c r="G303" t="s">
        <v>8221</v>
      </c>
      <c r="H303">
        <v>6</v>
      </c>
    </row>
    <row r="304" spans="1:8" x14ac:dyDescent="0.25">
      <c r="A304" t="s">
        <v>8219</v>
      </c>
      <c r="B304">
        <v>31</v>
      </c>
      <c r="G304" t="s">
        <v>8221</v>
      </c>
      <c r="H304">
        <v>0</v>
      </c>
    </row>
    <row r="305" spans="1:8" x14ac:dyDescent="0.25">
      <c r="A305" t="s">
        <v>8219</v>
      </c>
      <c r="B305">
        <v>84</v>
      </c>
      <c r="G305" t="s">
        <v>8221</v>
      </c>
      <c r="H305">
        <v>1</v>
      </c>
    </row>
    <row r="306" spans="1:8" x14ac:dyDescent="0.25">
      <c r="A306" t="s">
        <v>8219</v>
      </c>
      <c r="B306">
        <v>130</v>
      </c>
      <c r="G306" t="s">
        <v>8221</v>
      </c>
      <c r="H306">
        <v>0</v>
      </c>
    </row>
    <row r="307" spans="1:8" x14ac:dyDescent="0.25">
      <c r="A307" t="s">
        <v>8219</v>
      </c>
      <c r="B307">
        <v>12</v>
      </c>
      <c r="G307" t="s">
        <v>8221</v>
      </c>
      <c r="H307">
        <v>44</v>
      </c>
    </row>
    <row r="308" spans="1:8" x14ac:dyDescent="0.25">
      <c r="A308" t="s">
        <v>8219</v>
      </c>
      <c r="B308">
        <v>23</v>
      </c>
      <c r="G308" t="s">
        <v>8221</v>
      </c>
      <c r="H308">
        <v>0</v>
      </c>
    </row>
    <row r="309" spans="1:8" x14ac:dyDescent="0.25">
      <c r="A309" t="s">
        <v>8219</v>
      </c>
      <c r="B309">
        <v>158</v>
      </c>
      <c r="G309" t="s">
        <v>8221</v>
      </c>
      <c r="H309">
        <v>3</v>
      </c>
    </row>
    <row r="310" spans="1:8" x14ac:dyDescent="0.25">
      <c r="A310" t="s">
        <v>8219</v>
      </c>
      <c r="B310">
        <v>30</v>
      </c>
      <c r="G310" t="s">
        <v>8221</v>
      </c>
      <c r="H310">
        <v>0</v>
      </c>
    </row>
    <row r="311" spans="1:8" x14ac:dyDescent="0.25">
      <c r="A311" t="s">
        <v>8219</v>
      </c>
      <c r="B311">
        <v>18</v>
      </c>
      <c r="G311" t="s">
        <v>8221</v>
      </c>
      <c r="H311">
        <v>52</v>
      </c>
    </row>
    <row r="312" spans="1:8" x14ac:dyDescent="0.25">
      <c r="A312" t="s">
        <v>8219</v>
      </c>
      <c r="B312">
        <v>29</v>
      </c>
      <c r="G312" t="s">
        <v>8221</v>
      </c>
      <c r="H312">
        <v>0</v>
      </c>
    </row>
    <row r="313" spans="1:8" x14ac:dyDescent="0.25">
      <c r="A313" t="s">
        <v>8219</v>
      </c>
      <c r="B313">
        <v>31</v>
      </c>
      <c r="G313" t="s">
        <v>8221</v>
      </c>
      <c r="H313">
        <v>1</v>
      </c>
    </row>
    <row r="314" spans="1:8" x14ac:dyDescent="0.25">
      <c r="A314" t="s">
        <v>8219</v>
      </c>
      <c r="B314">
        <v>173</v>
      </c>
      <c r="G314" t="s">
        <v>8221</v>
      </c>
      <c r="H314">
        <v>1</v>
      </c>
    </row>
    <row r="315" spans="1:8" x14ac:dyDescent="0.25">
      <c r="A315" t="s">
        <v>8219</v>
      </c>
      <c r="B315">
        <v>17</v>
      </c>
      <c r="G315" t="s">
        <v>8221</v>
      </c>
      <c r="H315">
        <v>2</v>
      </c>
    </row>
    <row r="316" spans="1:8" x14ac:dyDescent="0.25">
      <c r="A316" t="s">
        <v>8219</v>
      </c>
      <c r="B316">
        <v>48</v>
      </c>
      <c r="G316" t="s">
        <v>8221</v>
      </c>
      <c r="H316">
        <v>9</v>
      </c>
    </row>
    <row r="317" spans="1:8" x14ac:dyDescent="0.25">
      <c r="A317" t="s">
        <v>8219</v>
      </c>
      <c r="B317">
        <v>59</v>
      </c>
      <c r="G317" t="s">
        <v>8221</v>
      </c>
      <c r="H317">
        <v>5</v>
      </c>
    </row>
    <row r="318" spans="1:8" x14ac:dyDescent="0.25">
      <c r="A318" t="s">
        <v>8219</v>
      </c>
      <c r="B318">
        <v>39</v>
      </c>
      <c r="G318" t="s">
        <v>8221</v>
      </c>
      <c r="H318">
        <v>57</v>
      </c>
    </row>
    <row r="319" spans="1:8" x14ac:dyDescent="0.25">
      <c r="A319" t="s">
        <v>8219</v>
      </c>
      <c r="B319">
        <v>59</v>
      </c>
      <c r="G319" t="s">
        <v>8221</v>
      </c>
      <c r="H319">
        <v>3</v>
      </c>
    </row>
    <row r="320" spans="1:8" x14ac:dyDescent="0.25">
      <c r="A320" t="s">
        <v>8219</v>
      </c>
      <c r="B320">
        <v>60</v>
      </c>
      <c r="G320" t="s">
        <v>8221</v>
      </c>
      <c r="H320">
        <v>1</v>
      </c>
    </row>
    <row r="321" spans="1:8" x14ac:dyDescent="0.25">
      <c r="A321" t="s">
        <v>8219</v>
      </c>
      <c r="B321">
        <v>20</v>
      </c>
      <c r="G321" t="s">
        <v>8221</v>
      </c>
      <c r="H321">
        <v>6</v>
      </c>
    </row>
    <row r="322" spans="1:8" x14ac:dyDescent="0.25">
      <c r="A322" t="s">
        <v>8219</v>
      </c>
      <c r="B322">
        <v>2</v>
      </c>
      <c r="G322" t="s">
        <v>8221</v>
      </c>
      <c r="H322">
        <v>48</v>
      </c>
    </row>
    <row r="323" spans="1:8" x14ac:dyDescent="0.25">
      <c r="A323" t="s">
        <v>8219</v>
      </c>
      <c r="B323">
        <v>315</v>
      </c>
      <c r="G323" t="s">
        <v>8221</v>
      </c>
      <c r="H323">
        <v>2</v>
      </c>
    </row>
    <row r="324" spans="1:8" x14ac:dyDescent="0.25">
      <c r="A324" t="s">
        <v>8219</v>
      </c>
      <c r="B324">
        <v>2174</v>
      </c>
      <c r="G324" t="s">
        <v>8221</v>
      </c>
      <c r="H324">
        <v>4</v>
      </c>
    </row>
    <row r="325" spans="1:8" x14ac:dyDescent="0.25">
      <c r="A325" t="s">
        <v>8219</v>
      </c>
      <c r="B325">
        <v>152</v>
      </c>
      <c r="G325" t="s">
        <v>8221</v>
      </c>
      <c r="H325">
        <v>5</v>
      </c>
    </row>
    <row r="326" spans="1:8" x14ac:dyDescent="0.25">
      <c r="A326" t="s">
        <v>8219</v>
      </c>
      <c r="B326">
        <v>1021</v>
      </c>
      <c r="G326" t="s">
        <v>8221</v>
      </c>
      <c r="H326">
        <v>79</v>
      </c>
    </row>
    <row r="327" spans="1:8" x14ac:dyDescent="0.25">
      <c r="A327" t="s">
        <v>8219</v>
      </c>
      <c r="B327">
        <v>237</v>
      </c>
      <c r="G327" t="s">
        <v>8221</v>
      </c>
      <c r="H327">
        <v>2</v>
      </c>
    </row>
    <row r="328" spans="1:8" x14ac:dyDescent="0.25">
      <c r="A328" t="s">
        <v>8219</v>
      </c>
      <c r="B328">
        <v>27</v>
      </c>
      <c r="G328" t="s">
        <v>8221</v>
      </c>
      <c r="H328">
        <v>11</v>
      </c>
    </row>
    <row r="329" spans="1:8" x14ac:dyDescent="0.25">
      <c r="A329" t="s">
        <v>8219</v>
      </c>
      <c r="B329">
        <v>17</v>
      </c>
      <c r="G329" t="s">
        <v>8221</v>
      </c>
      <c r="H329">
        <v>11</v>
      </c>
    </row>
    <row r="330" spans="1:8" x14ac:dyDescent="0.25">
      <c r="A330" t="s">
        <v>8219</v>
      </c>
      <c r="B330">
        <v>27</v>
      </c>
      <c r="G330" t="s">
        <v>8221</v>
      </c>
      <c r="H330">
        <v>1</v>
      </c>
    </row>
    <row r="331" spans="1:8" x14ac:dyDescent="0.25">
      <c r="A331" t="s">
        <v>8219</v>
      </c>
      <c r="B331">
        <v>82</v>
      </c>
      <c r="G331" t="s">
        <v>8221</v>
      </c>
      <c r="H331">
        <v>3</v>
      </c>
    </row>
    <row r="332" spans="1:8" x14ac:dyDescent="0.25">
      <c r="A332" t="s">
        <v>8219</v>
      </c>
      <c r="B332">
        <v>48</v>
      </c>
      <c r="G332" t="s">
        <v>8221</v>
      </c>
      <c r="H332">
        <v>5</v>
      </c>
    </row>
    <row r="333" spans="1:8" x14ac:dyDescent="0.25">
      <c r="A333" t="s">
        <v>8219</v>
      </c>
      <c r="B333">
        <v>105</v>
      </c>
      <c r="G333" t="s">
        <v>8221</v>
      </c>
      <c r="H333">
        <v>12</v>
      </c>
    </row>
    <row r="334" spans="1:8" x14ac:dyDescent="0.25">
      <c r="A334" t="s">
        <v>8219</v>
      </c>
      <c r="B334">
        <v>28</v>
      </c>
      <c r="G334" t="s">
        <v>8221</v>
      </c>
      <c r="H334">
        <v>2</v>
      </c>
    </row>
    <row r="335" spans="1:8" x14ac:dyDescent="0.25">
      <c r="A335" t="s">
        <v>8219</v>
      </c>
      <c r="B335">
        <v>1107</v>
      </c>
      <c r="G335" t="s">
        <v>8221</v>
      </c>
      <c r="H335">
        <v>5</v>
      </c>
    </row>
    <row r="336" spans="1:8" x14ac:dyDescent="0.25">
      <c r="A336" t="s">
        <v>8219</v>
      </c>
      <c r="B336">
        <v>1013</v>
      </c>
      <c r="G336" t="s">
        <v>8221</v>
      </c>
      <c r="H336">
        <v>21</v>
      </c>
    </row>
    <row r="337" spans="1:8" x14ac:dyDescent="0.25">
      <c r="A337" t="s">
        <v>8219</v>
      </c>
      <c r="B337">
        <v>274</v>
      </c>
      <c r="G337" t="s">
        <v>8221</v>
      </c>
      <c r="H337">
        <v>0</v>
      </c>
    </row>
    <row r="338" spans="1:8" x14ac:dyDescent="0.25">
      <c r="A338" t="s">
        <v>8219</v>
      </c>
      <c r="B338">
        <v>87</v>
      </c>
      <c r="G338" t="s">
        <v>8221</v>
      </c>
      <c r="H338">
        <v>45</v>
      </c>
    </row>
    <row r="339" spans="1:8" x14ac:dyDescent="0.25">
      <c r="A339" t="s">
        <v>8219</v>
      </c>
      <c r="B339">
        <v>99</v>
      </c>
      <c r="G339" t="s">
        <v>8221</v>
      </c>
      <c r="H339">
        <v>29</v>
      </c>
    </row>
    <row r="340" spans="1:8" x14ac:dyDescent="0.25">
      <c r="A340" t="s">
        <v>8219</v>
      </c>
      <c r="B340">
        <v>276</v>
      </c>
      <c r="G340" t="s">
        <v>8221</v>
      </c>
      <c r="H340">
        <v>2</v>
      </c>
    </row>
    <row r="341" spans="1:8" x14ac:dyDescent="0.25">
      <c r="A341" t="s">
        <v>8219</v>
      </c>
      <c r="B341">
        <v>21</v>
      </c>
      <c r="G341" t="s">
        <v>8221</v>
      </c>
      <c r="H341">
        <v>30</v>
      </c>
    </row>
    <row r="342" spans="1:8" x14ac:dyDescent="0.25">
      <c r="A342" t="s">
        <v>8219</v>
      </c>
      <c r="B342">
        <v>41</v>
      </c>
      <c r="G342" t="s">
        <v>8221</v>
      </c>
      <c r="H342">
        <v>8</v>
      </c>
    </row>
    <row r="343" spans="1:8" x14ac:dyDescent="0.25">
      <c r="A343" t="s">
        <v>8219</v>
      </c>
      <c r="B343">
        <v>119</v>
      </c>
      <c r="G343" t="s">
        <v>8221</v>
      </c>
      <c r="H343">
        <v>1</v>
      </c>
    </row>
    <row r="344" spans="1:8" x14ac:dyDescent="0.25">
      <c r="A344" t="s">
        <v>8219</v>
      </c>
      <c r="B344">
        <v>153</v>
      </c>
      <c r="G344" t="s">
        <v>8221</v>
      </c>
      <c r="H344">
        <v>14</v>
      </c>
    </row>
    <row r="345" spans="1:8" x14ac:dyDescent="0.25">
      <c r="A345" t="s">
        <v>8219</v>
      </c>
      <c r="B345">
        <v>100</v>
      </c>
      <c r="G345" t="s">
        <v>8221</v>
      </c>
      <c r="H345">
        <v>24</v>
      </c>
    </row>
    <row r="346" spans="1:8" x14ac:dyDescent="0.25">
      <c r="A346" t="s">
        <v>8219</v>
      </c>
      <c r="B346">
        <v>143</v>
      </c>
      <c r="G346" t="s">
        <v>8221</v>
      </c>
      <c r="H346">
        <v>2</v>
      </c>
    </row>
    <row r="347" spans="1:8" x14ac:dyDescent="0.25">
      <c r="A347" t="s">
        <v>8219</v>
      </c>
      <c r="B347">
        <v>140</v>
      </c>
      <c r="G347" t="s">
        <v>8221</v>
      </c>
      <c r="H347">
        <v>21</v>
      </c>
    </row>
    <row r="348" spans="1:8" x14ac:dyDescent="0.25">
      <c r="A348" t="s">
        <v>8219</v>
      </c>
      <c r="B348">
        <v>35</v>
      </c>
      <c r="G348" t="s">
        <v>8221</v>
      </c>
      <c r="H348">
        <v>7</v>
      </c>
    </row>
    <row r="349" spans="1:8" x14ac:dyDescent="0.25">
      <c r="A349" t="s">
        <v>8219</v>
      </c>
      <c r="B349">
        <v>149</v>
      </c>
      <c r="G349" t="s">
        <v>8221</v>
      </c>
      <c r="H349">
        <v>0</v>
      </c>
    </row>
    <row r="350" spans="1:8" x14ac:dyDescent="0.25">
      <c r="A350" t="s">
        <v>8219</v>
      </c>
      <c r="B350">
        <v>130</v>
      </c>
      <c r="G350" t="s">
        <v>8221</v>
      </c>
      <c r="H350">
        <v>4</v>
      </c>
    </row>
    <row r="351" spans="1:8" x14ac:dyDescent="0.25">
      <c r="A351" t="s">
        <v>8219</v>
      </c>
      <c r="B351">
        <v>120</v>
      </c>
      <c r="G351" t="s">
        <v>8221</v>
      </c>
      <c r="H351">
        <v>32</v>
      </c>
    </row>
    <row r="352" spans="1:8" x14ac:dyDescent="0.25">
      <c r="A352" t="s">
        <v>8219</v>
      </c>
      <c r="B352">
        <v>265</v>
      </c>
      <c r="G352" t="s">
        <v>8221</v>
      </c>
      <c r="H352">
        <v>4</v>
      </c>
    </row>
    <row r="353" spans="1:8" x14ac:dyDescent="0.25">
      <c r="A353" t="s">
        <v>8219</v>
      </c>
      <c r="B353">
        <v>71</v>
      </c>
      <c r="G353" t="s">
        <v>8221</v>
      </c>
      <c r="H353">
        <v>9</v>
      </c>
    </row>
    <row r="354" spans="1:8" x14ac:dyDescent="0.25">
      <c r="A354" t="s">
        <v>8219</v>
      </c>
      <c r="B354">
        <v>13</v>
      </c>
      <c r="G354" t="s">
        <v>8221</v>
      </c>
      <c r="H354">
        <v>17</v>
      </c>
    </row>
    <row r="355" spans="1:8" x14ac:dyDescent="0.25">
      <c r="A355" t="s">
        <v>8219</v>
      </c>
      <c r="B355">
        <v>169</v>
      </c>
      <c r="G355" t="s">
        <v>8221</v>
      </c>
      <c r="H355">
        <v>5</v>
      </c>
    </row>
    <row r="356" spans="1:8" x14ac:dyDescent="0.25">
      <c r="A356" t="s">
        <v>8219</v>
      </c>
      <c r="B356">
        <v>57</v>
      </c>
      <c r="G356" t="s">
        <v>8221</v>
      </c>
      <c r="H356">
        <v>53</v>
      </c>
    </row>
    <row r="357" spans="1:8" x14ac:dyDescent="0.25">
      <c r="A357" t="s">
        <v>8219</v>
      </c>
      <c r="B357">
        <v>229</v>
      </c>
      <c r="G357" t="s">
        <v>8221</v>
      </c>
      <c r="H357">
        <v>7</v>
      </c>
    </row>
    <row r="358" spans="1:8" x14ac:dyDescent="0.25">
      <c r="A358" t="s">
        <v>8219</v>
      </c>
      <c r="B358">
        <v>108</v>
      </c>
      <c r="G358" t="s">
        <v>8221</v>
      </c>
      <c r="H358">
        <v>72</v>
      </c>
    </row>
    <row r="359" spans="1:8" x14ac:dyDescent="0.25">
      <c r="A359" t="s">
        <v>8219</v>
      </c>
      <c r="B359">
        <v>108</v>
      </c>
      <c r="G359" t="s">
        <v>8221</v>
      </c>
      <c r="H359">
        <v>0</v>
      </c>
    </row>
    <row r="360" spans="1:8" x14ac:dyDescent="0.25">
      <c r="A360" t="s">
        <v>8219</v>
      </c>
      <c r="B360">
        <v>41</v>
      </c>
      <c r="G360" t="s">
        <v>8221</v>
      </c>
      <c r="H360">
        <v>2</v>
      </c>
    </row>
    <row r="361" spans="1:8" x14ac:dyDescent="0.25">
      <c r="A361" t="s">
        <v>8219</v>
      </c>
      <c r="B361">
        <v>139</v>
      </c>
      <c r="G361" t="s">
        <v>8221</v>
      </c>
      <c r="H361">
        <v>8</v>
      </c>
    </row>
    <row r="362" spans="1:8" x14ac:dyDescent="0.25">
      <c r="A362" t="s">
        <v>8219</v>
      </c>
      <c r="B362">
        <v>19</v>
      </c>
      <c r="G362" t="s">
        <v>8221</v>
      </c>
      <c r="H362">
        <v>2</v>
      </c>
    </row>
    <row r="363" spans="1:8" x14ac:dyDescent="0.25">
      <c r="A363" t="s">
        <v>8219</v>
      </c>
      <c r="B363">
        <v>94</v>
      </c>
      <c r="G363" t="s">
        <v>8221</v>
      </c>
      <c r="H363">
        <v>0</v>
      </c>
    </row>
    <row r="364" spans="1:8" x14ac:dyDescent="0.25">
      <c r="A364" t="s">
        <v>8219</v>
      </c>
      <c r="B364">
        <v>23</v>
      </c>
      <c r="G364" t="s">
        <v>8221</v>
      </c>
      <c r="H364">
        <v>3</v>
      </c>
    </row>
    <row r="365" spans="1:8" x14ac:dyDescent="0.25">
      <c r="A365" t="s">
        <v>8219</v>
      </c>
      <c r="B365">
        <v>15</v>
      </c>
      <c r="G365" t="s">
        <v>8221</v>
      </c>
      <c r="H365">
        <v>4</v>
      </c>
    </row>
    <row r="366" spans="1:8" x14ac:dyDescent="0.25">
      <c r="A366" t="s">
        <v>8219</v>
      </c>
      <c r="B366">
        <v>62</v>
      </c>
      <c r="G366" t="s">
        <v>8221</v>
      </c>
      <c r="H366">
        <v>3</v>
      </c>
    </row>
    <row r="367" spans="1:8" x14ac:dyDescent="0.25">
      <c r="A367" t="s">
        <v>8219</v>
      </c>
      <c r="B367">
        <v>74</v>
      </c>
      <c r="G367" t="s">
        <v>8221</v>
      </c>
      <c r="H367">
        <v>6</v>
      </c>
    </row>
    <row r="368" spans="1:8" x14ac:dyDescent="0.25">
      <c r="A368" t="s">
        <v>8219</v>
      </c>
      <c r="B368">
        <v>97</v>
      </c>
      <c r="G368" t="s">
        <v>8221</v>
      </c>
      <c r="H368">
        <v>0</v>
      </c>
    </row>
    <row r="369" spans="1:8" x14ac:dyDescent="0.25">
      <c r="A369" t="s">
        <v>8219</v>
      </c>
      <c r="B369">
        <v>55</v>
      </c>
      <c r="G369" t="s">
        <v>8221</v>
      </c>
      <c r="H369">
        <v>0</v>
      </c>
    </row>
    <row r="370" spans="1:8" x14ac:dyDescent="0.25">
      <c r="A370" t="s">
        <v>8219</v>
      </c>
      <c r="B370">
        <v>44</v>
      </c>
      <c r="G370" t="s">
        <v>8221</v>
      </c>
      <c r="H370">
        <v>0</v>
      </c>
    </row>
    <row r="371" spans="1:8" x14ac:dyDescent="0.25">
      <c r="A371" t="s">
        <v>8219</v>
      </c>
      <c r="B371">
        <v>110</v>
      </c>
      <c r="G371" t="s">
        <v>8221</v>
      </c>
      <c r="H371">
        <v>8</v>
      </c>
    </row>
    <row r="372" spans="1:8" x14ac:dyDescent="0.25">
      <c r="A372" t="s">
        <v>8219</v>
      </c>
      <c r="B372">
        <v>59</v>
      </c>
      <c r="G372" t="s">
        <v>8221</v>
      </c>
      <c r="H372">
        <v>5</v>
      </c>
    </row>
    <row r="373" spans="1:8" x14ac:dyDescent="0.25">
      <c r="A373" t="s">
        <v>8219</v>
      </c>
      <c r="B373">
        <v>62</v>
      </c>
      <c r="G373" t="s">
        <v>8221</v>
      </c>
      <c r="H373">
        <v>0</v>
      </c>
    </row>
    <row r="374" spans="1:8" x14ac:dyDescent="0.25">
      <c r="A374" t="s">
        <v>8219</v>
      </c>
      <c r="B374">
        <v>105</v>
      </c>
      <c r="G374" t="s">
        <v>8221</v>
      </c>
      <c r="H374">
        <v>2</v>
      </c>
    </row>
    <row r="375" spans="1:8" x14ac:dyDescent="0.25">
      <c r="A375" t="s">
        <v>8219</v>
      </c>
      <c r="B375">
        <v>26</v>
      </c>
      <c r="G375" t="s">
        <v>8221</v>
      </c>
      <c r="H375">
        <v>24</v>
      </c>
    </row>
    <row r="376" spans="1:8" x14ac:dyDescent="0.25">
      <c r="A376" t="s">
        <v>8219</v>
      </c>
      <c r="B376">
        <v>49</v>
      </c>
      <c r="G376" t="s">
        <v>8221</v>
      </c>
      <c r="H376">
        <v>0</v>
      </c>
    </row>
    <row r="377" spans="1:8" x14ac:dyDescent="0.25">
      <c r="A377" t="s">
        <v>8219</v>
      </c>
      <c r="B377">
        <v>68</v>
      </c>
      <c r="G377" t="s">
        <v>8221</v>
      </c>
      <c r="H377">
        <v>9</v>
      </c>
    </row>
    <row r="378" spans="1:8" x14ac:dyDescent="0.25">
      <c r="A378" t="s">
        <v>8219</v>
      </c>
      <c r="B378">
        <v>22</v>
      </c>
      <c r="G378" t="s">
        <v>8221</v>
      </c>
      <c r="H378">
        <v>0</v>
      </c>
    </row>
    <row r="379" spans="1:8" x14ac:dyDescent="0.25">
      <c r="A379" t="s">
        <v>8219</v>
      </c>
      <c r="B379">
        <v>18</v>
      </c>
      <c r="G379" t="s">
        <v>8221</v>
      </c>
      <c r="H379">
        <v>1</v>
      </c>
    </row>
    <row r="380" spans="1:8" x14ac:dyDescent="0.25">
      <c r="A380" t="s">
        <v>8219</v>
      </c>
      <c r="B380">
        <v>19</v>
      </c>
      <c r="G380" t="s">
        <v>8221</v>
      </c>
      <c r="H380">
        <v>10</v>
      </c>
    </row>
    <row r="381" spans="1:8" x14ac:dyDescent="0.25">
      <c r="A381" t="s">
        <v>8219</v>
      </c>
      <c r="B381">
        <v>99</v>
      </c>
      <c r="G381" t="s">
        <v>8221</v>
      </c>
      <c r="H381">
        <v>1</v>
      </c>
    </row>
    <row r="382" spans="1:8" x14ac:dyDescent="0.25">
      <c r="A382" t="s">
        <v>8219</v>
      </c>
      <c r="B382">
        <v>27</v>
      </c>
      <c r="G382" t="s">
        <v>8221</v>
      </c>
      <c r="H382">
        <v>0</v>
      </c>
    </row>
    <row r="383" spans="1:8" x14ac:dyDescent="0.25">
      <c r="A383" t="s">
        <v>8219</v>
      </c>
      <c r="B383">
        <v>25</v>
      </c>
      <c r="G383" t="s">
        <v>8221</v>
      </c>
      <c r="H383">
        <v>20</v>
      </c>
    </row>
    <row r="384" spans="1:8" x14ac:dyDescent="0.25">
      <c r="A384" t="s">
        <v>8219</v>
      </c>
      <c r="B384">
        <v>14</v>
      </c>
      <c r="G384" t="s">
        <v>8221</v>
      </c>
      <c r="H384">
        <v>30</v>
      </c>
    </row>
    <row r="385" spans="1:8" x14ac:dyDescent="0.25">
      <c r="A385" t="s">
        <v>8219</v>
      </c>
      <c r="B385">
        <v>35</v>
      </c>
      <c r="G385" t="s">
        <v>8221</v>
      </c>
      <c r="H385">
        <v>6</v>
      </c>
    </row>
    <row r="386" spans="1:8" x14ac:dyDescent="0.25">
      <c r="A386" t="s">
        <v>8219</v>
      </c>
      <c r="B386">
        <v>10</v>
      </c>
      <c r="G386" t="s">
        <v>8221</v>
      </c>
      <c r="H386">
        <v>15</v>
      </c>
    </row>
    <row r="387" spans="1:8" x14ac:dyDescent="0.25">
      <c r="A387" t="s">
        <v>8219</v>
      </c>
      <c r="B387">
        <v>29</v>
      </c>
      <c r="G387" t="s">
        <v>8221</v>
      </c>
      <c r="H387">
        <v>5</v>
      </c>
    </row>
    <row r="388" spans="1:8" x14ac:dyDescent="0.25">
      <c r="A388" t="s">
        <v>8219</v>
      </c>
      <c r="B388">
        <v>44</v>
      </c>
      <c r="G388" t="s">
        <v>8221</v>
      </c>
      <c r="H388">
        <v>0</v>
      </c>
    </row>
    <row r="389" spans="1:8" x14ac:dyDescent="0.25">
      <c r="A389" t="s">
        <v>8219</v>
      </c>
      <c r="B389">
        <v>17</v>
      </c>
      <c r="G389" t="s">
        <v>8221</v>
      </c>
      <c r="H389">
        <v>0</v>
      </c>
    </row>
    <row r="390" spans="1:8" x14ac:dyDescent="0.25">
      <c r="A390" t="s">
        <v>8219</v>
      </c>
      <c r="B390">
        <v>34</v>
      </c>
      <c r="G390" t="s">
        <v>8221</v>
      </c>
      <c r="H390">
        <v>28</v>
      </c>
    </row>
    <row r="391" spans="1:8" x14ac:dyDescent="0.25">
      <c r="A391" t="s">
        <v>8219</v>
      </c>
      <c r="B391">
        <v>14</v>
      </c>
      <c r="G391" t="s">
        <v>8221</v>
      </c>
      <c r="H391">
        <v>0</v>
      </c>
    </row>
    <row r="392" spans="1:8" x14ac:dyDescent="0.25">
      <c r="A392" t="s">
        <v>8219</v>
      </c>
      <c r="B392">
        <v>156</v>
      </c>
      <c r="G392" t="s">
        <v>8221</v>
      </c>
      <c r="H392">
        <v>5</v>
      </c>
    </row>
    <row r="393" spans="1:8" x14ac:dyDescent="0.25">
      <c r="A393" t="s">
        <v>8219</v>
      </c>
      <c r="B393">
        <v>128</v>
      </c>
      <c r="G393" t="s">
        <v>8221</v>
      </c>
      <c r="H393">
        <v>7</v>
      </c>
    </row>
    <row r="394" spans="1:8" x14ac:dyDescent="0.25">
      <c r="A394" t="s">
        <v>8219</v>
      </c>
      <c r="B394">
        <v>60</v>
      </c>
      <c r="G394" t="s">
        <v>8221</v>
      </c>
      <c r="H394">
        <v>30</v>
      </c>
    </row>
    <row r="395" spans="1:8" x14ac:dyDescent="0.25">
      <c r="A395" t="s">
        <v>8219</v>
      </c>
      <c r="B395">
        <v>32</v>
      </c>
      <c r="G395" t="s">
        <v>8221</v>
      </c>
      <c r="H395">
        <v>2</v>
      </c>
    </row>
    <row r="396" spans="1:8" x14ac:dyDescent="0.25">
      <c r="A396" t="s">
        <v>8219</v>
      </c>
      <c r="B396">
        <v>53</v>
      </c>
      <c r="G396" t="s">
        <v>8221</v>
      </c>
      <c r="H396">
        <v>30</v>
      </c>
    </row>
    <row r="397" spans="1:8" x14ac:dyDescent="0.25">
      <c r="A397" t="s">
        <v>8219</v>
      </c>
      <c r="B397">
        <v>184</v>
      </c>
      <c r="G397" t="s">
        <v>8221</v>
      </c>
      <c r="H397">
        <v>2</v>
      </c>
    </row>
    <row r="398" spans="1:8" x14ac:dyDescent="0.25">
      <c r="A398" t="s">
        <v>8219</v>
      </c>
      <c r="B398">
        <v>90</v>
      </c>
      <c r="G398" t="s">
        <v>8221</v>
      </c>
      <c r="H398">
        <v>0</v>
      </c>
    </row>
    <row r="399" spans="1:8" x14ac:dyDescent="0.25">
      <c r="A399" t="s">
        <v>8219</v>
      </c>
      <c r="B399">
        <v>71</v>
      </c>
      <c r="G399" t="s">
        <v>8221</v>
      </c>
      <c r="H399">
        <v>2</v>
      </c>
    </row>
    <row r="400" spans="1:8" x14ac:dyDescent="0.25">
      <c r="A400" t="s">
        <v>8219</v>
      </c>
      <c r="B400">
        <v>87</v>
      </c>
      <c r="G400" t="s">
        <v>8221</v>
      </c>
      <c r="H400">
        <v>1</v>
      </c>
    </row>
    <row r="401" spans="1:8" x14ac:dyDescent="0.25">
      <c r="A401" t="s">
        <v>8219</v>
      </c>
      <c r="B401">
        <v>28</v>
      </c>
      <c r="G401" t="s">
        <v>8221</v>
      </c>
      <c r="H401">
        <v>2</v>
      </c>
    </row>
    <row r="402" spans="1:8" x14ac:dyDescent="0.25">
      <c r="A402" t="s">
        <v>8219</v>
      </c>
      <c r="B402">
        <v>56</v>
      </c>
      <c r="G402" t="s">
        <v>8221</v>
      </c>
      <c r="H402">
        <v>14</v>
      </c>
    </row>
    <row r="403" spans="1:8" x14ac:dyDescent="0.25">
      <c r="A403" t="s">
        <v>8219</v>
      </c>
      <c r="B403">
        <v>51</v>
      </c>
      <c r="G403" t="s">
        <v>8221</v>
      </c>
      <c r="H403">
        <v>31</v>
      </c>
    </row>
    <row r="404" spans="1:8" x14ac:dyDescent="0.25">
      <c r="A404" t="s">
        <v>8219</v>
      </c>
      <c r="B404">
        <v>75</v>
      </c>
      <c r="G404" t="s">
        <v>8221</v>
      </c>
      <c r="H404">
        <v>16</v>
      </c>
    </row>
    <row r="405" spans="1:8" x14ac:dyDescent="0.25">
      <c r="A405" t="s">
        <v>8219</v>
      </c>
      <c r="B405">
        <v>38</v>
      </c>
      <c r="G405" t="s">
        <v>8221</v>
      </c>
      <c r="H405">
        <v>12</v>
      </c>
    </row>
    <row r="406" spans="1:8" x14ac:dyDescent="0.25">
      <c r="A406" t="s">
        <v>8219</v>
      </c>
      <c r="B406">
        <v>18</v>
      </c>
      <c r="G406" t="s">
        <v>8221</v>
      </c>
      <c r="H406">
        <v>96</v>
      </c>
    </row>
    <row r="407" spans="1:8" x14ac:dyDescent="0.25">
      <c r="A407" t="s">
        <v>8219</v>
      </c>
      <c r="B407">
        <v>54</v>
      </c>
      <c r="G407" t="s">
        <v>8221</v>
      </c>
      <c r="H407">
        <v>16</v>
      </c>
    </row>
    <row r="408" spans="1:8" x14ac:dyDescent="0.25">
      <c r="A408" t="s">
        <v>8219</v>
      </c>
      <c r="B408">
        <v>71</v>
      </c>
      <c r="G408" t="s">
        <v>8221</v>
      </c>
      <c r="H408">
        <v>5</v>
      </c>
    </row>
    <row r="409" spans="1:8" x14ac:dyDescent="0.25">
      <c r="A409" t="s">
        <v>8219</v>
      </c>
      <c r="B409">
        <v>57</v>
      </c>
      <c r="G409" t="s">
        <v>8221</v>
      </c>
      <c r="H409">
        <v>0</v>
      </c>
    </row>
    <row r="410" spans="1:8" x14ac:dyDescent="0.25">
      <c r="A410" t="s">
        <v>8219</v>
      </c>
      <c r="B410">
        <v>43</v>
      </c>
      <c r="G410" t="s">
        <v>8221</v>
      </c>
      <c r="H410">
        <v>8</v>
      </c>
    </row>
    <row r="411" spans="1:8" x14ac:dyDescent="0.25">
      <c r="A411" t="s">
        <v>8219</v>
      </c>
      <c r="B411">
        <v>52</v>
      </c>
      <c r="G411" t="s">
        <v>8221</v>
      </c>
      <c r="H411">
        <v>7</v>
      </c>
    </row>
    <row r="412" spans="1:8" x14ac:dyDescent="0.25">
      <c r="A412" t="s">
        <v>8219</v>
      </c>
      <c r="B412">
        <v>27</v>
      </c>
      <c r="G412" t="s">
        <v>8221</v>
      </c>
      <c r="H412">
        <v>24</v>
      </c>
    </row>
    <row r="413" spans="1:8" x14ac:dyDescent="0.25">
      <c r="A413" t="s">
        <v>8219</v>
      </c>
      <c r="B413">
        <v>12</v>
      </c>
      <c r="G413" t="s">
        <v>8221</v>
      </c>
      <c r="H413">
        <v>121</v>
      </c>
    </row>
    <row r="414" spans="1:8" x14ac:dyDescent="0.25">
      <c r="A414" t="s">
        <v>8219</v>
      </c>
      <c r="B414">
        <v>33</v>
      </c>
      <c r="G414" t="s">
        <v>8221</v>
      </c>
      <c r="H414">
        <v>196</v>
      </c>
    </row>
    <row r="415" spans="1:8" x14ac:dyDescent="0.25">
      <c r="A415" t="s">
        <v>8219</v>
      </c>
      <c r="B415">
        <v>96</v>
      </c>
      <c r="G415" t="s">
        <v>8221</v>
      </c>
      <c r="H415">
        <v>5</v>
      </c>
    </row>
    <row r="416" spans="1:8" x14ac:dyDescent="0.25">
      <c r="A416" t="s">
        <v>8219</v>
      </c>
      <c r="B416">
        <v>28</v>
      </c>
      <c r="G416" t="s">
        <v>8221</v>
      </c>
      <c r="H416">
        <v>73</v>
      </c>
    </row>
    <row r="417" spans="1:8" x14ac:dyDescent="0.25">
      <c r="A417" t="s">
        <v>8219</v>
      </c>
      <c r="B417">
        <v>43</v>
      </c>
      <c r="G417" t="s">
        <v>8221</v>
      </c>
      <c r="H417">
        <v>93</v>
      </c>
    </row>
    <row r="418" spans="1:8" x14ac:dyDescent="0.25">
      <c r="A418" t="s">
        <v>8219</v>
      </c>
      <c r="B418">
        <v>205</v>
      </c>
      <c r="G418" t="s">
        <v>8221</v>
      </c>
      <c r="H418">
        <v>17</v>
      </c>
    </row>
    <row r="419" spans="1:8" x14ac:dyDescent="0.25">
      <c r="A419" t="s">
        <v>8219</v>
      </c>
      <c r="B419">
        <v>23</v>
      </c>
      <c r="G419" t="s">
        <v>8221</v>
      </c>
      <c r="H419">
        <v>7</v>
      </c>
    </row>
    <row r="420" spans="1:8" x14ac:dyDescent="0.25">
      <c r="A420" t="s">
        <v>8219</v>
      </c>
      <c r="B420">
        <v>19</v>
      </c>
      <c r="G420" t="s">
        <v>8221</v>
      </c>
      <c r="H420">
        <v>17</v>
      </c>
    </row>
    <row r="421" spans="1:8" x14ac:dyDescent="0.25">
      <c r="A421" t="s">
        <v>8219</v>
      </c>
      <c r="B421">
        <v>14</v>
      </c>
      <c r="G421" t="s">
        <v>8221</v>
      </c>
      <c r="H421">
        <v>171</v>
      </c>
    </row>
    <row r="422" spans="1:8" x14ac:dyDescent="0.25">
      <c r="A422" t="s">
        <v>8219</v>
      </c>
      <c r="B422">
        <v>38</v>
      </c>
      <c r="G422" t="s">
        <v>8221</v>
      </c>
      <c r="H422">
        <v>188</v>
      </c>
    </row>
    <row r="423" spans="1:8" x14ac:dyDescent="0.25">
      <c r="A423" t="s">
        <v>8219</v>
      </c>
      <c r="B423">
        <v>78</v>
      </c>
      <c r="G423" t="s">
        <v>8221</v>
      </c>
      <c r="H423">
        <v>110</v>
      </c>
    </row>
    <row r="424" spans="1:8" x14ac:dyDescent="0.25">
      <c r="A424" t="s">
        <v>8219</v>
      </c>
      <c r="B424">
        <v>69</v>
      </c>
      <c r="G424" t="s">
        <v>8221</v>
      </c>
      <c r="H424">
        <v>37</v>
      </c>
    </row>
    <row r="425" spans="1:8" x14ac:dyDescent="0.25">
      <c r="A425" t="s">
        <v>8219</v>
      </c>
      <c r="B425">
        <v>33</v>
      </c>
      <c r="G425" t="s">
        <v>8221</v>
      </c>
      <c r="H425">
        <v>9</v>
      </c>
    </row>
    <row r="426" spans="1:8" x14ac:dyDescent="0.25">
      <c r="A426" t="s">
        <v>8219</v>
      </c>
      <c r="B426">
        <v>54</v>
      </c>
      <c r="G426" t="s">
        <v>8221</v>
      </c>
      <c r="H426">
        <v>29</v>
      </c>
    </row>
    <row r="427" spans="1:8" x14ac:dyDescent="0.25">
      <c r="A427" t="s">
        <v>8219</v>
      </c>
      <c r="B427">
        <v>99</v>
      </c>
      <c r="G427" t="s">
        <v>8221</v>
      </c>
      <c r="H427">
        <v>6</v>
      </c>
    </row>
    <row r="428" spans="1:8" x14ac:dyDescent="0.25">
      <c r="A428" t="s">
        <v>8219</v>
      </c>
      <c r="B428">
        <v>49</v>
      </c>
      <c r="G428" t="s">
        <v>8221</v>
      </c>
      <c r="H428">
        <v>30</v>
      </c>
    </row>
    <row r="429" spans="1:8" x14ac:dyDescent="0.25">
      <c r="A429" t="s">
        <v>8219</v>
      </c>
      <c r="B429">
        <v>11</v>
      </c>
      <c r="G429" t="s">
        <v>8221</v>
      </c>
      <c r="H429">
        <v>81</v>
      </c>
    </row>
    <row r="430" spans="1:8" x14ac:dyDescent="0.25">
      <c r="A430" t="s">
        <v>8219</v>
      </c>
      <c r="B430">
        <v>38</v>
      </c>
      <c r="G430" t="s">
        <v>8221</v>
      </c>
      <c r="H430">
        <v>4</v>
      </c>
    </row>
    <row r="431" spans="1:8" x14ac:dyDescent="0.25">
      <c r="A431" t="s">
        <v>8219</v>
      </c>
      <c r="B431">
        <v>16</v>
      </c>
      <c r="G431" t="s">
        <v>8221</v>
      </c>
      <c r="H431">
        <v>11</v>
      </c>
    </row>
    <row r="432" spans="1:8" x14ac:dyDescent="0.25">
      <c r="A432" t="s">
        <v>8219</v>
      </c>
      <c r="B432">
        <v>32</v>
      </c>
      <c r="G432" t="s">
        <v>8221</v>
      </c>
      <c r="H432">
        <v>14</v>
      </c>
    </row>
    <row r="433" spans="1:8" x14ac:dyDescent="0.25">
      <c r="A433" t="s">
        <v>8219</v>
      </c>
      <c r="B433">
        <v>20</v>
      </c>
      <c r="G433" t="s">
        <v>8221</v>
      </c>
      <c r="H433">
        <v>5</v>
      </c>
    </row>
    <row r="434" spans="1:8" x14ac:dyDescent="0.25">
      <c r="A434" t="s">
        <v>8219</v>
      </c>
      <c r="B434">
        <v>154</v>
      </c>
      <c r="G434" t="s">
        <v>8221</v>
      </c>
      <c r="H434">
        <v>45</v>
      </c>
    </row>
    <row r="435" spans="1:8" x14ac:dyDescent="0.25">
      <c r="A435" t="s">
        <v>8219</v>
      </c>
      <c r="B435">
        <v>41</v>
      </c>
      <c r="G435" t="s">
        <v>8221</v>
      </c>
      <c r="H435">
        <v>8</v>
      </c>
    </row>
    <row r="436" spans="1:8" x14ac:dyDescent="0.25">
      <c r="A436" t="s">
        <v>8219</v>
      </c>
      <c r="B436">
        <v>75</v>
      </c>
      <c r="G436" t="s">
        <v>8221</v>
      </c>
      <c r="H436">
        <v>3</v>
      </c>
    </row>
    <row r="437" spans="1:8" x14ac:dyDescent="0.25">
      <c r="A437" t="s">
        <v>8219</v>
      </c>
      <c r="B437">
        <v>40</v>
      </c>
      <c r="G437" t="s">
        <v>8221</v>
      </c>
      <c r="H437">
        <v>24</v>
      </c>
    </row>
    <row r="438" spans="1:8" x14ac:dyDescent="0.25">
      <c r="A438" t="s">
        <v>8219</v>
      </c>
      <c r="B438">
        <v>46</v>
      </c>
      <c r="G438" t="s">
        <v>8221</v>
      </c>
      <c r="H438">
        <v>18</v>
      </c>
    </row>
    <row r="439" spans="1:8" x14ac:dyDescent="0.25">
      <c r="A439" t="s">
        <v>8219</v>
      </c>
      <c r="B439">
        <v>62</v>
      </c>
      <c r="G439" t="s">
        <v>8221</v>
      </c>
      <c r="H439">
        <v>12</v>
      </c>
    </row>
    <row r="440" spans="1:8" x14ac:dyDescent="0.25">
      <c r="A440" t="s">
        <v>8219</v>
      </c>
      <c r="B440">
        <v>61</v>
      </c>
      <c r="G440" t="s">
        <v>8221</v>
      </c>
      <c r="H440">
        <v>123</v>
      </c>
    </row>
    <row r="441" spans="1:8" x14ac:dyDescent="0.25">
      <c r="A441" t="s">
        <v>8219</v>
      </c>
      <c r="B441">
        <v>96</v>
      </c>
      <c r="G441" t="s">
        <v>8221</v>
      </c>
      <c r="H441">
        <v>96</v>
      </c>
    </row>
    <row r="442" spans="1:8" x14ac:dyDescent="0.25">
      <c r="A442" t="s">
        <v>8219</v>
      </c>
      <c r="B442">
        <v>190</v>
      </c>
      <c r="G442" t="s">
        <v>8221</v>
      </c>
      <c r="H442">
        <v>31</v>
      </c>
    </row>
    <row r="443" spans="1:8" x14ac:dyDescent="0.25">
      <c r="A443" t="s">
        <v>8219</v>
      </c>
      <c r="B443">
        <v>94</v>
      </c>
      <c r="G443" t="s">
        <v>8221</v>
      </c>
      <c r="H443">
        <v>4</v>
      </c>
    </row>
    <row r="444" spans="1:8" x14ac:dyDescent="0.25">
      <c r="A444" t="s">
        <v>8219</v>
      </c>
      <c r="B444">
        <v>39</v>
      </c>
      <c r="G444" t="s">
        <v>8221</v>
      </c>
      <c r="H444">
        <v>3</v>
      </c>
    </row>
    <row r="445" spans="1:8" x14ac:dyDescent="0.25">
      <c r="A445" t="s">
        <v>8219</v>
      </c>
      <c r="B445">
        <v>127</v>
      </c>
      <c r="G445" t="s">
        <v>8221</v>
      </c>
      <c r="H445">
        <v>179</v>
      </c>
    </row>
    <row r="446" spans="1:8" x14ac:dyDescent="0.25">
      <c r="A446" t="s">
        <v>8219</v>
      </c>
      <c r="B446">
        <v>159</v>
      </c>
      <c r="G446" t="s">
        <v>8221</v>
      </c>
      <c r="H446">
        <v>3</v>
      </c>
    </row>
    <row r="447" spans="1:8" x14ac:dyDescent="0.25">
      <c r="A447" t="s">
        <v>8219</v>
      </c>
      <c r="B447">
        <v>177</v>
      </c>
      <c r="G447" t="s">
        <v>8221</v>
      </c>
      <c r="H447">
        <v>23</v>
      </c>
    </row>
    <row r="448" spans="1:8" x14ac:dyDescent="0.25">
      <c r="A448" t="s">
        <v>8219</v>
      </c>
      <c r="B448">
        <v>47</v>
      </c>
      <c r="G448" t="s">
        <v>8221</v>
      </c>
      <c r="H448">
        <v>23</v>
      </c>
    </row>
    <row r="449" spans="1:8" x14ac:dyDescent="0.25">
      <c r="A449" t="s">
        <v>8219</v>
      </c>
      <c r="B449">
        <v>1</v>
      </c>
      <c r="G449" t="s">
        <v>8221</v>
      </c>
      <c r="H449">
        <v>41</v>
      </c>
    </row>
    <row r="450" spans="1:8" x14ac:dyDescent="0.25">
      <c r="A450" t="s">
        <v>8219</v>
      </c>
      <c r="B450">
        <v>16</v>
      </c>
      <c r="G450" t="s">
        <v>8221</v>
      </c>
      <c r="H450">
        <v>0</v>
      </c>
    </row>
    <row r="451" spans="1:8" x14ac:dyDescent="0.25">
      <c r="A451" t="s">
        <v>8219</v>
      </c>
      <c r="B451">
        <v>115</v>
      </c>
      <c r="G451" t="s">
        <v>8221</v>
      </c>
      <c r="H451">
        <v>32</v>
      </c>
    </row>
    <row r="452" spans="1:8" x14ac:dyDescent="0.25">
      <c r="A452" t="s">
        <v>8219</v>
      </c>
      <c r="B452">
        <v>133</v>
      </c>
      <c r="G452" t="s">
        <v>8221</v>
      </c>
      <c r="H452">
        <v>2</v>
      </c>
    </row>
    <row r="453" spans="1:8" x14ac:dyDescent="0.25">
      <c r="A453" t="s">
        <v>8219</v>
      </c>
      <c r="B453">
        <v>70</v>
      </c>
      <c r="G453" t="s">
        <v>8221</v>
      </c>
      <c r="H453">
        <v>7</v>
      </c>
    </row>
    <row r="454" spans="1:8" x14ac:dyDescent="0.25">
      <c r="A454" t="s">
        <v>8219</v>
      </c>
      <c r="B454">
        <v>62</v>
      </c>
      <c r="G454" t="s">
        <v>8221</v>
      </c>
      <c r="H454">
        <v>4</v>
      </c>
    </row>
    <row r="455" spans="1:8" x14ac:dyDescent="0.25">
      <c r="A455" t="s">
        <v>8219</v>
      </c>
      <c r="B455">
        <v>10</v>
      </c>
      <c r="G455" t="s">
        <v>8221</v>
      </c>
      <c r="H455">
        <v>196</v>
      </c>
    </row>
    <row r="456" spans="1:8" x14ac:dyDescent="0.25">
      <c r="A456" t="s">
        <v>8219</v>
      </c>
      <c r="B456">
        <v>499</v>
      </c>
      <c r="G456" t="s">
        <v>8221</v>
      </c>
      <c r="H456">
        <v>11</v>
      </c>
    </row>
    <row r="457" spans="1:8" x14ac:dyDescent="0.25">
      <c r="A457" t="s">
        <v>8219</v>
      </c>
      <c r="B457">
        <v>47</v>
      </c>
      <c r="G457" t="s">
        <v>8221</v>
      </c>
      <c r="H457">
        <v>9</v>
      </c>
    </row>
    <row r="458" spans="1:8" x14ac:dyDescent="0.25">
      <c r="A458" t="s">
        <v>8219</v>
      </c>
      <c r="B458">
        <v>28</v>
      </c>
      <c r="G458" t="s">
        <v>8221</v>
      </c>
      <c r="H458">
        <v>5</v>
      </c>
    </row>
    <row r="459" spans="1:8" x14ac:dyDescent="0.25">
      <c r="A459" t="s">
        <v>8219</v>
      </c>
      <c r="B459">
        <v>24</v>
      </c>
      <c r="G459" t="s">
        <v>8221</v>
      </c>
      <c r="H459">
        <v>8</v>
      </c>
    </row>
    <row r="460" spans="1:8" x14ac:dyDescent="0.25">
      <c r="A460" t="s">
        <v>8219</v>
      </c>
      <c r="B460">
        <v>76</v>
      </c>
      <c r="G460" t="s">
        <v>8221</v>
      </c>
      <c r="H460">
        <v>229</v>
      </c>
    </row>
    <row r="461" spans="1:8" x14ac:dyDescent="0.25">
      <c r="A461" t="s">
        <v>8219</v>
      </c>
      <c r="B461">
        <v>98</v>
      </c>
      <c r="G461" t="s">
        <v>8221</v>
      </c>
      <c r="H461">
        <v>40</v>
      </c>
    </row>
    <row r="462" spans="1:8" x14ac:dyDescent="0.25">
      <c r="A462" t="s">
        <v>8219</v>
      </c>
      <c r="B462">
        <v>30</v>
      </c>
      <c r="G462" t="s">
        <v>8221</v>
      </c>
      <c r="H462">
        <v>123</v>
      </c>
    </row>
    <row r="463" spans="1:8" x14ac:dyDescent="0.25">
      <c r="A463" t="s">
        <v>8219</v>
      </c>
      <c r="B463">
        <v>478</v>
      </c>
      <c r="G463" t="s">
        <v>8221</v>
      </c>
      <c r="H463">
        <v>5</v>
      </c>
    </row>
    <row r="464" spans="1:8" x14ac:dyDescent="0.25">
      <c r="A464" t="s">
        <v>8219</v>
      </c>
      <c r="B464">
        <v>74</v>
      </c>
      <c r="G464" t="s">
        <v>8221</v>
      </c>
      <c r="H464">
        <v>148</v>
      </c>
    </row>
    <row r="465" spans="1:8" x14ac:dyDescent="0.25">
      <c r="A465" t="s">
        <v>8219</v>
      </c>
      <c r="B465">
        <v>131</v>
      </c>
      <c r="G465" t="s">
        <v>8221</v>
      </c>
      <c r="H465">
        <v>10</v>
      </c>
    </row>
    <row r="466" spans="1:8" x14ac:dyDescent="0.25">
      <c r="A466" t="s">
        <v>8219</v>
      </c>
      <c r="B466">
        <v>61</v>
      </c>
      <c r="G466" t="s">
        <v>8221</v>
      </c>
      <c r="H466">
        <v>4</v>
      </c>
    </row>
    <row r="467" spans="1:8" x14ac:dyDescent="0.25">
      <c r="A467" t="s">
        <v>8219</v>
      </c>
      <c r="B467">
        <v>1071</v>
      </c>
      <c r="G467" t="s">
        <v>8221</v>
      </c>
      <c r="H467">
        <v>21</v>
      </c>
    </row>
    <row r="468" spans="1:8" x14ac:dyDescent="0.25">
      <c r="A468" t="s">
        <v>8219</v>
      </c>
      <c r="B468">
        <v>122</v>
      </c>
      <c r="G468" t="s">
        <v>8221</v>
      </c>
      <c r="H468">
        <v>2</v>
      </c>
    </row>
    <row r="469" spans="1:8" x14ac:dyDescent="0.25">
      <c r="A469" t="s">
        <v>8219</v>
      </c>
      <c r="B469">
        <v>111</v>
      </c>
      <c r="G469" t="s">
        <v>8221</v>
      </c>
      <c r="H469">
        <v>0</v>
      </c>
    </row>
    <row r="470" spans="1:8" x14ac:dyDescent="0.25">
      <c r="A470" t="s">
        <v>8219</v>
      </c>
      <c r="B470">
        <v>255</v>
      </c>
      <c r="G470" t="s">
        <v>8221</v>
      </c>
      <c r="H470">
        <v>4</v>
      </c>
    </row>
    <row r="471" spans="1:8" x14ac:dyDescent="0.25">
      <c r="A471" t="s">
        <v>8219</v>
      </c>
      <c r="B471">
        <v>141</v>
      </c>
      <c r="G471" t="s">
        <v>8221</v>
      </c>
      <c r="H471">
        <v>1</v>
      </c>
    </row>
    <row r="472" spans="1:8" x14ac:dyDescent="0.25">
      <c r="A472" t="s">
        <v>8219</v>
      </c>
      <c r="B472">
        <v>159</v>
      </c>
      <c r="G472" t="s">
        <v>8221</v>
      </c>
      <c r="H472">
        <v>30</v>
      </c>
    </row>
    <row r="473" spans="1:8" x14ac:dyDescent="0.25">
      <c r="A473" t="s">
        <v>8219</v>
      </c>
      <c r="B473">
        <v>99</v>
      </c>
      <c r="G473" t="s">
        <v>8221</v>
      </c>
      <c r="H473">
        <v>3</v>
      </c>
    </row>
    <row r="474" spans="1:8" x14ac:dyDescent="0.25">
      <c r="A474" t="s">
        <v>8219</v>
      </c>
      <c r="B474">
        <v>96</v>
      </c>
      <c r="G474" t="s">
        <v>8221</v>
      </c>
      <c r="H474">
        <v>975</v>
      </c>
    </row>
    <row r="475" spans="1:8" x14ac:dyDescent="0.25">
      <c r="A475" t="s">
        <v>8219</v>
      </c>
      <c r="B475">
        <v>27</v>
      </c>
      <c r="G475" t="s">
        <v>8221</v>
      </c>
      <c r="H475">
        <v>167</v>
      </c>
    </row>
    <row r="476" spans="1:8" x14ac:dyDescent="0.25">
      <c r="A476" t="s">
        <v>8219</v>
      </c>
      <c r="B476">
        <v>166</v>
      </c>
      <c r="G476" t="s">
        <v>8221</v>
      </c>
      <c r="H476">
        <v>5</v>
      </c>
    </row>
    <row r="477" spans="1:8" x14ac:dyDescent="0.25">
      <c r="A477" t="s">
        <v>8219</v>
      </c>
      <c r="B477">
        <v>76</v>
      </c>
      <c r="G477" t="s">
        <v>8221</v>
      </c>
      <c r="H477">
        <v>18</v>
      </c>
    </row>
    <row r="478" spans="1:8" x14ac:dyDescent="0.25">
      <c r="A478" t="s">
        <v>8219</v>
      </c>
      <c r="B478">
        <v>211</v>
      </c>
      <c r="G478" t="s">
        <v>8221</v>
      </c>
      <c r="H478">
        <v>98</v>
      </c>
    </row>
    <row r="479" spans="1:8" x14ac:dyDescent="0.25">
      <c r="A479" t="s">
        <v>8219</v>
      </c>
      <c r="B479">
        <v>21</v>
      </c>
      <c r="G479" t="s">
        <v>8221</v>
      </c>
      <c r="H479">
        <v>4</v>
      </c>
    </row>
    <row r="480" spans="1:8" x14ac:dyDescent="0.25">
      <c r="A480" t="s">
        <v>8219</v>
      </c>
      <c r="B480">
        <v>61</v>
      </c>
      <c r="G480" t="s">
        <v>8221</v>
      </c>
      <c r="H480">
        <v>3</v>
      </c>
    </row>
    <row r="481" spans="1:8" x14ac:dyDescent="0.25">
      <c r="A481" t="s">
        <v>8219</v>
      </c>
      <c r="B481">
        <v>30</v>
      </c>
      <c r="G481" t="s">
        <v>8221</v>
      </c>
      <c r="H481">
        <v>1</v>
      </c>
    </row>
    <row r="482" spans="1:8" x14ac:dyDescent="0.25">
      <c r="A482" t="s">
        <v>8219</v>
      </c>
      <c r="B482">
        <v>375</v>
      </c>
      <c r="G482" t="s">
        <v>8221</v>
      </c>
      <c r="H482">
        <v>0</v>
      </c>
    </row>
    <row r="483" spans="1:8" x14ac:dyDescent="0.25">
      <c r="A483" t="s">
        <v>8219</v>
      </c>
      <c r="B483">
        <v>111</v>
      </c>
      <c r="G483" t="s">
        <v>8221</v>
      </c>
      <c r="H483">
        <v>9</v>
      </c>
    </row>
    <row r="484" spans="1:8" x14ac:dyDescent="0.25">
      <c r="A484" t="s">
        <v>8219</v>
      </c>
      <c r="B484">
        <v>123</v>
      </c>
      <c r="G484" t="s">
        <v>8221</v>
      </c>
      <c r="H484">
        <v>2</v>
      </c>
    </row>
    <row r="485" spans="1:8" x14ac:dyDescent="0.25">
      <c r="A485" t="s">
        <v>8219</v>
      </c>
      <c r="B485">
        <v>70</v>
      </c>
      <c r="G485" t="s">
        <v>8221</v>
      </c>
      <c r="H485">
        <v>0</v>
      </c>
    </row>
    <row r="486" spans="1:8" x14ac:dyDescent="0.25">
      <c r="A486" t="s">
        <v>8219</v>
      </c>
      <c r="B486">
        <v>85</v>
      </c>
      <c r="G486" t="s">
        <v>8221</v>
      </c>
      <c r="H486">
        <v>147</v>
      </c>
    </row>
    <row r="487" spans="1:8" x14ac:dyDescent="0.25">
      <c r="A487" t="s">
        <v>8219</v>
      </c>
      <c r="B487">
        <v>86</v>
      </c>
      <c r="G487" t="s">
        <v>8221</v>
      </c>
      <c r="H487">
        <v>49</v>
      </c>
    </row>
    <row r="488" spans="1:8" x14ac:dyDescent="0.25">
      <c r="A488" t="s">
        <v>8219</v>
      </c>
      <c r="B488">
        <v>13</v>
      </c>
      <c r="G488" t="s">
        <v>8221</v>
      </c>
      <c r="H488">
        <v>1</v>
      </c>
    </row>
    <row r="489" spans="1:8" x14ac:dyDescent="0.25">
      <c r="A489" t="s">
        <v>8219</v>
      </c>
      <c r="B489">
        <v>33</v>
      </c>
      <c r="G489" t="s">
        <v>8221</v>
      </c>
      <c r="H489">
        <v>2</v>
      </c>
    </row>
    <row r="490" spans="1:8" x14ac:dyDescent="0.25">
      <c r="A490" t="s">
        <v>8219</v>
      </c>
      <c r="B490">
        <v>15</v>
      </c>
      <c r="G490" t="s">
        <v>8221</v>
      </c>
      <c r="H490">
        <v>7</v>
      </c>
    </row>
    <row r="491" spans="1:8" x14ac:dyDescent="0.25">
      <c r="A491" t="s">
        <v>8219</v>
      </c>
      <c r="B491">
        <v>273</v>
      </c>
      <c r="G491" t="s">
        <v>8221</v>
      </c>
      <c r="H491">
        <v>4</v>
      </c>
    </row>
    <row r="492" spans="1:8" x14ac:dyDescent="0.25">
      <c r="A492" t="s">
        <v>8219</v>
      </c>
      <c r="B492">
        <v>714</v>
      </c>
      <c r="G492" t="s">
        <v>8221</v>
      </c>
      <c r="H492">
        <v>27</v>
      </c>
    </row>
    <row r="493" spans="1:8" x14ac:dyDescent="0.25">
      <c r="A493" t="s">
        <v>8219</v>
      </c>
      <c r="B493">
        <v>170</v>
      </c>
      <c r="G493" t="s">
        <v>8221</v>
      </c>
      <c r="H493">
        <v>94</v>
      </c>
    </row>
    <row r="494" spans="1:8" x14ac:dyDescent="0.25">
      <c r="A494" t="s">
        <v>8219</v>
      </c>
      <c r="B494">
        <v>512</v>
      </c>
      <c r="G494" t="s">
        <v>8221</v>
      </c>
      <c r="H494">
        <v>29</v>
      </c>
    </row>
    <row r="495" spans="1:8" x14ac:dyDescent="0.25">
      <c r="A495" t="s">
        <v>8219</v>
      </c>
      <c r="B495">
        <v>314</v>
      </c>
      <c r="G495" t="s">
        <v>8221</v>
      </c>
      <c r="H495">
        <v>7</v>
      </c>
    </row>
    <row r="496" spans="1:8" x14ac:dyDescent="0.25">
      <c r="A496" t="s">
        <v>8219</v>
      </c>
      <c r="B496">
        <v>167</v>
      </c>
      <c r="G496" t="s">
        <v>8221</v>
      </c>
      <c r="H496">
        <v>22</v>
      </c>
    </row>
    <row r="497" spans="1:8" x14ac:dyDescent="0.25">
      <c r="A497" t="s">
        <v>8219</v>
      </c>
      <c r="B497">
        <v>9</v>
      </c>
      <c r="G497" t="s">
        <v>8221</v>
      </c>
      <c r="H497">
        <v>1</v>
      </c>
    </row>
    <row r="498" spans="1:8" x14ac:dyDescent="0.25">
      <c r="A498" t="s">
        <v>8219</v>
      </c>
      <c r="B498">
        <v>103</v>
      </c>
      <c r="G498" t="s">
        <v>8221</v>
      </c>
      <c r="H498">
        <v>10</v>
      </c>
    </row>
    <row r="499" spans="1:8" x14ac:dyDescent="0.25">
      <c r="A499" t="s">
        <v>8219</v>
      </c>
      <c r="B499">
        <v>111</v>
      </c>
      <c r="G499" t="s">
        <v>8221</v>
      </c>
      <c r="H499">
        <v>6</v>
      </c>
    </row>
    <row r="500" spans="1:8" x14ac:dyDescent="0.25">
      <c r="A500" t="s">
        <v>8219</v>
      </c>
      <c r="B500">
        <v>271</v>
      </c>
      <c r="G500" t="s">
        <v>8221</v>
      </c>
      <c r="H500">
        <v>24</v>
      </c>
    </row>
    <row r="501" spans="1:8" x14ac:dyDescent="0.25">
      <c r="A501" t="s">
        <v>8219</v>
      </c>
      <c r="B501">
        <v>101</v>
      </c>
      <c r="G501" t="s">
        <v>8221</v>
      </c>
      <c r="H501">
        <v>15</v>
      </c>
    </row>
    <row r="502" spans="1:8" x14ac:dyDescent="0.25">
      <c r="A502" t="s">
        <v>8219</v>
      </c>
      <c r="B502">
        <v>57</v>
      </c>
      <c r="G502" t="s">
        <v>8221</v>
      </c>
      <c r="H502">
        <v>37</v>
      </c>
    </row>
    <row r="503" spans="1:8" x14ac:dyDescent="0.25">
      <c r="A503" t="s">
        <v>8219</v>
      </c>
      <c r="B503">
        <v>62</v>
      </c>
      <c r="G503" t="s">
        <v>8221</v>
      </c>
      <c r="H503">
        <v>20</v>
      </c>
    </row>
    <row r="504" spans="1:8" x14ac:dyDescent="0.25">
      <c r="A504" t="s">
        <v>8219</v>
      </c>
      <c r="B504">
        <v>32</v>
      </c>
      <c r="G504" t="s">
        <v>8221</v>
      </c>
      <c r="H504">
        <v>7</v>
      </c>
    </row>
    <row r="505" spans="1:8" x14ac:dyDescent="0.25">
      <c r="A505" t="s">
        <v>8219</v>
      </c>
      <c r="B505">
        <v>141</v>
      </c>
      <c r="G505" t="s">
        <v>8221</v>
      </c>
      <c r="H505">
        <v>0</v>
      </c>
    </row>
    <row r="506" spans="1:8" x14ac:dyDescent="0.25">
      <c r="A506" t="s">
        <v>8219</v>
      </c>
      <c r="B506">
        <v>75</v>
      </c>
      <c r="G506" t="s">
        <v>8221</v>
      </c>
      <c r="H506">
        <v>21</v>
      </c>
    </row>
    <row r="507" spans="1:8" x14ac:dyDescent="0.25">
      <c r="A507" t="s">
        <v>8219</v>
      </c>
      <c r="B507">
        <v>46</v>
      </c>
      <c r="G507" t="s">
        <v>8221</v>
      </c>
      <c r="H507">
        <v>3</v>
      </c>
    </row>
    <row r="508" spans="1:8" x14ac:dyDescent="0.25">
      <c r="A508" t="s">
        <v>8219</v>
      </c>
      <c r="B508">
        <v>103</v>
      </c>
      <c r="G508" t="s">
        <v>8221</v>
      </c>
      <c r="H508">
        <v>11</v>
      </c>
    </row>
    <row r="509" spans="1:8" x14ac:dyDescent="0.25">
      <c r="A509" t="s">
        <v>8219</v>
      </c>
      <c r="B509">
        <v>6</v>
      </c>
      <c r="G509" t="s">
        <v>8221</v>
      </c>
      <c r="H509">
        <v>1</v>
      </c>
    </row>
    <row r="510" spans="1:8" x14ac:dyDescent="0.25">
      <c r="A510" t="s">
        <v>8219</v>
      </c>
      <c r="B510">
        <v>83</v>
      </c>
      <c r="G510" t="s">
        <v>8221</v>
      </c>
      <c r="H510">
        <v>312</v>
      </c>
    </row>
    <row r="511" spans="1:8" x14ac:dyDescent="0.25">
      <c r="A511" t="s">
        <v>8219</v>
      </c>
      <c r="B511">
        <v>108</v>
      </c>
      <c r="G511" t="s">
        <v>8221</v>
      </c>
      <c r="H511">
        <v>1</v>
      </c>
    </row>
    <row r="512" spans="1:8" x14ac:dyDescent="0.25">
      <c r="A512" t="s">
        <v>8219</v>
      </c>
      <c r="B512">
        <v>25</v>
      </c>
      <c r="G512" t="s">
        <v>8221</v>
      </c>
      <c r="H512">
        <v>3</v>
      </c>
    </row>
    <row r="513" spans="1:8" x14ac:dyDescent="0.25">
      <c r="A513" t="s">
        <v>8219</v>
      </c>
      <c r="B513">
        <v>549</v>
      </c>
      <c r="G513" t="s">
        <v>8221</v>
      </c>
      <c r="H513">
        <v>4</v>
      </c>
    </row>
    <row r="514" spans="1:8" x14ac:dyDescent="0.25">
      <c r="A514" t="s">
        <v>8219</v>
      </c>
      <c r="B514">
        <v>222</v>
      </c>
      <c r="G514" t="s">
        <v>8221</v>
      </c>
      <c r="H514">
        <v>10</v>
      </c>
    </row>
    <row r="515" spans="1:8" x14ac:dyDescent="0.25">
      <c r="A515" t="s">
        <v>8219</v>
      </c>
      <c r="B515">
        <v>183</v>
      </c>
      <c r="G515" t="s">
        <v>8221</v>
      </c>
      <c r="H515">
        <v>8</v>
      </c>
    </row>
    <row r="516" spans="1:8" x14ac:dyDescent="0.25">
      <c r="A516" t="s">
        <v>8219</v>
      </c>
      <c r="B516">
        <v>89</v>
      </c>
      <c r="G516" t="s">
        <v>8221</v>
      </c>
      <c r="H516">
        <v>3</v>
      </c>
    </row>
    <row r="517" spans="1:8" x14ac:dyDescent="0.25">
      <c r="A517" t="s">
        <v>8219</v>
      </c>
      <c r="B517">
        <v>253</v>
      </c>
      <c r="G517" t="s">
        <v>8221</v>
      </c>
      <c r="H517">
        <v>1</v>
      </c>
    </row>
    <row r="518" spans="1:8" x14ac:dyDescent="0.25">
      <c r="A518" t="s">
        <v>8219</v>
      </c>
      <c r="B518">
        <v>140</v>
      </c>
      <c r="G518" t="s">
        <v>8221</v>
      </c>
      <c r="H518">
        <v>0</v>
      </c>
    </row>
    <row r="519" spans="1:8" x14ac:dyDescent="0.25">
      <c r="A519" t="s">
        <v>8219</v>
      </c>
      <c r="B519">
        <v>103</v>
      </c>
      <c r="G519" t="s">
        <v>8221</v>
      </c>
      <c r="H519">
        <v>5</v>
      </c>
    </row>
    <row r="520" spans="1:8" x14ac:dyDescent="0.25">
      <c r="A520" t="s">
        <v>8219</v>
      </c>
      <c r="B520">
        <v>138</v>
      </c>
      <c r="G520" t="s">
        <v>8221</v>
      </c>
      <c r="H520">
        <v>0</v>
      </c>
    </row>
    <row r="521" spans="1:8" x14ac:dyDescent="0.25">
      <c r="A521" t="s">
        <v>8219</v>
      </c>
      <c r="B521">
        <v>191</v>
      </c>
      <c r="G521" t="s">
        <v>8221</v>
      </c>
      <c r="H521">
        <v>3</v>
      </c>
    </row>
    <row r="522" spans="1:8" x14ac:dyDescent="0.25">
      <c r="A522" t="s">
        <v>8219</v>
      </c>
      <c r="B522">
        <v>45</v>
      </c>
      <c r="G522" t="s">
        <v>8221</v>
      </c>
      <c r="H522">
        <v>7</v>
      </c>
    </row>
    <row r="523" spans="1:8" x14ac:dyDescent="0.25">
      <c r="A523" t="s">
        <v>8219</v>
      </c>
      <c r="B523">
        <v>17</v>
      </c>
      <c r="G523" t="s">
        <v>8221</v>
      </c>
      <c r="H523">
        <v>0</v>
      </c>
    </row>
    <row r="524" spans="1:8" x14ac:dyDescent="0.25">
      <c r="A524" t="s">
        <v>8219</v>
      </c>
      <c r="B524">
        <v>31</v>
      </c>
      <c r="G524" t="s">
        <v>8221</v>
      </c>
      <c r="H524">
        <v>2</v>
      </c>
    </row>
    <row r="525" spans="1:8" x14ac:dyDescent="0.25">
      <c r="A525" t="s">
        <v>8219</v>
      </c>
      <c r="B525">
        <v>50</v>
      </c>
      <c r="G525" t="s">
        <v>8221</v>
      </c>
      <c r="H525">
        <v>23</v>
      </c>
    </row>
    <row r="526" spans="1:8" x14ac:dyDescent="0.25">
      <c r="A526" t="s">
        <v>8219</v>
      </c>
      <c r="B526">
        <v>59</v>
      </c>
      <c r="G526" t="s">
        <v>8221</v>
      </c>
      <c r="H526">
        <v>1</v>
      </c>
    </row>
    <row r="527" spans="1:8" x14ac:dyDescent="0.25">
      <c r="A527" t="s">
        <v>8219</v>
      </c>
      <c r="B527">
        <v>81</v>
      </c>
      <c r="G527" t="s">
        <v>8221</v>
      </c>
      <c r="H527">
        <v>2</v>
      </c>
    </row>
    <row r="528" spans="1:8" x14ac:dyDescent="0.25">
      <c r="A528" t="s">
        <v>8219</v>
      </c>
      <c r="B528">
        <v>508</v>
      </c>
      <c r="G528" t="s">
        <v>8221</v>
      </c>
      <c r="H528">
        <v>3</v>
      </c>
    </row>
    <row r="529" spans="1:8" x14ac:dyDescent="0.25">
      <c r="A529" t="s">
        <v>8219</v>
      </c>
      <c r="B529">
        <v>74</v>
      </c>
      <c r="G529" t="s">
        <v>8221</v>
      </c>
      <c r="H529">
        <v>0</v>
      </c>
    </row>
    <row r="530" spans="1:8" x14ac:dyDescent="0.25">
      <c r="A530" t="s">
        <v>8219</v>
      </c>
      <c r="B530">
        <v>141</v>
      </c>
      <c r="G530" t="s">
        <v>8221</v>
      </c>
      <c r="H530">
        <v>13</v>
      </c>
    </row>
    <row r="531" spans="1:8" x14ac:dyDescent="0.25">
      <c r="A531" t="s">
        <v>8219</v>
      </c>
      <c r="B531">
        <v>711</v>
      </c>
      <c r="G531" t="s">
        <v>8221</v>
      </c>
      <c r="H531">
        <v>1</v>
      </c>
    </row>
    <row r="532" spans="1:8" x14ac:dyDescent="0.25">
      <c r="A532" t="s">
        <v>8219</v>
      </c>
      <c r="B532">
        <v>141</v>
      </c>
      <c r="G532" t="s">
        <v>8221</v>
      </c>
      <c r="H532">
        <v>1</v>
      </c>
    </row>
    <row r="533" spans="1:8" x14ac:dyDescent="0.25">
      <c r="A533" t="s">
        <v>8219</v>
      </c>
      <c r="B533">
        <v>109</v>
      </c>
      <c r="G533" t="s">
        <v>8221</v>
      </c>
      <c r="H533">
        <v>1</v>
      </c>
    </row>
    <row r="534" spans="1:8" x14ac:dyDescent="0.25">
      <c r="A534" t="s">
        <v>8219</v>
      </c>
      <c r="B534">
        <v>361</v>
      </c>
      <c r="G534" t="s">
        <v>8221</v>
      </c>
      <c r="H534">
        <v>6</v>
      </c>
    </row>
    <row r="535" spans="1:8" x14ac:dyDescent="0.25">
      <c r="A535" t="s">
        <v>8219</v>
      </c>
      <c r="B535">
        <v>176</v>
      </c>
      <c r="G535" t="s">
        <v>8221</v>
      </c>
      <c r="H535">
        <v>39</v>
      </c>
    </row>
    <row r="536" spans="1:8" x14ac:dyDescent="0.25">
      <c r="A536" t="s">
        <v>8219</v>
      </c>
      <c r="B536">
        <v>670</v>
      </c>
      <c r="G536" t="s">
        <v>8221</v>
      </c>
      <c r="H536">
        <v>4</v>
      </c>
    </row>
    <row r="537" spans="1:8" x14ac:dyDescent="0.25">
      <c r="A537" t="s">
        <v>8219</v>
      </c>
      <c r="B537">
        <v>96</v>
      </c>
      <c r="G537" t="s">
        <v>8221</v>
      </c>
      <c r="H537">
        <v>1</v>
      </c>
    </row>
    <row r="538" spans="1:8" x14ac:dyDescent="0.25">
      <c r="A538" t="s">
        <v>8219</v>
      </c>
      <c r="B538">
        <v>74</v>
      </c>
      <c r="G538" t="s">
        <v>8221</v>
      </c>
      <c r="H538">
        <v>0</v>
      </c>
    </row>
    <row r="539" spans="1:8" x14ac:dyDescent="0.25">
      <c r="A539" t="s">
        <v>8219</v>
      </c>
      <c r="B539">
        <v>52</v>
      </c>
      <c r="G539" t="s">
        <v>8221</v>
      </c>
      <c r="H539">
        <v>0</v>
      </c>
    </row>
    <row r="540" spans="1:8" x14ac:dyDescent="0.25">
      <c r="A540" t="s">
        <v>8219</v>
      </c>
      <c r="B540">
        <v>105</v>
      </c>
      <c r="G540" t="s">
        <v>8221</v>
      </c>
      <c r="H540">
        <v>0</v>
      </c>
    </row>
    <row r="541" spans="1:8" x14ac:dyDescent="0.25">
      <c r="A541" t="s">
        <v>8219</v>
      </c>
      <c r="B541">
        <v>41</v>
      </c>
      <c r="G541" t="s">
        <v>8221</v>
      </c>
      <c r="H541">
        <v>8</v>
      </c>
    </row>
    <row r="542" spans="1:8" x14ac:dyDescent="0.25">
      <c r="A542" t="s">
        <v>8219</v>
      </c>
      <c r="B542">
        <v>34</v>
      </c>
      <c r="G542" t="s">
        <v>8221</v>
      </c>
      <c r="H542">
        <v>0</v>
      </c>
    </row>
    <row r="543" spans="1:8" x14ac:dyDescent="0.25">
      <c r="A543" t="s">
        <v>8219</v>
      </c>
      <c r="B543">
        <v>66</v>
      </c>
      <c r="G543" t="s">
        <v>8221</v>
      </c>
      <c r="H543">
        <v>1</v>
      </c>
    </row>
    <row r="544" spans="1:8" x14ac:dyDescent="0.25">
      <c r="A544" t="s">
        <v>8219</v>
      </c>
      <c r="B544">
        <v>50</v>
      </c>
      <c r="G544" t="s">
        <v>8221</v>
      </c>
      <c r="H544">
        <v>12</v>
      </c>
    </row>
    <row r="545" spans="1:8" x14ac:dyDescent="0.25">
      <c r="A545" t="s">
        <v>8219</v>
      </c>
      <c r="B545">
        <v>159</v>
      </c>
      <c r="G545" t="s">
        <v>8221</v>
      </c>
      <c r="H545">
        <v>0</v>
      </c>
    </row>
    <row r="546" spans="1:8" x14ac:dyDescent="0.25">
      <c r="A546" t="s">
        <v>8219</v>
      </c>
      <c r="B546">
        <v>182</v>
      </c>
      <c r="G546" t="s">
        <v>8221</v>
      </c>
      <c r="H546">
        <v>3</v>
      </c>
    </row>
    <row r="547" spans="1:8" x14ac:dyDescent="0.25">
      <c r="A547" t="s">
        <v>8219</v>
      </c>
      <c r="B547">
        <v>206</v>
      </c>
      <c r="G547" t="s">
        <v>8221</v>
      </c>
      <c r="H547">
        <v>2</v>
      </c>
    </row>
    <row r="548" spans="1:8" x14ac:dyDescent="0.25">
      <c r="A548" t="s">
        <v>8219</v>
      </c>
      <c r="B548">
        <v>169</v>
      </c>
      <c r="G548" t="s">
        <v>8221</v>
      </c>
      <c r="H548">
        <v>6</v>
      </c>
    </row>
    <row r="549" spans="1:8" x14ac:dyDescent="0.25">
      <c r="A549" t="s">
        <v>8219</v>
      </c>
      <c r="B549">
        <v>31</v>
      </c>
      <c r="G549" t="s">
        <v>8221</v>
      </c>
      <c r="H549">
        <v>0</v>
      </c>
    </row>
    <row r="550" spans="1:8" x14ac:dyDescent="0.25">
      <c r="A550" t="s">
        <v>8219</v>
      </c>
      <c r="B550">
        <v>28</v>
      </c>
      <c r="G550" t="s">
        <v>8221</v>
      </c>
      <c r="H550">
        <v>15</v>
      </c>
    </row>
    <row r="551" spans="1:8" x14ac:dyDescent="0.25">
      <c r="A551" t="s">
        <v>8219</v>
      </c>
      <c r="B551">
        <v>54</v>
      </c>
      <c r="G551" t="s">
        <v>8221</v>
      </c>
      <c r="H551">
        <v>1</v>
      </c>
    </row>
    <row r="552" spans="1:8" x14ac:dyDescent="0.25">
      <c r="A552" t="s">
        <v>8219</v>
      </c>
      <c r="B552">
        <v>467</v>
      </c>
      <c r="G552" t="s">
        <v>8221</v>
      </c>
      <c r="H552">
        <v>3</v>
      </c>
    </row>
    <row r="553" spans="1:8" x14ac:dyDescent="0.25">
      <c r="A553" t="s">
        <v>8219</v>
      </c>
      <c r="B553">
        <v>389</v>
      </c>
      <c r="G553" t="s">
        <v>8221</v>
      </c>
      <c r="H553">
        <v>8</v>
      </c>
    </row>
    <row r="554" spans="1:8" x14ac:dyDescent="0.25">
      <c r="A554" t="s">
        <v>8219</v>
      </c>
      <c r="B554">
        <v>68</v>
      </c>
      <c r="G554" t="s">
        <v>8221</v>
      </c>
      <c r="H554">
        <v>0</v>
      </c>
    </row>
    <row r="555" spans="1:8" x14ac:dyDescent="0.25">
      <c r="A555" t="s">
        <v>8219</v>
      </c>
      <c r="B555">
        <v>413</v>
      </c>
      <c r="G555" t="s">
        <v>8221</v>
      </c>
      <c r="H555">
        <v>3</v>
      </c>
    </row>
    <row r="556" spans="1:8" x14ac:dyDescent="0.25">
      <c r="A556" t="s">
        <v>8219</v>
      </c>
      <c r="B556">
        <v>190</v>
      </c>
      <c r="G556" t="s">
        <v>8221</v>
      </c>
      <c r="H556">
        <v>3</v>
      </c>
    </row>
    <row r="557" spans="1:8" x14ac:dyDescent="0.25">
      <c r="A557" t="s">
        <v>8219</v>
      </c>
      <c r="B557">
        <v>189</v>
      </c>
      <c r="G557" t="s">
        <v>8221</v>
      </c>
      <c r="H557">
        <v>0</v>
      </c>
    </row>
    <row r="558" spans="1:8" x14ac:dyDescent="0.25">
      <c r="A558" t="s">
        <v>8219</v>
      </c>
      <c r="B558">
        <v>130</v>
      </c>
      <c r="G558" t="s">
        <v>8221</v>
      </c>
      <c r="H558">
        <v>19</v>
      </c>
    </row>
    <row r="559" spans="1:8" x14ac:dyDescent="0.25">
      <c r="A559" t="s">
        <v>8219</v>
      </c>
      <c r="B559">
        <v>74</v>
      </c>
      <c r="G559" t="s">
        <v>8221</v>
      </c>
      <c r="H559">
        <v>0</v>
      </c>
    </row>
    <row r="560" spans="1:8" x14ac:dyDescent="0.25">
      <c r="A560" t="s">
        <v>8219</v>
      </c>
      <c r="B560">
        <v>274</v>
      </c>
      <c r="G560" t="s">
        <v>8221</v>
      </c>
      <c r="H560">
        <v>2</v>
      </c>
    </row>
    <row r="561" spans="1:8" x14ac:dyDescent="0.25">
      <c r="A561" t="s">
        <v>8219</v>
      </c>
      <c r="B561">
        <v>22</v>
      </c>
      <c r="G561" t="s">
        <v>8221</v>
      </c>
      <c r="H561">
        <v>0</v>
      </c>
    </row>
    <row r="562" spans="1:8" x14ac:dyDescent="0.25">
      <c r="A562" t="s">
        <v>8219</v>
      </c>
      <c r="B562">
        <v>31</v>
      </c>
      <c r="G562" t="s">
        <v>8221</v>
      </c>
      <c r="H562">
        <v>0</v>
      </c>
    </row>
    <row r="563" spans="1:8" x14ac:dyDescent="0.25">
      <c r="A563" t="s">
        <v>8219</v>
      </c>
      <c r="B563">
        <v>63</v>
      </c>
      <c r="G563" t="s">
        <v>8221</v>
      </c>
      <c r="H563">
        <v>25</v>
      </c>
    </row>
    <row r="564" spans="1:8" x14ac:dyDescent="0.25">
      <c r="A564" t="s">
        <v>8219</v>
      </c>
      <c r="B564">
        <v>20</v>
      </c>
      <c r="G564" t="s">
        <v>8221</v>
      </c>
      <c r="H564">
        <v>8</v>
      </c>
    </row>
    <row r="565" spans="1:8" x14ac:dyDescent="0.25">
      <c r="A565" t="s">
        <v>8219</v>
      </c>
      <c r="B565">
        <v>25</v>
      </c>
      <c r="G565" t="s">
        <v>8221</v>
      </c>
      <c r="H565">
        <v>16</v>
      </c>
    </row>
    <row r="566" spans="1:8" x14ac:dyDescent="0.25">
      <c r="A566" t="s">
        <v>8219</v>
      </c>
      <c r="B566">
        <v>61</v>
      </c>
      <c r="G566" t="s">
        <v>8221</v>
      </c>
      <c r="H566">
        <v>3</v>
      </c>
    </row>
    <row r="567" spans="1:8" x14ac:dyDescent="0.25">
      <c r="A567" t="s">
        <v>8219</v>
      </c>
      <c r="B567">
        <v>52</v>
      </c>
      <c r="G567" t="s">
        <v>8221</v>
      </c>
      <c r="H567">
        <v>3</v>
      </c>
    </row>
    <row r="568" spans="1:8" x14ac:dyDescent="0.25">
      <c r="A568" t="s">
        <v>8219</v>
      </c>
      <c r="B568">
        <v>86</v>
      </c>
      <c r="G568" t="s">
        <v>8221</v>
      </c>
      <c r="H568">
        <v>2</v>
      </c>
    </row>
    <row r="569" spans="1:8" x14ac:dyDescent="0.25">
      <c r="A569" t="s">
        <v>8219</v>
      </c>
      <c r="B569">
        <v>42</v>
      </c>
      <c r="G569" t="s">
        <v>8221</v>
      </c>
      <c r="H569">
        <v>1</v>
      </c>
    </row>
    <row r="570" spans="1:8" x14ac:dyDescent="0.25">
      <c r="A570" t="s">
        <v>8219</v>
      </c>
      <c r="B570">
        <v>52</v>
      </c>
      <c r="G570" t="s">
        <v>8221</v>
      </c>
      <c r="H570">
        <v>0</v>
      </c>
    </row>
    <row r="571" spans="1:8" x14ac:dyDescent="0.25">
      <c r="A571" t="s">
        <v>8219</v>
      </c>
      <c r="B571">
        <v>120</v>
      </c>
      <c r="G571" t="s">
        <v>8221</v>
      </c>
      <c r="H571">
        <v>1</v>
      </c>
    </row>
    <row r="572" spans="1:8" x14ac:dyDescent="0.25">
      <c r="A572" t="s">
        <v>8219</v>
      </c>
      <c r="B572">
        <v>22</v>
      </c>
      <c r="G572" t="s">
        <v>8221</v>
      </c>
      <c r="H572">
        <v>19</v>
      </c>
    </row>
    <row r="573" spans="1:8" x14ac:dyDescent="0.25">
      <c r="A573" t="s">
        <v>8219</v>
      </c>
      <c r="B573">
        <v>64</v>
      </c>
      <c r="G573" t="s">
        <v>8221</v>
      </c>
      <c r="H573">
        <v>9</v>
      </c>
    </row>
    <row r="574" spans="1:8" x14ac:dyDescent="0.25">
      <c r="A574" t="s">
        <v>8219</v>
      </c>
      <c r="B574">
        <v>23</v>
      </c>
      <c r="G574" t="s">
        <v>8221</v>
      </c>
      <c r="H574">
        <v>1</v>
      </c>
    </row>
    <row r="575" spans="1:8" x14ac:dyDescent="0.25">
      <c r="A575" t="s">
        <v>8219</v>
      </c>
      <c r="B575">
        <v>238</v>
      </c>
      <c r="G575" t="s">
        <v>8221</v>
      </c>
      <c r="H575">
        <v>0</v>
      </c>
    </row>
    <row r="576" spans="1:8" x14ac:dyDescent="0.25">
      <c r="A576" t="s">
        <v>8219</v>
      </c>
      <c r="B576">
        <v>33</v>
      </c>
      <c r="G576" t="s">
        <v>8221</v>
      </c>
      <c r="H576">
        <v>1</v>
      </c>
    </row>
    <row r="577" spans="1:8" x14ac:dyDescent="0.25">
      <c r="A577" t="s">
        <v>8219</v>
      </c>
      <c r="B577">
        <v>32</v>
      </c>
      <c r="G577" t="s">
        <v>8221</v>
      </c>
      <c r="H577">
        <v>5</v>
      </c>
    </row>
    <row r="578" spans="1:8" x14ac:dyDescent="0.25">
      <c r="A578" t="s">
        <v>8219</v>
      </c>
      <c r="B578">
        <v>24</v>
      </c>
      <c r="G578" t="s">
        <v>8221</v>
      </c>
      <c r="H578">
        <v>85</v>
      </c>
    </row>
    <row r="579" spans="1:8" x14ac:dyDescent="0.25">
      <c r="A579" t="s">
        <v>8219</v>
      </c>
      <c r="B579">
        <v>29</v>
      </c>
      <c r="G579" t="s">
        <v>8221</v>
      </c>
      <c r="H579">
        <v>3</v>
      </c>
    </row>
    <row r="580" spans="1:8" x14ac:dyDescent="0.25">
      <c r="A580" t="s">
        <v>8219</v>
      </c>
      <c r="B580">
        <v>50</v>
      </c>
      <c r="G580" t="s">
        <v>8221</v>
      </c>
      <c r="H580">
        <v>4</v>
      </c>
    </row>
    <row r="581" spans="1:8" x14ac:dyDescent="0.25">
      <c r="A581" t="s">
        <v>8219</v>
      </c>
      <c r="B581">
        <v>108</v>
      </c>
      <c r="G581" t="s">
        <v>8221</v>
      </c>
      <c r="H581">
        <v>3</v>
      </c>
    </row>
    <row r="582" spans="1:8" x14ac:dyDescent="0.25">
      <c r="A582" t="s">
        <v>8219</v>
      </c>
      <c r="B582">
        <v>139</v>
      </c>
      <c r="G582" t="s">
        <v>8221</v>
      </c>
      <c r="H582">
        <v>5</v>
      </c>
    </row>
    <row r="583" spans="1:8" x14ac:dyDescent="0.25">
      <c r="A583" t="s">
        <v>8219</v>
      </c>
      <c r="B583">
        <v>7</v>
      </c>
      <c r="G583" t="s">
        <v>8221</v>
      </c>
      <c r="H583">
        <v>17</v>
      </c>
    </row>
    <row r="584" spans="1:8" x14ac:dyDescent="0.25">
      <c r="A584" t="s">
        <v>8219</v>
      </c>
      <c r="B584">
        <v>149</v>
      </c>
      <c r="G584" t="s">
        <v>8221</v>
      </c>
      <c r="H584">
        <v>3</v>
      </c>
    </row>
    <row r="585" spans="1:8" x14ac:dyDescent="0.25">
      <c r="A585" t="s">
        <v>8219</v>
      </c>
      <c r="B585">
        <v>31</v>
      </c>
      <c r="G585" t="s">
        <v>8221</v>
      </c>
      <c r="H585">
        <v>2</v>
      </c>
    </row>
    <row r="586" spans="1:8" x14ac:dyDescent="0.25">
      <c r="A586" t="s">
        <v>8219</v>
      </c>
      <c r="B586">
        <v>26</v>
      </c>
      <c r="G586" t="s">
        <v>8221</v>
      </c>
      <c r="H586">
        <v>6</v>
      </c>
    </row>
    <row r="587" spans="1:8" x14ac:dyDescent="0.25">
      <c r="A587" t="s">
        <v>8219</v>
      </c>
      <c r="B587">
        <v>172</v>
      </c>
      <c r="G587" t="s">
        <v>8221</v>
      </c>
      <c r="H587">
        <v>0</v>
      </c>
    </row>
    <row r="588" spans="1:8" x14ac:dyDescent="0.25">
      <c r="A588" t="s">
        <v>8219</v>
      </c>
      <c r="B588">
        <v>78</v>
      </c>
      <c r="G588" t="s">
        <v>8221</v>
      </c>
      <c r="H588">
        <v>1</v>
      </c>
    </row>
    <row r="589" spans="1:8" x14ac:dyDescent="0.25">
      <c r="A589" t="s">
        <v>8219</v>
      </c>
      <c r="B589">
        <v>120</v>
      </c>
      <c r="G589" t="s">
        <v>8221</v>
      </c>
      <c r="H589">
        <v>3</v>
      </c>
    </row>
    <row r="590" spans="1:8" x14ac:dyDescent="0.25">
      <c r="A590" t="s">
        <v>8219</v>
      </c>
      <c r="B590">
        <v>227</v>
      </c>
      <c r="G590" t="s">
        <v>8221</v>
      </c>
      <c r="H590">
        <v>13</v>
      </c>
    </row>
    <row r="591" spans="1:8" x14ac:dyDescent="0.25">
      <c r="A591" t="s">
        <v>8219</v>
      </c>
      <c r="B591">
        <v>42</v>
      </c>
      <c r="G591" t="s">
        <v>8221</v>
      </c>
      <c r="H591">
        <v>1</v>
      </c>
    </row>
    <row r="592" spans="1:8" x14ac:dyDescent="0.25">
      <c r="A592" t="s">
        <v>8219</v>
      </c>
      <c r="B592">
        <v>64</v>
      </c>
      <c r="G592" t="s">
        <v>8221</v>
      </c>
      <c r="H592">
        <v>1</v>
      </c>
    </row>
    <row r="593" spans="1:8" x14ac:dyDescent="0.25">
      <c r="A593" t="s">
        <v>8219</v>
      </c>
      <c r="B593">
        <v>121</v>
      </c>
      <c r="G593" t="s">
        <v>8221</v>
      </c>
      <c r="H593">
        <v>9</v>
      </c>
    </row>
    <row r="594" spans="1:8" x14ac:dyDescent="0.25">
      <c r="A594" t="s">
        <v>8219</v>
      </c>
      <c r="B594">
        <v>87</v>
      </c>
      <c r="G594" t="s">
        <v>8221</v>
      </c>
      <c r="H594">
        <v>0</v>
      </c>
    </row>
    <row r="595" spans="1:8" x14ac:dyDescent="0.25">
      <c r="A595" t="s">
        <v>8219</v>
      </c>
      <c r="B595">
        <v>65</v>
      </c>
      <c r="G595" t="s">
        <v>8221</v>
      </c>
      <c r="H595">
        <v>2</v>
      </c>
    </row>
    <row r="596" spans="1:8" x14ac:dyDescent="0.25">
      <c r="A596" t="s">
        <v>8219</v>
      </c>
      <c r="B596">
        <v>49</v>
      </c>
      <c r="G596" t="s">
        <v>8221</v>
      </c>
      <c r="H596">
        <v>1</v>
      </c>
    </row>
    <row r="597" spans="1:8" x14ac:dyDescent="0.25">
      <c r="A597" t="s">
        <v>8219</v>
      </c>
      <c r="B597">
        <v>19</v>
      </c>
      <c r="G597" t="s">
        <v>8221</v>
      </c>
      <c r="H597">
        <v>10</v>
      </c>
    </row>
    <row r="598" spans="1:8" x14ac:dyDescent="0.25">
      <c r="A598" t="s">
        <v>8219</v>
      </c>
      <c r="B598">
        <v>81</v>
      </c>
      <c r="G598" t="s">
        <v>8221</v>
      </c>
      <c r="H598">
        <v>3</v>
      </c>
    </row>
    <row r="599" spans="1:8" x14ac:dyDescent="0.25">
      <c r="A599" t="s">
        <v>8219</v>
      </c>
      <c r="B599">
        <v>264</v>
      </c>
      <c r="G599" t="s">
        <v>8221</v>
      </c>
      <c r="H599">
        <v>2</v>
      </c>
    </row>
    <row r="600" spans="1:8" x14ac:dyDescent="0.25">
      <c r="A600" t="s">
        <v>8219</v>
      </c>
      <c r="B600">
        <v>25</v>
      </c>
      <c r="G600" t="s">
        <v>8221</v>
      </c>
      <c r="H600">
        <v>2</v>
      </c>
    </row>
    <row r="601" spans="1:8" x14ac:dyDescent="0.25">
      <c r="A601" t="s">
        <v>8219</v>
      </c>
      <c r="B601">
        <v>5</v>
      </c>
      <c r="G601" t="s">
        <v>8221</v>
      </c>
      <c r="H601">
        <v>1</v>
      </c>
    </row>
    <row r="602" spans="1:8" x14ac:dyDescent="0.25">
      <c r="A602" t="s">
        <v>8219</v>
      </c>
      <c r="B602">
        <v>144</v>
      </c>
      <c r="G602" t="s">
        <v>8221</v>
      </c>
      <c r="H602">
        <v>14</v>
      </c>
    </row>
    <row r="603" spans="1:8" x14ac:dyDescent="0.25">
      <c r="A603" t="s">
        <v>8219</v>
      </c>
      <c r="B603">
        <v>92</v>
      </c>
      <c r="G603" t="s">
        <v>8221</v>
      </c>
      <c r="H603">
        <v>0</v>
      </c>
    </row>
    <row r="604" spans="1:8" x14ac:dyDescent="0.25">
      <c r="A604" t="s">
        <v>8219</v>
      </c>
      <c r="B604">
        <v>147</v>
      </c>
      <c r="G604" t="s">
        <v>8221</v>
      </c>
      <c r="H604">
        <v>0</v>
      </c>
    </row>
    <row r="605" spans="1:8" x14ac:dyDescent="0.25">
      <c r="A605" t="s">
        <v>8219</v>
      </c>
      <c r="B605">
        <v>90</v>
      </c>
      <c r="G605" t="s">
        <v>8221</v>
      </c>
      <c r="H605">
        <v>4</v>
      </c>
    </row>
    <row r="606" spans="1:8" x14ac:dyDescent="0.25">
      <c r="A606" t="s">
        <v>8219</v>
      </c>
      <c r="B606">
        <v>87</v>
      </c>
      <c r="G606" t="s">
        <v>8221</v>
      </c>
      <c r="H606">
        <v>3</v>
      </c>
    </row>
    <row r="607" spans="1:8" x14ac:dyDescent="0.25">
      <c r="A607" t="s">
        <v>8219</v>
      </c>
      <c r="B607">
        <v>406</v>
      </c>
      <c r="G607" t="s">
        <v>8221</v>
      </c>
      <c r="H607">
        <v>0</v>
      </c>
    </row>
    <row r="608" spans="1:8" x14ac:dyDescent="0.25">
      <c r="A608" t="s">
        <v>8219</v>
      </c>
      <c r="B608">
        <v>20</v>
      </c>
      <c r="G608" t="s">
        <v>8221</v>
      </c>
      <c r="H608">
        <v>5</v>
      </c>
    </row>
    <row r="609" spans="1:8" x14ac:dyDescent="0.25">
      <c r="A609" t="s">
        <v>8219</v>
      </c>
      <c r="B609">
        <v>70</v>
      </c>
      <c r="G609" t="s">
        <v>8221</v>
      </c>
      <c r="H609">
        <v>47</v>
      </c>
    </row>
    <row r="610" spans="1:8" x14ac:dyDescent="0.25">
      <c r="A610" t="s">
        <v>8219</v>
      </c>
      <c r="B610">
        <v>16</v>
      </c>
      <c r="G610" t="s">
        <v>8221</v>
      </c>
      <c r="H610">
        <v>0</v>
      </c>
    </row>
    <row r="611" spans="1:8" x14ac:dyDescent="0.25">
      <c r="A611" t="s">
        <v>8219</v>
      </c>
      <c r="B611">
        <v>52</v>
      </c>
      <c r="G611" t="s">
        <v>8221</v>
      </c>
      <c r="H611">
        <v>10</v>
      </c>
    </row>
    <row r="612" spans="1:8" x14ac:dyDescent="0.25">
      <c r="A612" t="s">
        <v>8219</v>
      </c>
      <c r="B612">
        <v>66</v>
      </c>
      <c r="G612" t="s">
        <v>8221</v>
      </c>
      <c r="H612">
        <v>11</v>
      </c>
    </row>
    <row r="613" spans="1:8" x14ac:dyDescent="0.25">
      <c r="A613" t="s">
        <v>8219</v>
      </c>
      <c r="B613">
        <v>109</v>
      </c>
      <c r="G613" t="s">
        <v>8221</v>
      </c>
      <c r="H613">
        <v>2</v>
      </c>
    </row>
    <row r="614" spans="1:8" x14ac:dyDescent="0.25">
      <c r="A614" t="s">
        <v>8219</v>
      </c>
      <c r="B614">
        <v>168</v>
      </c>
      <c r="G614" t="s">
        <v>8221</v>
      </c>
      <c r="H614">
        <v>2</v>
      </c>
    </row>
    <row r="615" spans="1:8" x14ac:dyDescent="0.25">
      <c r="A615" t="s">
        <v>8219</v>
      </c>
      <c r="B615">
        <v>31</v>
      </c>
      <c r="G615" t="s">
        <v>8221</v>
      </c>
      <c r="H615">
        <v>22</v>
      </c>
    </row>
    <row r="616" spans="1:8" x14ac:dyDescent="0.25">
      <c r="A616" t="s">
        <v>8219</v>
      </c>
      <c r="B616">
        <v>133</v>
      </c>
      <c r="G616" t="s">
        <v>8221</v>
      </c>
      <c r="H616">
        <v>8</v>
      </c>
    </row>
    <row r="617" spans="1:8" x14ac:dyDescent="0.25">
      <c r="A617" t="s">
        <v>8219</v>
      </c>
      <c r="B617">
        <v>151</v>
      </c>
      <c r="G617" t="s">
        <v>8221</v>
      </c>
      <c r="H617">
        <v>6</v>
      </c>
    </row>
    <row r="618" spans="1:8" x14ac:dyDescent="0.25">
      <c r="A618" t="s">
        <v>8219</v>
      </c>
      <c r="B618">
        <v>5</v>
      </c>
      <c r="G618" t="s">
        <v>8221</v>
      </c>
      <c r="H618">
        <v>1</v>
      </c>
    </row>
    <row r="619" spans="1:8" x14ac:dyDescent="0.25">
      <c r="A619" t="s">
        <v>8219</v>
      </c>
      <c r="B619">
        <v>73</v>
      </c>
      <c r="G619" t="s">
        <v>8221</v>
      </c>
      <c r="H619">
        <v>3</v>
      </c>
    </row>
    <row r="620" spans="1:8" x14ac:dyDescent="0.25">
      <c r="A620" t="s">
        <v>8219</v>
      </c>
      <c r="B620">
        <v>148</v>
      </c>
      <c r="G620" t="s">
        <v>8221</v>
      </c>
      <c r="H620">
        <v>0</v>
      </c>
    </row>
    <row r="621" spans="1:8" x14ac:dyDescent="0.25">
      <c r="A621" t="s">
        <v>8219</v>
      </c>
      <c r="B621">
        <v>93</v>
      </c>
      <c r="G621" t="s">
        <v>8221</v>
      </c>
      <c r="H621">
        <v>0</v>
      </c>
    </row>
    <row r="622" spans="1:8" x14ac:dyDescent="0.25">
      <c r="A622" t="s">
        <v>8219</v>
      </c>
      <c r="B622">
        <v>63</v>
      </c>
      <c r="G622" t="s">
        <v>8221</v>
      </c>
      <c r="H622">
        <v>0</v>
      </c>
    </row>
    <row r="623" spans="1:8" x14ac:dyDescent="0.25">
      <c r="A623" t="s">
        <v>8219</v>
      </c>
      <c r="B623">
        <v>134</v>
      </c>
      <c r="G623" t="s">
        <v>8221</v>
      </c>
      <c r="H623">
        <v>0</v>
      </c>
    </row>
    <row r="624" spans="1:8" x14ac:dyDescent="0.25">
      <c r="A624" t="s">
        <v>8219</v>
      </c>
      <c r="B624">
        <v>14</v>
      </c>
      <c r="G624" t="s">
        <v>8221</v>
      </c>
      <c r="H624">
        <v>0</v>
      </c>
    </row>
    <row r="625" spans="1:8" x14ac:dyDescent="0.25">
      <c r="A625" t="s">
        <v>8219</v>
      </c>
      <c r="B625">
        <v>78</v>
      </c>
      <c r="G625" t="s">
        <v>8221</v>
      </c>
      <c r="H625">
        <v>3</v>
      </c>
    </row>
    <row r="626" spans="1:8" x14ac:dyDescent="0.25">
      <c r="A626" t="s">
        <v>8219</v>
      </c>
      <c r="B626">
        <v>112</v>
      </c>
      <c r="G626" t="s">
        <v>8221</v>
      </c>
      <c r="H626">
        <v>0</v>
      </c>
    </row>
    <row r="627" spans="1:8" x14ac:dyDescent="0.25">
      <c r="A627" t="s">
        <v>8219</v>
      </c>
      <c r="B627">
        <v>34</v>
      </c>
      <c r="G627" t="s">
        <v>8221</v>
      </c>
      <c r="H627">
        <v>0</v>
      </c>
    </row>
    <row r="628" spans="1:8" x14ac:dyDescent="0.25">
      <c r="A628" t="s">
        <v>8219</v>
      </c>
      <c r="B628">
        <v>19</v>
      </c>
      <c r="G628" t="s">
        <v>8221</v>
      </c>
      <c r="H628">
        <v>1</v>
      </c>
    </row>
    <row r="629" spans="1:8" x14ac:dyDescent="0.25">
      <c r="A629" t="s">
        <v>8219</v>
      </c>
      <c r="B629">
        <v>13</v>
      </c>
      <c r="G629" t="s">
        <v>8221</v>
      </c>
      <c r="H629">
        <v>6</v>
      </c>
    </row>
    <row r="630" spans="1:8" x14ac:dyDescent="0.25">
      <c r="A630" t="s">
        <v>8219</v>
      </c>
      <c r="B630">
        <v>104</v>
      </c>
      <c r="G630" t="s">
        <v>8221</v>
      </c>
      <c r="H630">
        <v>1</v>
      </c>
    </row>
    <row r="631" spans="1:8" x14ac:dyDescent="0.25">
      <c r="A631" t="s">
        <v>8219</v>
      </c>
      <c r="B631">
        <v>52</v>
      </c>
      <c r="G631" t="s">
        <v>8221</v>
      </c>
      <c r="H631">
        <v>2</v>
      </c>
    </row>
    <row r="632" spans="1:8" x14ac:dyDescent="0.25">
      <c r="A632" t="s">
        <v>8219</v>
      </c>
      <c r="B632">
        <v>17</v>
      </c>
      <c r="G632" t="s">
        <v>8221</v>
      </c>
      <c r="H632">
        <v>0</v>
      </c>
    </row>
    <row r="633" spans="1:8" x14ac:dyDescent="0.25">
      <c r="A633" t="s">
        <v>8219</v>
      </c>
      <c r="B633">
        <v>82</v>
      </c>
      <c r="G633" t="s">
        <v>8221</v>
      </c>
      <c r="H633">
        <v>3</v>
      </c>
    </row>
    <row r="634" spans="1:8" x14ac:dyDescent="0.25">
      <c r="A634" t="s">
        <v>8219</v>
      </c>
      <c r="B634">
        <v>73</v>
      </c>
      <c r="G634" t="s">
        <v>8221</v>
      </c>
      <c r="H634">
        <v>3</v>
      </c>
    </row>
    <row r="635" spans="1:8" x14ac:dyDescent="0.25">
      <c r="A635" t="s">
        <v>8219</v>
      </c>
      <c r="B635">
        <v>158</v>
      </c>
      <c r="G635" t="s">
        <v>8221</v>
      </c>
      <c r="H635">
        <v>0</v>
      </c>
    </row>
    <row r="636" spans="1:8" x14ac:dyDescent="0.25">
      <c r="A636" t="s">
        <v>8219</v>
      </c>
      <c r="B636">
        <v>65</v>
      </c>
      <c r="G636" t="s">
        <v>8221</v>
      </c>
      <c r="H636">
        <v>6</v>
      </c>
    </row>
    <row r="637" spans="1:8" x14ac:dyDescent="0.25">
      <c r="A637" t="s">
        <v>8219</v>
      </c>
      <c r="B637">
        <v>184</v>
      </c>
      <c r="G637" t="s">
        <v>8221</v>
      </c>
      <c r="H637">
        <v>0</v>
      </c>
    </row>
    <row r="638" spans="1:8" x14ac:dyDescent="0.25">
      <c r="A638" t="s">
        <v>8219</v>
      </c>
      <c r="B638">
        <v>34</v>
      </c>
      <c r="G638" t="s">
        <v>8221</v>
      </c>
      <c r="H638">
        <v>19</v>
      </c>
    </row>
    <row r="639" spans="1:8" x14ac:dyDescent="0.25">
      <c r="A639" t="s">
        <v>8219</v>
      </c>
      <c r="B639">
        <v>240</v>
      </c>
      <c r="G639" t="s">
        <v>8221</v>
      </c>
      <c r="H639">
        <v>1</v>
      </c>
    </row>
    <row r="640" spans="1:8" x14ac:dyDescent="0.25">
      <c r="A640" t="s">
        <v>8219</v>
      </c>
      <c r="B640">
        <v>113</v>
      </c>
      <c r="G640" t="s">
        <v>8221</v>
      </c>
      <c r="H640">
        <v>2</v>
      </c>
    </row>
    <row r="641" spans="1:8" x14ac:dyDescent="0.25">
      <c r="A641" t="s">
        <v>8219</v>
      </c>
      <c r="B641">
        <v>66</v>
      </c>
      <c r="G641" t="s">
        <v>8221</v>
      </c>
      <c r="H641">
        <v>0</v>
      </c>
    </row>
    <row r="642" spans="1:8" x14ac:dyDescent="0.25">
      <c r="A642" t="s">
        <v>8219</v>
      </c>
      <c r="B642">
        <v>340</v>
      </c>
      <c r="G642" t="s">
        <v>8221</v>
      </c>
      <c r="H642">
        <v>11</v>
      </c>
    </row>
    <row r="643" spans="1:8" x14ac:dyDescent="0.25">
      <c r="A643" t="s">
        <v>8219</v>
      </c>
      <c r="B643">
        <v>150</v>
      </c>
      <c r="G643" t="s">
        <v>8221</v>
      </c>
      <c r="H643">
        <v>0</v>
      </c>
    </row>
    <row r="644" spans="1:8" x14ac:dyDescent="0.25">
      <c r="A644" t="s">
        <v>8219</v>
      </c>
      <c r="B644">
        <v>25</v>
      </c>
      <c r="G644" t="s">
        <v>8221</v>
      </c>
      <c r="H644">
        <v>0</v>
      </c>
    </row>
    <row r="645" spans="1:8" x14ac:dyDescent="0.25">
      <c r="A645" t="s">
        <v>8219</v>
      </c>
      <c r="B645">
        <v>234</v>
      </c>
      <c r="G645" t="s">
        <v>8221</v>
      </c>
      <c r="H645">
        <v>1</v>
      </c>
    </row>
    <row r="646" spans="1:8" x14ac:dyDescent="0.25">
      <c r="A646" t="s">
        <v>8219</v>
      </c>
      <c r="B646">
        <v>2602</v>
      </c>
      <c r="G646" t="s">
        <v>8221</v>
      </c>
      <c r="H646">
        <v>3</v>
      </c>
    </row>
    <row r="647" spans="1:8" x14ac:dyDescent="0.25">
      <c r="A647" t="s">
        <v>8219</v>
      </c>
      <c r="B647">
        <v>248</v>
      </c>
      <c r="G647" t="s">
        <v>8221</v>
      </c>
      <c r="H647">
        <v>1</v>
      </c>
    </row>
    <row r="648" spans="1:8" x14ac:dyDescent="0.25">
      <c r="A648" t="s">
        <v>8219</v>
      </c>
      <c r="B648">
        <v>600</v>
      </c>
      <c r="G648" t="s">
        <v>8221</v>
      </c>
      <c r="H648">
        <v>15</v>
      </c>
    </row>
    <row r="649" spans="1:8" x14ac:dyDescent="0.25">
      <c r="A649" t="s">
        <v>8219</v>
      </c>
      <c r="B649">
        <v>293</v>
      </c>
      <c r="G649" t="s">
        <v>8221</v>
      </c>
      <c r="H649">
        <v>2</v>
      </c>
    </row>
    <row r="650" spans="1:8" x14ac:dyDescent="0.25">
      <c r="A650" t="s">
        <v>8219</v>
      </c>
      <c r="B650">
        <v>321</v>
      </c>
      <c r="G650" t="s">
        <v>8221</v>
      </c>
      <c r="H650">
        <v>1</v>
      </c>
    </row>
    <row r="651" spans="1:8" x14ac:dyDescent="0.25">
      <c r="A651" t="s">
        <v>8219</v>
      </c>
      <c r="B651">
        <v>81</v>
      </c>
      <c r="G651" t="s">
        <v>8221</v>
      </c>
      <c r="H651">
        <v>1</v>
      </c>
    </row>
    <row r="652" spans="1:8" x14ac:dyDescent="0.25">
      <c r="A652" t="s">
        <v>8219</v>
      </c>
      <c r="B652">
        <v>343</v>
      </c>
      <c r="G652" t="s">
        <v>8221</v>
      </c>
      <c r="H652">
        <v>0</v>
      </c>
    </row>
    <row r="653" spans="1:8" x14ac:dyDescent="0.25">
      <c r="A653" t="s">
        <v>8219</v>
      </c>
      <c r="B653">
        <v>336</v>
      </c>
      <c r="G653" t="s">
        <v>8221</v>
      </c>
      <c r="H653">
        <v>1</v>
      </c>
    </row>
    <row r="654" spans="1:8" x14ac:dyDescent="0.25">
      <c r="A654" t="s">
        <v>8219</v>
      </c>
      <c r="B654">
        <v>47</v>
      </c>
      <c r="G654" t="s">
        <v>8221</v>
      </c>
      <c r="H654">
        <v>11</v>
      </c>
    </row>
    <row r="655" spans="1:8" x14ac:dyDescent="0.25">
      <c r="A655" t="s">
        <v>8219</v>
      </c>
      <c r="B655">
        <v>76</v>
      </c>
      <c r="G655" t="s">
        <v>8221</v>
      </c>
      <c r="H655">
        <v>0</v>
      </c>
    </row>
    <row r="656" spans="1:8" x14ac:dyDescent="0.25">
      <c r="A656" t="s">
        <v>8219</v>
      </c>
      <c r="B656">
        <v>441</v>
      </c>
      <c r="G656" t="s">
        <v>8221</v>
      </c>
      <c r="H656">
        <v>1</v>
      </c>
    </row>
    <row r="657" spans="1:8" x14ac:dyDescent="0.25">
      <c r="A657" t="s">
        <v>8219</v>
      </c>
      <c r="B657">
        <v>916</v>
      </c>
      <c r="G657" t="s">
        <v>8221</v>
      </c>
      <c r="H657">
        <v>6</v>
      </c>
    </row>
    <row r="658" spans="1:8" x14ac:dyDescent="0.25">
      <c r="A658" t="s">
        <v>8219</v>
      </c>
      <c r="B658">
        <v>369</v>
      </c>
      <c r="G658" t="s">
        <v>8221</v>
      </c>
      <c r="H658">
        <v>7</v>
      </c>
    </row>
    <row r="659" spans="1:8" x14ac:dyDescent="0.25">
      <c r="A659" t="s">
        <v>8219</v>
      </c>
      <c r="B659">
        <v>20242</v>
      </c>
      <c r="G659" t="s">
        <v>8221</v>
      </c>
      <c r="H659">
        <v>0</v>
      </c>
    </row>
    <row r="660" spans="1:8" x14ac:dyDescent="0.25">
      <c r="A660" t="s">
        <v>8219</v>
      </c>
      <c r="B660">
        <v>71</v>
      </c>
      <c r="G660" t="s">
        <v>8221</v>
      </c>
      <c r="H660">
        <v>16</v>
      </c>
    </row>
    <row r="661" spans="1:8" x14ac:dyDescent="0.25">
      <c r="A661" t="s">
        <v>8219</v>
      </c>
      <c r="B661">
        <v>635</v>
      </c>
      <c r="G661" t="s">
        <v>8221</v>
      </c>
      <c r="H661">
        <v>0</v>
      </c>
    </row>
    <row r="662" spans="1:8" x14ac:dyDescent="0.25">
      <c r="A662" t="s">
        <v>8219</v>
      </c>
      <c r="B662">
        <v>885</v>
      </c>
      <c r="G662" t="s">
        <v>8221</v>
      </c>
      <c r="H662">
        <v>0</v>
      </c>
    </row>
    <row r="663" spans="1:8" x14ac:dyDescent="0.25">
      <c r="A663" t="s">
        <v>8219</v>
      </c>
      <c r="B663">
        <v>329</v>
      </c>
      <c r="G663" t="s">
        <v>8221</v>
      </c>
      <c r="H663">
        <v>0</v>
      </c>
    </row>
    <row r="664" spans="1:8" x14ac:dyDescent="0.25">
      <c r="A664" t="s">
        <v>8219</v>
      </c>
      <c r="B664">
        <v>71</v>
      </c>
      <c r="G664" t="s">
        <v>8221</v>
      </c>
      <c r="H664">
        <v>12</v>
      </c>
    </row>
    <row r="665" spans="1:8" x14ac:dyDescent="0.25">
      <c r="A665" t="s">
        <v>8219</v>
      </c>
      <c r="B665">
        <v>269</v>
      </c>
      <c r="G665" t="s">
        <v>8221</v>
      </c>
      <c r="H665">
        <v>1</v>
      </c>
    </row>
    <row r="666" spans="1:8" x14ac:dyDescent="0.25">
      <c r="A666" t="s">
        <v>8219</v>
      </c>
      <c r="B666">
        <v>345</v>
      </c>
      <c r="G666" t="s">
        <v>8221</v>
      </c>
      <c r="H666">
        <v>3</v>
      </c>
    </row>
    <row r="667" spans="1:8" x14ac:dyDescent="0.25">
      <c r="A667" t="s">
        <v>8219</v>
      </c>
      <c r="B667">
        <v>43</v>
      </c>
      <c r="G667" t="s">
        <v>8221</v>
      </c>
      <c r="H667">
        <v>1</v>
      </c>
    </row>
    <row r="668" spans="1:8" x14ac:dyDescent="0.25">
      <c r="A668" t="s">
        <v>8219</v>
      </c>
      <c r="B668">
        <v>33</v>
      </c>
      <c r="G668" t="s">
        <v>8221</v>
      </c>
      <c r="H668">
        <v>4</v>
      </c>
    </row>
    <row r="669" spans="1:8" x14ac:dyDescent="0.25">
      <c r="A669" t="s">
        <v>8219</v>
      </c>
      <c r="B669">
        <v>211</v>
      </c>
      <c r="G669" t="s">
        <v>8221</v>
      </c>
      <c r="H669">
        <v>1</v>
      </c>
    </row>
    <row r="670" spans="1:8" x14ac:dyDescent="0.25">
      <c r="A670" t="s">
        <v>8219</v>
      </c>
      <c r="B670">
        <v>196</v>
      </c>
      <c r="G670" t="s">
        <v>8221</v>
      </c>
      <c r="H670">
        <v>3</v>
      </c>
    </row>
    <row r="671" spans="1:8" x14ac:dyDescent="0.25">
      <c r="A671" t="s">
        <v>8219</v>
      </c>
      <c r="B671">
        <v>405</v>
      </c>
      <c r="G671" t="s">
        <v>8221</v>
      </c>
      <c r="H671">
        <v>1</v>
      </c>
    </row>
    <row r="672" spans="1:8" x14ac:dyDescent="0.25">
      <c r="A672" t="s">
        <v>8219</v>
      </c>
      <c r="B672">
        <v>206</v>
      </c>
      <c r="G672" t="s">
        <v>8221</v>
      </c>
      <c r="H672">
        <v>0</v>
      </c>
    </row>
    <row r="673" spans="1:8" x14ac:dyDescent="0.25">
      <c r="A673" t="s">
        <v>8219</v>
      </c>
      <c r="B673">
        <v>335</v>
      </c>
      <c r="G673" t="s">
        <v>8221</v>
      </c>
      <c r="H673">
        <v>12</v>
      </c>
    </row>
    <row r="674" spans="1:8" x14ac:dyDescent="0.25">
      <c r="A674" t="s">
        <v>8219</v>
      </c>
      <c r="B674">
        <v>215</v>
      </c>
      <c r="G674" t="s">
        <v>8221</v>
      </c>
      <c r="H674">
        <v>0</v>
      </c>
    </row>
    <row r="675" spans="1:8" x14ac:dyDescent="0.25">
      <c r="A675" t="s">
        <v>8219</v>
      </c>
      <c r="B675">
        <v>176</v>
      </c>
      <c r="G675" t="s">
        <v>8221</v>
      </c>
      <c r="H675">
        <v>1</v>
      </c>
    </row>
    <row r="676" spans="1:8" x14ac:dyDescent="0.25">
      <c r="A676" t="s">
        <v>8219</v>
      </c>
      <c r="B676">
        <v>555</v>
      </c>
      <c r="G676" t="s">
        <v>8221</v>
      </c>
      <c r="H676">
        <v>0</v>
      </c>
    </row>
    <row r="677" spans="1:8" x14ac:dyDescent="0.25">
      <c r="A677" t="s">
        <v>8219</v>
      </c>
      <c r="B677">
        <v>116</v>
      </c>
      <c r="G677" t="s">
        <v>8221</v>
      </c>
      <c r="H677">
        <v>0</v>
      </c>
    </row>
    <row r="678" spans="1:8" x14ac:dyDescent="0.25">
      <c r="A678" t="s">
        <v>8219</v>
      </c>
      <c r="B678">
        <v>615</v>
      </c>
      <c r="G678" t="s">
        <v>8221</v>
      </c>
      <c r="H678">
        <v>2</v>
      </c>
    </row>
    <row r="679" spans="1:8" x14ac:dyDescent="0.25">
      <c r="A679" t="s">
        <v>8219</v>
      </c>
      <c r="B679">
        <v>236</v>
      </c>
      <c r="G679" t="s">
        <v>8221</v>
      </c>
      <c r="H679">
        <v>92</v>
      </c>
    </row>
    <row r="680" spans="1:8" x14ac:dyDescent="0.25">
      <c r="A680" t="s">
        <v>8219</v>
      </c>
      <c r="B680">
        <v>145</v>
      </c>
      <c r="G680" t="s">
        <v>8221</v>
      </c>
      <c r="H680">
        <v>0</v>
      </c>
    </row>
    <row r="681" spans="1:8" x14ac:dyDescent="0.25">
      <c r="A681" t="s">
        <v>8219</v>
      </c>
      <c r="B681">
        <v>167</v>
      </c>
      <c r="G681" t="s">
        <v>8221</v>
      </c>
      <c r="H681">
        <v>3</v>
      </c>
    </row>
    <row r="682" spans="1:8" x14ac:dyDescent="0.25">
      <c r="A682" t="s">
        <v>8219</v>
      </c>
      <c r="B682">
        <v>235</v>
      </c>
      <c r="G682" t="s">
        <v>8221</v>
      </c>
      <c r="H682">
        <v>10</v>
      </c>
    </row>
    <row r="683" spans="1:8" x14ac:dyDescent="0.25">
      <c r="A683" t="s">
        <v>8219</v>
      </c>
      <c r="B683">
        <v>452</v>
      </c>
      <c r="G683" t="s">
        <v>8221</v>
      </c>
      <c r="H683">
        <v>7</v>
      </c>
    </row>
    <row r="684" spans="1:8" x14ac:dyDescent="0.25">
      <c r="A684" t="s">
        <v>8219</v>
      </c>
      <c r="B684">
        <v>241</v>
      </c>
      <c r="G684" t="s">
        <v>8221</v>
      </c>
      <c r="H684">
        <v>3</v>
      </c>
    </row>
    <row r="685" spans="1:8" x14ac:dyDescent="0.25">
      <c r="A685" t="s">
        <v>8219</v>
      </c>
      <c r="B685">
        <v>28</v>
      </c>
      <c r="G685" t="s">
        <v>8221</v>
      </c>
      <c r="H685">
        <v>0</v>
      </c>
    </row>
    <row r="686" spans="1:8" x14ac:dyDescent="0.25">
      <c r="A686" t="s">
        <v>8219</v>
      </c>
      <c r="B686">
        <v>140</v>
      </c>
      <c r="G686" t="s">
        <v>8221</v>
      </c>
      <c r="H686">
        <v>1</v>
      </c>
    </row>
    <row r="687" spans="1:8" x14ac:dyDescent="0.25">
      <c r="A687" t="s">
        <v>8219</v>
      </c>
      <c r="B687">
        <v>280</v>
      </c>
      <c r="G687" t="s">
        <v>8221</v>
      </c>
      <c r="H687">
        <v>0</v>
      </c>
    </row>
    <row r="688" spans="1:8" x14ac:dyDescent="0.25">
      <c r="A688" t="s">
        <v>8219</v>
      </c>
      <c r="B688">
        <v>70</v>
      </c>
      <c r="G688" t="s">
        <v>8221</v>
      </c>
      <c r="H688">
        <v>9</v>
      </c>
    </row>
    <row r="689" spans="1:8" x14ac:dyDescent="0.25">
      <c r="A689" t="s">
        <v>8219</v>
      </c>
      <c r="B689">
        <v>160</v>
      </c>
      <c r="G689" t="s">
        <v>8221</v>
      </c>
      <c r="H689">
        <v>2</v>
      </c>
    </row>
    <row r="690" spans="1:8" x14ac:dyDescent="0.25">
      <c r="A690" t="s">
        <v>8219</v>
      </c>
      <c r="B690">
        <v>141</v>
      </c>
      <c r="G690" t="s">
        <v>8221</v>
      </c>
      <c r="H690">
        <v>1</v>
      </c>
    </row>
    <row r="691" spans="1:8" x14ac:dyDescent="0.25">
      <c r="A691" t="s">
        <v>8219</v>
      </c>
      <c r="B691">
        <v>874</v>
      </c>
      <c r="G691" t="s">
        <v>8221</v>
      </c>
      <c r="H691">
        <v>2</v>
      </c>
    </row>
    <row r="692" spans="1:8" x14ac:dyDescent="0.25">
      <c r="A692" t="s">
        <v>8219</v>
      </c>
      <c r="B692">
        <v>73</v>
      </c>
      <c r="G692" t="s">
        <v>8221</v>
      </c>
      <c r="H692">
        <v>11</v>
      </c>
    </row>
    <row r="693" spans="1:8" x14ac:dyDescent="0.25">
      <c r="A693" t="s">
        <v>8219</v>
      </c>
      <c r="B693">
        <v>294</v>
      </c>
      <c r="G693" t="s">
        <v>8221</v>
      </c>
      <c r="H693">
        <v>0</v>
      </c>
    </row>
    <row r="694" spans="1:8" x14ac:dyDescent="0.25">
      <c r="A694" t="s">
        <v>8219</v>
      </c>
      <c r="B694">
        <v>740</v>
      </c>
      <c r="G694" t="s">
        <v>8221</v>
      </c>
      <c r="H694">
        <v>0</v>
      </c>
    </row>
    <row r="695" spans="1:8" x14ac:dyDescent="0.25">
      <c r="A695" t="s">
        <v>8219</v>
      </c>
      <c r="B695">
        <v>369</v>
      </c>
      <c r="G695" t="s">
        <v>8221</v>
      </c>
      <c r="H695">
        <v>9</v>
      </c>
    </row>
    <row r="696" spans="1:8" x14ac:dyDescent="0.25">
      <c r="A696" t="s">
        <v>8219</v>
      </c>
      <c r="B696">
        <v>110</v>
      </c>
      <c r="G696" t="s">
        <v>8221</v>
      </c>
      <c r="H696">
        <v>0</v>
      </c>
    </row>
    <row r="697" spans="1:8" x14ac:dyDescent="0.25">
      <c r="A697" t="s">
        <v>8219</v>
      </c>
      <c r="B697">
        <v>455</v>
      </c>
      <c r="G697" t="s">
        <v>8221</v>
      </c>
      <c r="H697">
        <v>4</v>
      </c>
    </row>
    <row r="698" spans="1:8" x14ac:dyDescent="0.25">
      <c r="A698" t="s">
        <v>8219</v>
      </c>
      <c r="B698">
        <v>224</v>
      </c>
      <c r="G698" t="s">
        <v>8221</v>
      </c>
      <c r="H698">
        <v>1</v>
      </c>
    </row>
    <row r="699" spans="1:8" x14ac:dyDescent="0.25">
      <c r="A699" t="s">
        <v>8219</v>
      </c>
      <c r="B699">
        <v>46</v>
      </c>
      <c r="G699" t="s">
        <v>8221</v>
      </c>
      <c r="H699">
        <v>2</v>
      </c>
    </row>
    <row r="700" spans="1:8" x14ac:dyDescent="0.25">
      <c r="A700" t="s">
        <v>8219</v>
      </c>
      <c r="B700">
        <v>284</v>
      </c>
      <c r="G700" t="s">
        <v>8221</v>
      </c>
      <c r="H700">
        <v>0</v>
      </c>
    </row>
    <row r="701" spans="1:8" x14ac:dyDescent="0.25">
      <c r="A701" t="s">
        <v>8219</v>
      </c>
      <c r="B701">
        <v>98</v>
      </c>
      <c r="G701" t="s">
        <v>8221</v>
      </c>
      <c r="H701">
        <v>1</v>
      </c>
    </row>
    <row r="702" spans="1:8" x14ac:dyDescent="0.25">
      <c r="A702" t="s">
        <v>8219</v>
      </c>
      <c r="B702">
        <v>56</v>
      </c>
      <c r="G702" t="s">
        <v>8221</v>
      </c>
      <c r="H702">
        <v>17</v>
      </c>
    </row>
    <row r="703" spans="1:8" x14ac:dyDescent="0.25">
      <c r="A703" t="s">
        <v>8219</v>
      </c>
      <c r="B703">
        <v>32</v>
      </c>
      <c r="G703" t="s">
        <v>8221</v>
      </c>
      <c r="H703">
        <v>2</v>
      </c>
    </row>
    <row r="704" spans="1:8" x14ac:dyDescent="0.25">
      <c r="A704" t="s">
        <v>8219</v>
      </c>
      <c r="B704">
        <v>30</v>
      </c>
      <c r="G704" t="s">
        <v>8221</v>
      </c>
      <c r="H704">
        <v>3</v>
      </c>
    </row>
    <row r="705" spans="1:8" x14ac:dyDescent="0.25">
      <c r="A705" t="s">
        <v>8219</v>
      </c>
      <c r="B705">
        <v>70</v>
      </c>
      <c r="G705" t="s">
        <v>8221</v>
      </c>
      <c r="H705">
        <v>41</v>
      </c>
    </row>
    <row r="706" spans="1:8" x14ac:dyDescent="0.25">
      <c r="A706" t="s">
        <v>8219</v>
      </c>
      <c r="B706">
        <v>44</v>
      </c>
      <c r="G706" t="s">
        <v>8221</v>
      </c>
      <c r="H706">
        <v>2</v>
      </c>
    </row>
    <row r="707" spans="1:8" x14ac:dyDescent="0.25">
      <c r="A707" t="s">
        <v>8219</v>
      </c>
      <c r="B707">
        <v>92</v>
      </c>
      <c r="G707" t="s">
        <v>8221</v>
      </c>
      <c r="H707">
        <v>3</v>
      </c>
    </row>
    <row r="708" spans="1:8" x14ac:dyDescent="0.25">
      <c r="A708" t="s">
        <v>8219</v>
      </c>
      <c r="B708">
        <v>205</v>
      </c>
      <c r="G708" t="s">
        <v>8221</v>
      </c>
      <c r="H708">
        <v>8</v>
      </c>
    </row>
    <row r="709" spans="1:8" x14ac:dyDescent="0.25">
      <c r="A709" t="s">
        <v>8219</v>
      </c>
      <c r="B709">
        <v>23</v>
      </c>
      <c r="G709" t="s">
        <v>8221</v>
      </c>
      <c r="H709">
        <v>0</v>
      </c>
    </row>
    <row r="710" spans="1:8" x14ac:dyDescent="0.25">
      <c r="A710" t="s">
        <v>8219</v>
      </c>
      <c r="B710">
        <v>4</v>
      </c>
      <c r="G710" t="s">
        <v>8221</v>
      </c>
      <c r="H710">
        <v>1</v>
      </c>
    </row>
    <row r="711" spans="1:8" x14ac:dyDescent="0.25">
      <c r="A711" t="s">
        <v>8219</v>
      </c>
      <c r="B711">
        <v>112</v>
      </c>
      <c r="G711" t="s">
        <v>8221</v>
      </c>
      <c r="H711">
        <v>3</v>
      </c>
    </row>
    <row r="712" spans="1:8" x14ac:dyDescent="0.25">
      <c r="A712" t="s">
        <v>8219</v>
      </c>
      <c r="B712">
        <v>27</v>
      </c>
      <c r="G712" t="s">
        <v>8221</v>
      </c>
      <c r="H712">
        <v>4</v>
      </c>
    </row>
    <row r="713" spans="1:8" x14ac:dyDescent="0.25">
      <c r="A713" t="s">
        <v>8219</v>
      </c>
      <c r="B713">
        <v>11</v>
      </c>
      <c r="G713" t="s">
        <v>8221</v>
      </c>
      <c r="H713">
        <v>9</v>
      </c>
    </row>
    <row r="714" spans="1:8" x14ac:dyDescent="0.25">
      <c r="A714" t="s">
        <v>8219</v>
      </c>
      <c r="B714">
        <v>26</v>
      </c>
      <c r="G714" t="s">
        <v>8221</v>
      </c>
      <c r="H714">
        <v>16</v>
      </c>
    </row>
    <row r="715" spans="1:8" x14ac:dyDescent="0.25">
      <c r="A715" t="s">
        <v>8219</v>
      </c>
      <c r="B715">
        <v>77</v>
      </c>
      <c r="G715" t="s">
        <v>8221</v>
      </c>
      <c r="H715">
        <v>1</v>
      </c>
    </row>
    <row r="716" spans="1:8" x14ac:dyDescent="0.25">
      <c r="A716" t="s">
        <v>8219</v>
      </c>
      <c r="B716">
        <v>136</v>
      </c>
      <c r="G716" t="s">
        <v>8221</v>
      </c>
      <c r="H716">
        <v>7</v>
      </c>
    </row>
    <row r="717" spans="1:8" x14ac:dyDescent="0.25">
      <c r="A717" t="s">
        <v>8219</v>
      </c>
      <c r="B717">
        <v>157</v>
      </c>
      <c r="G717" t="s">
        <v>8221</v>
      </c>
      <c r="H717">
        <v>0</v>
      </c>
    </row>
    <row r="718" spans="1:8" x14ac:dyDescent="0.25">
      <c r="A718" t="s">
        <v>8219</v>
      </c>
      <c r="B718">
        <v>158</v>
      </c>
      <c r="G718" t="s">
        <v>8221</v>
      </c>
      <c r="H718">
        <v>0</v>
      </c>
    </row>
    <row r="719" spans="1:8" x14ac:dyDescent="0.25">
      <c r="A719" t="s">
        <v>8219</v>
      </c>
      <c r="B719">
        <v>27</v>
      </c>
      <c r="G719" t="s">
        <v>8221</v>
      </c>
      <c r="H719">
        <v>0</v>
      </c>
    </row>
    <row r="720" spans="1:8" x14ac:dyDescent="0.25">
      <c r="A720" t="s">
        <v>8219</v>
      </c>
      <c r="B720">
        <v>23</v>
      </c>
      <c r="G720" t="s">
        <v>8221</v>
      </c>
      <c r="H720">
        <v>0</v>
      </c>
    </row>
    <row r="721" spans="1:8" x14ac:dyDescent="0.25">
      <c r="A721" t="s">
        <v>8219</v>
      </c>
      <c r="B721">
        <v>17</v>
      </c>
      <c r="G721" t="s">
        <v>8221</v>
      </c>
      <c r="H721">
        <v>0</v>
      </c>
    </row>
    <row r="722" spans="1:8" x14ac:dyDescent="0.25">
      <c r="A722" t="s">
        <v>8219</v>
      </c>
      <c r="B722">
        <v>37</v>
      </c>
      <c r="G722" t="s">
        <v>8221</v>
      </c>
      <c r="H722">
        <v>1</v>
      </c>
    </row>
    <row r="723" spans="1:8" x14ac:dyDescent="0.25">
      <c r="A723" t="s">
        <v>8219</v>
      </c>
      <c r="B723">
        <v>65</v>
      </c>
      <c r="G723" t="s">
        <v>8221</v>
      </c>
      <c r="H723">
        <v>2</v>
      </c>
    </row>
    <row r="724" spans="1:8" x14ac:dyDescent="0.25">
      <c r="A724" t="s">
        <v>8219</v>
      </c>
      <c r="B724">
        <v>18</v>
      </c>
      <c r="G724" t="s">
        <v>8221</v>
      </c>
      <c r="H724">
        <v>1</v>
      </c>
    </row>
    <row r="725" spans="1:8" x14ac:dyDescent="0.25">
      <c r="A725" t="s">
        <v>8219</v>
      </c>
      <c r="B725">
        <v>25</v>
      </c>
      <c r="G725" t="s">
        <v>8221</v>
      </c>
      <c r="H725">
        <v>15</v>
      </c>
    </row>
    <row r="726" spans="1:8" x14ac:dyDescent="0.25">
      <c r="A726" t="s">
        <v>8219</v>
      </c>
      <c r="B726">
        <v>104</v>
      </c>
      <c r="G726" t="s">
        <v>8221</v>
      </c>
      <c r="H726">
        <v>1</v>
      </c>
    </row>
    <row r="727" spans="1:8" x14ac:dyDescent="0.25">
      <c r="A727" t="s">
        <v>8219</v>
      </c>
      <c r="B727">
        <v>108</v>
      </c>
      <c r="G727" t="s">
        <v>8221</v>
      </c>
      <c r="H727">
        <v>1</v>
      </c>
    </row>
    <row r="728" spans="1:8" x14ac:dyDescent="0.25">
      <c r="A728" t="s">
        <v>8219</v>
      </c>
      <c r="B728">
        <v>38</v>
      </c>
      <c r="G728" t="s">
        <v>8221</v>
      </c>
      <c r="H728">
        <v>0</v>
      </c>
    </row>
    <row r="729" spans="1:8" x14ac:dyDescent="0.25">
      <c r="A729" t="s">
        <v>8219</v>
      </c>
      <c r="B729">
        <v>88</v>
      </c>
      <c r="G729" t="s">
        <v>8221</v>
      </c>
      <c r="H729">
        <v>39</v>
      </c>
    </row>
    <row r="730" spans="1:8" x14ac:dyDescent="0.25">
      <c r="A730" t="s">
        <v>8219</v>
      </c>
      <c r="B730">
        <v>82</v>
      </c>
      <c r="G730" t="s">
        <v>8221</v>
      </c>
      <c r="H730">
        <v>103</v>
      </c>
    </row>
    <row r="731" spans="1:8" x14ac:dyDescent="0.25">
      <c r="A731" t="s">
        <v>8219</v>
      </c>
      <c r="B731">
        <v>126</v>
      </c>
      <c r="G731" t="s">
        <v>8221</v>
      </c>
      <c r="H731">
        <v>0</v>
      </c>
    </row>
    <row r="732" spans="1:8" x14ac:dyDescent="0.25">
      <c r="A732" t="s">
        <v>8219</v>
      </c>
      <c r="B732">
        <v>133</v>
      </c>
      <c r="G732" t="s">
        <v>8221</v>
      </c>
      <c r="H732">
        <v>39</v>
      </c>
    </row>
    <row r="733" spans="1:8" x14ac:dyDescent="0.25">
      <c r="A733" t="s">
        <v>8219</v>
      </c>
      <c r="B733">
        <v>47</v>
      </c>
      <c r="G733" t="s">
        <v>8221</v>
      </c>
      <c r="H733">
        <v>15</v>
      </c>
    </row>
    <row r="734" spans="1:8" x14ac:dyDescent="0.25">
      <c r="A734" t="s">
        <v>8219</v>
      </c>
      <c r="B734">
        <v>58</v>
      </c>
      <c r="G734" t="s">
        <v>8221</v>
      </c>
      <c r="H734">
        <v>22</v>
      </c>
    </row>
    <row r="735" spans="1:8" x14ac:dyDescent="0.25">
      <c r="A735" t="s">
        <v>8219</v>
      </c>
      <c r="B735">
        <v>32</v>
      </c>
      <c r="G735" t="s">
        <v>8221</v>
      </c>
      <c r="H735">
        <v>92</v>
      </c>
    </row>
    <row r="736" spans="1:8" x14ac:dyDescent="0.25">
      <c r="A736" t="s">
        <v>8219</v>
      </c>
      <c r="B736">
        <v>37</v>
      </c>
      <c r="G736" t="s">
        <v>8221</v>
      </c>
      <c r="H736">
        <v>25</v>
      </c>
    </row>
    <row r="737" spans="1:8" x14ac:dyDescent="0.25">
      <c r="A737" t="s">
        <v>8219</v>
      </c>
      <c r="B737">
        <v>87</v>
      </c>
      <c r="G737" t="s">
        <v>8221</v>
      </c>
      <c r="H737">
        <v>19</v>
      </c>
    </row>
    <row r="738" spans="1:8" x14ac:dyDescent="0.25">
      <c r="A738" t="s">
        <v>8219</v>
      </c>
      <c r="B738">
        <v>15</v>
      </c>
      <c r="G738" t="s">
        <v>8221</v>
      </c>
      <c r="H738">
        <v>19</v>
      </c>
    </row>
    <row r="739" spans="1:8" x14ac:dyDescent="0.25">
      <c r="A739" t="s">
        <v>8219</v>
      </c>
      <c r="B739">
        <v>27</v>
      </c>
      <c r="G739" t="s">
        <v>8221</v>
      </c>
      <c r="H739">
        <v>13</v>
      </c>
    </row>
    <row r="740" spans="1:8" x14ac:dyDescent="0.25">
      <c r="A740" t="s">
        <v>8219</v>
      </c>
      <c r="B740">
        <v>19</v>
      </c>
      <c r="G740" t="s">
        <v>8221</v>
      </c>
      <c r="H740">
        <v>124</v>
      </c>
    </row>
    <row r="741" spans="1:8" x14ac:dyDescent="0.25">
      <c r="A741" t="s">
        <v>8219</v>
      </c>
      <c r="B741">
        <v>17</v>
      </c>
      <c r="G741" t="s">
        <v>8221</v>
      </c>
      <c r="H741">
        <v>4</v>
      </c>
    </row>
    <row r="742" spans="1:8" x14ac:dyDescent="0.25">
      <c r="A742" t="s">
        <v>8219</v>
      </c>
      <c r="B742">
        <v>26</v>
      </c>
      <c r="G742" t="s">
        <v>8221</v>
      </c>
      <c r="H742">
        <v>10</v>
      </c>
    </row>
    <row r="743" spans="1:8" x14ac:dyDescent="0.25">
      <c r="A743" t="s">
        <v>8219</v>
      </c>
      <c r="B743">
        <v>28</v>
      </c>
      <c r="G743" t="s">
        <v>8221</v>
      </c>
      <c r="H743">
        <v>15</v>
      </c>
    </row>
    <row r="744" spans="1:8" x14ac:dyDescent="0.25">
      <c r="A744" t="s">
        <v>8219</v>
      </c>
      <c r="B744">
        <v>37</v>
      </c>
      <c r="G744" t="s">
        <v>8221</v>
      </c>
      <c r="H744">
        <v>38</v>
      </c>
    </row>
    <row r="745" spans="1:8" x14ac:dyDescent="0.25">
      <c r="A745" t="s">
        <v>8219</v>
      </c>
      <c r="B745">
        <v>128</v>
      </c>
      <c r="G745" t="s">
        <v>8221</v>
      </c>
      <c r="H745">
        <v>152</v>
      </c>
    </row>
    <row r="746" spans="1:8" x14ac:dyDescent="0.25">
      <c r="A746" t="s">
        <v>8219</v>
      </c>
      <c r="B746">
        <v>10</v>
      </c>
      <c r="G746" t="s">
        <v>8221</v>
      </c>
      <c r="H746">
        <v>24</v>
      </c>
    </row>
    <row r="747" spans="1:8" x14ac:dyDescent="0.25">
      <c r="A747" t="s">
        <v>8219</v>
      </c>
      <c r="B747">
        <v>83</v>
      </c>
      <c r="G747" t="s">
        <v>8221</v>
      </c>
      <c r="H747">
        <v>76</v>
      </c>
    </row>
    <row r="748" spans="1:8" x14ac:dyDescent="0.25">
      <c r="A748" t="s">
        <v>8219</v>
      </c>
      <c r="B748">
        <v>46</v>
      </c>
      <c r="G748" t="s">
        <v>8221</v>
      </c>
      <c r="H748">
        <v>185</v>
      </c>
    </row>
    <row r="749" spans="1:8" x14ac:dyDescent="0.25">
      <c r="A749" t="s">
        <v>8219</v>
      </c>
      <c r="B749">
        <v>90</v>
      </c>
      <c r="G749" t="s">
        <v>8221</v>
      </c>
      <c r="H749">
        <v>33</v>
      </c>
    </row>
    <row r="750" spans="1:8" x14ac:dyDescent="0.25">
      <c r="A750" t="s">
        <v>8219</v>
      </c>
      <c r="B750">
        <v>81</v>
      </c>
      <c r="G750" t="s">
        <v>8221</v>
      </c>
      <c r="H750">
        <v>108</v>
      </c>
    </row>
    <row r="751" spans="1:8" x14ac:dyDescent="0.25">
      <c r="A751" t="s">
        <v>8219</v>
      </c>
      <c r="B751">
        <v>32</v>
      </c>
      <c r="G751" t="s">
        <v>8221</v>
      </c>
      <c r="H751">
        <v>29</v>
      </c>
    </row>
    <row r="752" spans="1:8" x14ac:dyDescent="0.25">
      <c r="A752" t="s">
        <v>8219</v>
      </c>
      <c r="B752">
        <v>20</v>
      </c>
      <c r="G752" t="s">
        <v>8221</v>
      </c>
      <c r="H752">
        <v>24</v>
      </c>
    </row>
    <row r="753" spans="1:8" x14ac:dyDescent="0.25">
      <c r="A753" t="s">
        <v>8219</v>
      </c>
      <c r="B753">
        <v>70</v>
      </c>
      <c r="G753" t="s">
        <v>8221</v>
      </c>
      <c r="H753">
        <v>4</v>
      </c>
    </row>
    <row r="754" spans="1:8" x14ac:dyDescent="0.25">
      <c r="A754" t="s">
        <v>8219</v>
      </c>
      <c r="B754">
        <v>168</v>
      </c>
      <c r="G754" t="s">
        <v>8221</v>
      </c>
      <c r="H754">
        <v>4</v>
      </c>
    </row>
    <row r="755" spans="1:8" x14ac:dyDescent="0.25">
      <c r="A755" t="s">
        <v>8219</v>
      </c>
      <c r="B755">
        <v>34</v>
      </c>
      <c r="G755" t="s">
        <v>8221</v>
      </c>
      <c r="H755">
        <v>15</v>
      </c>
    </row>
    <row r="756" spans="1:8" x14ac:dyDescent="0.25">
      <c r="A756" t="s">
        <v>8219</v>
      </c>
      <c r="B756">
        <v>48</v>
      </c>
      <c r="G756" t="s">
        <v>8221</v>
      </c>
      <c r="H756">
        <v>4</v>
      </c>
    </row>
    <row r="757" spans="1:8" x14ac:dyDescent="0.25">
      <c r="A757" t="s">
        <v>8219</v>
      </c>
      <c r="B757">
        <v>48</v>
      </c>
      <c r="G757" t="s">
        <v>8221</v>
      </c>
      <c r="H757">
        <v>139</v>
      </c>
    </row>
    <row r="758" spans="1:8" x14ac:dyDescent="0.25">
      <c r="A758" t="s">
        <v>8219</v>
      </c>
      <c r="B758">
        <v>221</v>
      </c>
      <c r="G758" t="s">
        <v>8221</v>
      </c>
      <c r="H758">
        <v>2</v>
      </c>
    </row>
    <row r="759" spans="1:8" x14ac:dyDescent="0.25">
      <c r="A759" t="s">
        <v>8219</v>
      </c>
      <c r="B759">
        <v>107</v>
      </c>
      <c r="G759" t="s">
        <v>8221</v>
      </c>
      <c r="H759">
        <v>18</v>
      </c>
    </row>
    <row r="760" spans="1:8" x14ac:dyDescent="0.25">
      <c r="A760" t="s">
        <v>8219</v>
      </c>
      <c r="B760">
        <v>45</v>
      </c>
      <c r="G760" t="s">
        <v>8221</v>
      </c>
      <c r="H760">
        <v>81</v>
      </c>
    </row>
    <row r="761" spans="1:8" x14ac:dyDescent="0.25">
      <c r="A761" t="s">
        <v>8219</v>
      </c>
      <c r="B761">
        <v>36</v>
      </c>
      <c r="G761" t="s">
        <v>8221</v>
      </c>
      <c r="H761">
        <v>86</v>
      </c>
    </row>
    <row r="762" spans="1:8" x14ac:dyDescent="0.25">
      <c r="A762" t="s">
        <v>8219</v>
      </c>
      <c r="B762">
        <v>101</v>
      </c>
      <c r="G762" t="s">
        <v>8221</v>
      </c>
      <c r="H762">
        <v>140</v>
      </c>
    </row>
    <row r="763" spans="1:8" x14ac:dyDescent="0.25">
      <c r="A763" t="s">
        <v>8219</v>
      </c>
      <c r="B763">
        <v>62</v>
      </c>
      <c r="G763" t="s">
        <v>8221</v>
      </c>
      <c r="H763">
        <v>37</v>
      </c>
    </row>
    <row r="764" spans="1:8" x14ac:dyDescent="0.25">
      <c r="A764" t="s">
        <v>8219</v>
      </c>
      <c r="B764">
        <v>32</v>
      </c>
      <c r="G764" t="s">
        <v>8221</v>
      </c>
      <c r="H764">
        <v>6</v>
      </c>
    </row>
    <row r="765" spans="1:8" x14ac:dyDescent="0.25">
      <c r="A765" t="s">
        <v>8219</v>
      </c>
      <c r="B765">
        <v>89</v>
      </c>
      <c r="G765" t="s">
        <v>8221</v>
      </c>
      <c r="H765">
        <v>113</v>
      </c>
    </row>
    <row r="766" spans="1:8" x14ac:dyDescent="0.25">
      <c r="A766" t="s">
        <v>8219</v>
      </c>
      <c r="B766">
        <v>93</v>
      </c>
      <c r="G766" t="s">
        <v>8221</v>
      </c>
      <c r="H766">
        <v>37</v>
      </c>
    </row>
    <row r="767" spans="1:8" x14ac:dyDescent="0.25">
      <c r="A767" t="s">
        <v>8219</v>
      </c>
      <c r="B767">
        <v>98</v>
      </c>
      <c r="G767" t="s">
        <v>8221</v>
      </c>
      <c r="H767">
        <v>18</v>
      </c>
    </row>
    <row r="768" spans="1:8" x14ac:dyDescent="0.25">
      <c r="A768" t="s">
        <v>8219</v>
      </c>
      <c r="B768">
        <v>82</v>
      </c>
      <c r="G768" t="s">
        <v>8221</v>
      </c>
      <c r="H768">
        <v>75</v>
      </c>
    </row>
    <row r="769" spans="1:8" x14ac:dyDescent="0.25">
      <c r="A769" t="s">
        <v>8219</v>
      </c>
      <c r="B769">
        <v>116</v>
      </c>
      <c r="G769" t="s">
        <v>8221</v>
      </c>
      <c r="H769">
        <v>52</v>
      </c>
    </row>
    <row r="770" spans="1:8" x14ac:dyDescent="0.25">
      <c r="A770" t="s">
        <v>8219</v>
      </c>
      <c r="B770">
        <v>52</v>
      </c>
      <c r="G770" t="s">
        <v>8221</v>
      </c>
      <c r="H770">
        <v>122</v>
      </c>
    </row>
    <row r="771" spans="1:8" x14ac:dyDescent="0.25">
      <c r="A771" t="s">
        <v>8219</v>
      </c>
      <c r="B771">
        <v>23</v>
      </c>
      <c r="G771" t="s">
        <v>8221</v>
      </c>
      <c r="H771">
        <v>8</v>
      </c>
    </row>
    <row r="772" spans="1:8" x14ac:dyDescent="0.25">
      <c r="A772" t="s">
        <v>8219</v>
      </c>
      <c r="B772">
        <v>77</v>
      </c>
      <c r="G772" t="s">
        <v>8221</v>
      </c>
      <c r="H772">
        <v>8</v>
      </c>
    </row>
    <row r="773" spans="1:8" x14ac:dyDescent="0.25">
      <c r="A773" t="s">
        <v>8219</v>
      </c>
      <c r="B773">
        <v>49</v>
      </c>
      <c r="G773" t="s">
        <v>8221</v>
      </c>
      <c r="H773">
        <v>96</v>
      </c>
    </row>
    <row r="774" spans="1:8" x14ac:dyDescent="0.25">
      <c r="A774" t="s">
        <v>8219</v>
      </c>
      <c r="B774">
        <v>59</v>
      </c>
      <c r="G774" t="s">
        <v>8221</v>
      </c>
      <c r="H774">
        <v>9</v>
      </c>
    </row>
    <row r="775" spans="1:8" x14ac:dyDescent="0.25">
      <c r="A775" t="s">
        <v>8219</v>
      </c>
      <c r="B775">
        <v>113</v>
      </c>
      <c r="G775" t="s">
        <v>8221</v>
      </c>
      <c r="H775">
        <v>2</v>
      </c>
    </row>
    <row r="776" spans="1:8" x14ac:dyDescent="0.25">
      <c r="A776" t="s">
        <v>8219</v>
      </c>
      <c r="B776">
        <v>34</v>
      </c>
      <c r="G776" t="s">
        <v>8221</v>
      </c>
      <c r="H776">
        <v>26</v>
      </c>
    </row>
    <row r="777" spans="1:8" x14ac:dyDescent="0.25">
      <c r="A777" t="s">
        <v>8219</v>
      </c>
      <c r="B777">
        <v>42</v>
      </c>
      <c r="G777" t="s">
        <v>8221</v>
      </c>
      <c r="H777">
        <v>23</v>
      </c>
    </row>
    <row r="778" spans="1:8" x14ac:dyDescent="0.25">
      <c r="A778" t="s">
        <v>8219</v>
      </c>
      <c r="B778">
        <v>42</v>
      </c>
      <c r="G778" t="s">
        <v>8221</v>
      </c>
      <c r="H778">
        <v>0</v>
      </c>
    </row>
    <row r="779" spans="1:8" x14ac:dyDescent="0.25">
      <c r="A779" t="s">
        <v>8219</v>
      </c>
      <c r="B779">
        <v>49</v>
      </c>
      <c r="G779" t="s">
        <v>8221</v>
      </c>
      <c r="H779">
        <v>140</v>
      </c>
    </row>
    <row r="780" spans="1:8" x14ac:dyDescent="0.25">
      <c r="A780" t="s">
        <v>8219</v>
      </c>
      <c r="B780">
        <v>56</v>
      </c>
      <c r="G780" t="s">
        <v>8221</v>
      </c>
      <c r="H780">
        <v>0</v>
      </c>
    </row>
    <row r="781" spans="1:8" x14ac:dyDescent="0.25">
      <c r="A781" t="s">
        <v>8219</v>
      </c>
      <c r="B781">
        <v>25</v>
      </c>
      <c r="G781" t="s">
        <v>8221</v>
      </c>
      <c r="H781">
        <v>6</v>
      </c>
    </row>
    <row r="782" spans="1:8" x14ac:dyDescent="0.25">
      <c r="A782" t="s">
        <v>8219</v>
      </c>
      <c r="B782">
        <v>52</v>
      </c>
      <c r="G782" t="s">
        <v>8221</v>
      </c>
      <c r="H782">
        <v>100</v>
      </c>
    </row>
    <row r="783" spans="1:8" x14ac:dyDescent="0.25">
      <c r="A783" t="s">
        <v>8219</v>
      </c>
      <c r="B783">
        <v>34</v>
      </c>
      <c r="G783" t="s">
        <v>8221</v>
      </c>
      <c r="H783">
        <v>0</v>
      </c>
    </row>
    <row r="784" spans="1:8" x14ac:dyDescent="0.25">
      <c r="A784" t="s">
        <v>8219</v>
      </c>
      <c r="B784">
        <v>67</v>
      </c>
      <c r="G784" t="s">
        <v>8221</v>
      </c>
      <c r="H784">
        <v>4</v>
      </c>
    </row>
    <row r="785" spans="1:8" x14ac:dyDescent="0.25">
      <c r="A785" t="s">
        <v>8219</v>
      </c>
      <c r="B785">
        <v>70</v>
      </c>
      <c r="G785" t="s">
        <v>8221</v>
      </c>
      <c r="H785">
        <v>8</v>
      </c>
    </row>
    <row r="786" spans="1:8" x14ac:dyDescent="0.25">
      <c r="A786" t="s">
        <v>8219</v>
      </c>
      <c r="B786">
        <v>89</v>
      </c>
      <c r="G786" t="s">
        <v>8221</v>
      </c>
      <c r="H786">
        <v>0</v>
      </c>
    </row>
    <row r="787" spans="1:8" x14ac:dyDescent="0.25">
      <c r="A787" t="s">
        <v>8219</v>
      </c>
      <c r="B787">
        <v>107</v>
      </c>
      <c r="G787" t="s">
        <v>8221</v>
      </c>
      <c r="H787">
        <v>16</v>
      </c>
    </row>
    <row r="788" spans="1:8" x14ac:dyDescent="0.25">
      <c r="A788" t="s">
        <v>8219</v>
      </c>
      <c r="B788">
        <v>159</v>
      </c>
      <c r="G788" t="s">
        <v>8221</v>
      </c>
      <c r="H788">
        <v>2</v>
      </c>
    </row>
    <row r="789" spans="1:8" x14ac:dyDescent="0.25">
      <c r="A789" t="s">
        <v>8219</v>
      </c>
      <c r="B789">
        <v>181</v>
      </c>
      <c r="G789" t="s">
        <v>8221</v>
      </c>
      <c r="H789">
        <v>48</v>
      </c>
    </row>
    <row r="790" spans="1:8" x14ac:dyDescent="0.25">
      <c r="A790" t="s">
        <v>8219</v>
      </c>
      <c r="B790">
        <v>131</v>
      </c>
      <c r="G790" t="s">
        <v>8221</v>
      </c>
      <c r="H790">
        <v>2</v>
      </c>
    </row>
    <row r="791" spans="1:8" x14ac:dyDescent="0.25">
      <c r="A791" t="s">
        <v>8219</v>
      </c>
      <c r="B791">
        <v>125</v>
      </c>
      <c r="G791" t="s">
        <v>8221</v>
      </c>
      <c r="H791">
        <v>2</v>
      </c>
    </row>
    <row r="792" spans="1:8" x14ac:dyDescent="0.25">
      <c r="A792" t="s">
        <v>8219</v>
      </c>
      <c r="B792">
        <v>61</v>
      </c>
      <c r="G792" t="s">
        <v>8221</v>
      </c>
      <c r="H792">
        <v>1</v>
      </c>
    </row>
    <row r="793" spans="1:8" x14ac:dyDescent="0.25">
      <c r="A793" t="s">
        <v>8219</v>
      </c>
      <c r="B793">
        <v>90</v>
      </c>
      <c r="G793" t="s">
        <v>8221</v>
      </c>
      <c r="H793">
        <v>17</v>
      </c>
    </row>
    <row r="794" spans="1:8" x14ac:dyDescent="0.25">
      <c r="A794" t="s">
        <v>8219</v>
      </c>
      <c r="B794">
        <v>35</v>
      </c>
      <c r="G794" t="s">
        <v>8221</v>
      </c>
      <c r="H794">
        <v>0</v>
      </c>
    </row>
    <row r="795" spans="1:8" x14ac:dyDescent="0.25">
      <c r="A795" t="s">
        <v>8219</v>
      </c>
      <c r="B795">
        <v>90</v>
      </c>
      <c r="G795" t="s">
        <v>8221</v>
      </c>
      <c r="H795">
        <v>11</v>
      </c>
    </row>
    <row r="796" spans="1:8" x14ac:dyDescent="0.25">
      <c r="A796" t="s">
        <v>8219</v>
      </c>
      <c r="B796">
        <v>4</v>
      </c>
      <c r="G796" t="s">
        <v>8221</v>
      </c>
      <c r="H796">
        <v>95</v>
      </c>
    </row>
    <row r="797" spans="1:8" x14ac:dyDescent="0.25">
      <c r="A797" t="s">
        <v>8219</v>
      </c>
      <c r="B797">
        <v>120</v>
      </c>
      <c r="G797" t="s">
        <v>8221</v>
      </c>
      <c r="H797">
        <v>13</v>
      </c>
    </row>
    <row r="798" spans="1:8" x14ac:dyDescent="0.25">
      <c r="A798" t="s">
        <v>8219</v>
      </c>
      <c r="B798">
        <v>14</v>
      </c>
      <c r="G798" t="s">
        <v>8221</v>
      </c>
      <c r="H798">
        <v>2</v>
      </c>
    </row>
    <row r="799" spans="1:8" x14ac:dyDescent="0.25">
      <c r="A799" t="s">
        <v>8219</v>
      </c>
      <c r="B799">
        <v>27</v>
      </c>
      <c r="G799" t="s">
        <v>8221</v>
      </c>
      <c r="H799">
        <v>2</v>
      </c>
    </row>
    <row r="800" spans="1:8" x14ac:dyDescent="0.25">
      <c r="A800" t="s">
        <v>8219</v>
      </c>
      <c r="B800">
        <v>49</v>
      </c>
      <c r="G800" t="s">
        <v>8221</v>
      </c>
      <c r="H800">
        <v>3</v>
      </c>
    </row>
    <row r="801" spans="1:8" x14ac:dyDescent="0.25">
      <c r="A801" t="s">
        <v>8219</v>
      </c>
      <c r="B801">
        <v>102</v>
      </c>
      <c r="G801" t="s">
        <v>8221</v>
      </c>
      <c r="H801">
        <v>0</v>
      </c>
    </row>
    <row r="802" spans="1:8" x14ac:dyDescent="0.25">
      <c r="A802" t="s">
        <v>8219</v>
      </c>
      <c r="B802">
        <v>3</v>
      </c>
      <c r="G802" t="s">
        <v>8221</v>
      </c>
      <c r="H802">
        <v>0</v>
      </c>
    </row>
    <row r="803" spans="1:8" x14ac:dyDescent="0.25">
      <c r="A803" t="s">
        <v>8219</v>
      </c>
      <c r="B803">
        <v>25</v>
      </c>
      <c r="G803" t="s">
        <v>8221</v>
      </c>
      <c r="H803">
        <v>0</v>
      </c>
    </row>
    <row r="804" spans="1:8" x14ac:dyDescent="0.25">
      <c r="A804" t="s">
        <v>8219</v>
      </c>
      <c r="B804">
        <v>118</v>
      </c>
      <c r="G804" t="s">
        <v>8221</v>
      </c>
      <c r="H804">
        <v>2</v>
      </c>
    </row>
    <row r="805" spans="1:8" x14ac:dyDescent="0.25">
      <c r="A805" t="s">
        <v>8219</v>
      </c>
      <c r="B805">
        <v>57</v>
      </c>
      <c r="G805" t="s">
        <v>8221</v>
      </c>
      <c r="H805">
        <v>24</v>
      </c>
    </row>
    <row r="806" spans="1:8" x14ac:dyDescent="0.25">
      <c r="A806" t="s">
        <v>8219</v>
      </c>
      <c r="B806">
        <v>11</v>
      </c>
      <c r="G806" t="s">
        <v>8221</v>
      </c>
      <c r="H806">
        <v>25</v>
      </c>
    </row>
    <row r="807" spans="1:8" x14ac:dyDescent="0.25">
      <c r="A807" t="s">
        <v>8219</v>
      </c>
      <c r="B807">
        <v>33</v>
      </c>
      <c r="G807" t="s">
        <v>8221</v>
      </c>
      <c r="H807">
        <v>3</v>
      </c>
    </row>
    <row r="808" spans="1:8" x14ac:dyDescent="0.25">
      <c r="A808" t="s">
        <v>8219</v>
      </c>
      <c r="B808">
        <v>40</v>
      </c>
      <c r="G808" t="s">
        <v>8221</v>
      </c>
      <c r="H808">
        <v>41</v>
      </c>
    </row>
    <row r="809" spans="1:8" x14ac:dyDescent="0.25">
      <c r="A809" t="s">
        <v>8219</v>
      </c>
      <c r="B809">
        <v>50</v>
      </c>
      <c r="G809" t="s">
        <v>8221</v>
      </c>
      <c r="H809">
        <v>2</v>
      </c>
    </row>
    <row r="810" spans="1:8" x14ac:dyDescent="0.25">
      <c r="A810" t="s">
        <v>8219</v>
      </c>
      <c r="B810">
        <v>38</v>
      </c>
      <c r="G810" t="s">
        <v>8221</v>
      </c>
      <c r="H810">
        <v>4</v>
      </c>
    </row>
    <row r="811" spans="1:8" x14ac:dyDescent="0.25">
      <c r="A811" t="s">
        <v>8219</v>
      </c>
      <c r="B811">
        <v>96</v>
      </c>
      <c r="G811" t="s">
        <v>8221</v>
      </c>
      <c r="H811">
        <v>99</v>
      </c>
    </row>
    <row r="812" spans="1:8" x14ac:dyDescent="0.25">
      <c r="A812" t="s">
        <v>8219</v>
      </c>
      <c r="B812">
        <v>48</v>
      </c>
      <c r="G812" t="s">
        <v>8221</v>
      </c>
      <c r="H812">
        <v>4</v>
      </c>
    </row>
    <row r="813" spans="1:8" x14ac:dyDescent="0.25">
      <c r="A813" t="s">
        <v>8219</v>
      </c>
      <c r="B813">
        <v>33</v>
      </c>
      <c r="G813" t="s">
        <v>8221</v>
      </c>
      <c r="H813">
        <v>4</v>
      </c>
    </row>
    <row r="814" spans="1:8" x14ac:dyDescent="0.25">
      <c r="A814" t="s">
        <v>8219</v>
      </c>
      <c r="B814">
        <v>226</v>
      </c>
      <c r="G814" t="s">
        <v>8221</v>
      </c>
      <c r="H814">
        <v>38</v>
      </c>
    </row>
    <row r="815" spans="1:8" x14ac:dyDescent="0.25">
      <c r="A815" t="s">
        <v>8219</v>
      </c>
      <c r="B815">
        <v>14</v>
      </c>
      <c r="G815" t="s">
        <v>8221</v>
      </c>
      <c r="H815">
        <v>285</v>
      </c>
    </row>
    <row r="816" spans="1:8" x14ac:dyDescent="0.25">
      <c r="A816" t="s">
        <v>8219</v>
      </c>
      <c r="B816">
        <v>20</v>
      </c>
      <c r="G816" t="s">
        <v>8221</v>
      </c>
      <c r="H816">
        <v>1</v>
      </c>
    </row>
    <row r="817" spans="1:8" x14ac:dyDescent="0.25">
      <c r="A817" t="s">
        <v>8219</v>
      </c>
      <c r="B817">
        <v>25</v>
      </c>
      <c r="G817" t="s">
        <v>8221</v>
      </c>
      <c r="H817">
        <v>42</v>
      </c>
    </row>
    <row r="818" spans="1:8" x14ac:dyDescent="0.25">
      <c r="A818" t="s">
        <v>8219</v>
      </c>
      <c r="B818">
        <v>90</v>
      </c>
      <c r="G818" t="s">
        <v>8221</v>
      </c>
      <c r="H818">
        <v>26</v>
      </c>
    </row>
    <row r="819" spans="1:8" x14ac:dyDescent="0.25">
      <c r="A819" t="s">
        <v>8219</v>
      </c>
      <c r="B819">
        <v>11</v>
      </c>
      <c r="G819" t="s">
        <v>8221</v>
      </c>
      <c r="H819">
        <v>2</v>
      </c>
    </row>
    <row r="820" spans="1:8" x14ac:dyDescent="0.25">
      <c r="A820" t="s">
        <v>8219</v>
      </c>
      <c r="B820">
        <v>55</v>
      </c>
      <c r="G820" t="s">
        <v>8221</v>
      </c>
      <c r="H820">
        <v>4</v>
      </c>
    </row>
    <row r="821" spans="1:8" x14ac:dyDescent="0.25">
      <c r="A821" t="s">
        <v>8219</v>
      </c>
      <c r="B821">
        <v>30</v>
      </c>
      <c r="G821" t="s">
        <v>8221</v>
      </c>
      <c r="H821">
        <v>6</v>
      </c>
    </row>
    <row r="822" spans="1:8" x14ac:dyDescent="0.25">
      <c r="A822" t="s">
        <v>8219</v>
      </c>
      <c r="B822">
        <v>28</v>
      </c>
      <c r="G822" t="s">
        <v>8221</v>
      </c>
      <c r="H822">
        <v>70</v>
      </c>
    </row>
    <row r="823" spans="1:8" x14ac:dyDescent="0.25">
      <c r="A823" t="s">
        <v>8219</v>
      </c>
      <c r="B823">
        <v>45</v>
      </c>
      <c r="G823" t="s">
        <v>8221</v>
      </c>
      <c r="H823">
        <v>9</v>
      </c>
    </row>
    <row r="824" spans="1:8" x14ac:dyDescent="0.25">
      <c r="A824" t="s">
        <v>8219</v>
      </c>
      <c r="B824">
        <v>13</v>
      </c>
      <c r="G824" t="s">
        <v>8221</v>
      </c>
      <c r="H824">
        <v>8</v>
      </c>
    </row>
    <row r="825" spans="1:8" x14ac:dyDescent="0.25">
      <c r="A825" t="s">
        <v>8219</v>
      </c>
      <c r="B825">
        <v>40</v>
      </c>
      <c r="G825" t="s">
        <v>8221</v>
      </c>
      <c r="H825">
        <v>105</v>
      </c>
    </row>
    <row r="826" spans="1:8" x14ac:dyDescent="0.25">
      <c r="A826" t="s">
        <v>8219</v>
      </c>
      <c r="B826">
        <v>21</v>
      </c>
      <c r="G826" t="s">
        <v>8221</v>
      </c>
      <c r="H826">
        <v>12</v>
      </c>
    </row>
    <row r="827" spans="1:8" x14ac:dyDescent="0.25">
      <c r="A827" t="s">
        <v>8219</v>
      </c>
      <c r="B827">
        <v>134</v>
      </c>
      <c r="G827" t="s">
        <v>8221</v>
      </c>
      <c r="H827">
        <v>0</v>
      </c>
    </row>
    <row r="828" spans="1:8" x14ac:dyDescent="0.25">
      <c r="A828" t="s">
        <v>8219</v>
      </c>
      <c r="B828">
        <v>20</v>
      </c>
      <c r="G828" t="s">
        <v>8221</v>
      </c>
      <c r="H828">
        <v>16</v>
      </c>
    </row>
    <row r="829" spans="1:8" x14ac:dyDescent="0.25">
      <c r="A829" t="s">
        <v>8219</v>
      </c>
      <c r="B829">
        <v>19</v>
      </c>
      <c r="G829" t="s">
        <v>8221</v>
      </c>
      <c r="H829">
        <v>7</v>
      </c>
    </row>
    <row r="830" spans="1:8" x14ac:dyDescent="0.25">
      <c r="A830" t="s">
        <v>8219</v>
      </c>
      <c r="B830">
        <v>209</v>
      </c>
      <c r="G830" t="s">
        <v>8221</v>
      </c>
      <c r="H830">
        <v>4</v>
      </c>
    </row>
    <row r="831" spans="1:8" x14ac:dyDescent="0.25">
      <c r="A831" t="s">
        <v>8219</v>
      </c>
      <c r="B831">
        <v>38</v>
      </c>
      <c r="G831" t="s">
        <v>8221</v>
      </c>
      <c r="H831">
        <v>1</v>
      </c>
    </row>
    <row r="832" spans="1:8" x14ac:dyDescent="0.25">
      <c r="A832" t="s">
        <v>8219</v>
      </c>
      <c r="B832">
        <v>24</v>
      </c>
      <c r="G832" t="s">
        <v>8221</v>
      </c>
      <c r="H832">
        <v>28</v>
      </c>
    </row>
    <row r="833" spans="1:8" x14ac:dyDescent="0.25">
      <c r="A833" t="s">
        <v>8219</v>
      </c>
      <c r="B833">
        <v>8</v>
      </c>
      <c r="G833" t="s">
        <v>8221</v>
      </c>
      <c r="H833">
        <v>1</v>
      </c>
    </row>
    <row r="834" spans="1:8" x14ac:dyDescent="0.25">
      <c r="A834" t="s">
        <v>8219</v>
      </c>
      <c r="B834">
        <v>179</v>
      </c>
      <c r="G834" t="s">
        <v>8221</v>
      </c>
      <c r="H834">
        <v>1</v>
      </c>
    </row>
    <row r="835" spans="1:8" x14ac:dyDescent="0.25">
      <c r="A835" t="s">
        <v>8219</v>
      </c>
      <c r="B835">
        <v>26</v>
      </c>
      <c r="G835" t="s">
        <v>8221</v>
      </c>
      <c r="H835">
        <v>5</v>
      </c>
    </row>
    <row r="836" spans="1:8" x14ac:dyDescent="0.25">
      <c r="A836" t="s">
        <v>8219</v>
      </c>
      <c r="B836">
        <v>131</v>
      </c>
      <c r="G836" t="s">
        <v>8221</v>
      </c>
      <c r="H836">
        <v>3</v>
      </c>
    </row>
    <row r="837" spans="1:8" x14ac:dyDescent="0.25">
      <c r="A837" t="s">
        <v>8219</v>
      </c>
      <c r="B837">
        <v>14</v>
      </c>
      <c r="G837" t="s">
        <v>8221</v>
      </c>
      <c r="H837">
        <v>2</v>
      </c>
    </row>
    <row r="838" spans="1:8" x14ac:dyDescent="0.25">
      <c r="A838" t="s">
        <v>8219</v>
      </c>
      <c r="B838">
        <v>174</v>
      </c>
      <c r="G838" t="s">
        <v>8221</v>
      </c>
      <c r="H838">
        <v>0</v>
      </c>
    </row>
    <row r="839" spans="1:8" x14ac:dyDescent="0.25">
      <c r="A839" t="s">
        <v>8219</v>
      </c>
      <c r="B839">
        <v>191</v>
      </c>
      <c r="G839" t="s">
        <v>8221</v>
      </c>
      <c r="H839">
        <v>0</v>
      </c>
    </row>
    <row r="840" spans="1:8" x14ac:dyDescent="0.25">
      <c r="A840" t="s">
        <v>8219</v>
      </c>
      <c r="B840">
        <v>38</v>
      </c>
      <c r="G840" t="s">
        <v>8221</v>
      </c>
      <c r="H840">
        <v>3</v>
      </c>
    </row>
    <row r="841" spans="1:8" x14ac:dyDescent="0.25">
      <c r="A841" t="s">
        <v>8219</v>
      </c>
      <c r="B841">
        <v>22</v>
      </c>
      <c r="G841" t="s">
        <v>8221</v>
      </c>
      <c r="H841">
        <v>0</v>
      </c>
    </row>
    <row r="842" spans="1:8" x14ac:dyDescent="0.25">
      <c r="A842" t="s">
        <v>8219</v>
      </c>
      <c r="B842">
        <v>149</v>
      </c>
      <c r="G842" t="s">
        <v>8221</v>
      </c>
      <c r="H842">
        <v>0</v>
      </c>
    </row>
    <row r="843" spans="1:8" x14ac:dyDescent="0.25">
      <c r="A843" t="s">
        <v>8219</v>
      </c>
      <c r="B843">
        <v>56</v>
      </c>
      <c r="G843" t="s">
        <v>8221</v>
      </c>
      <c r="H843">
        <v>3</v>
      </c>
    </row>
    <row r="844" spans="1:8" x14ac:dyDescent="0.25">
      <c r="A844" t="s">
        <v>8219</v>
      </c>
      <c r="B844">
        <v>19</v>
      </c>
      <c r="G844" t="s">
        <v>8221</v>
      </c>
      <c r="H844">
        <v>7</v>
      </c>
    </row>
    <row r="845" spans="1:8" x14ac:dyDescent="0.25">
      <c r="A845" t="s">
        <v>8219</v>
      </c>
      <c r="B845">
        <v>70</v>
      </c>
      <c r="G845" t="s">
        <v>8221</v>
      </c>
      <c r="H845">
        <v>25</v>
      </c>
    </row>
    <row r="846" spans="1:8" x14ac:dyDescent="0.25">
      <c r="A846" t="s">
        <v>8219</v>
      </c>
      <c r="B846">
        <v>81</v>
      </c>
      <c r="G846" t="s">
        <v>8221</v>
      </c>
      <c r="H846">
        <v>10</v>
      </c>
    </row>
    <row r="847" spans="1:8" x14ac:dyDescent="0.25">
      <c r="A847" t="s">
        <v>8219</v>
      </c>
      <c r="B847">
        <v>32</v>
      </c>
      <c r="G847" t="s">
        <v>8221</v>
      </c>
      <c r="H847">
        <v>3</v>
      </c>
    </row>
    <row r="848" spans="1:8" x14ac:dyDescent="0.25">
      <c r="A848" t="s">
        <v>8219</v>
      </c>
      <c r="B848">
        <v>26</v>
      </c>
      <c r="G848" t="s">
        <v>8221</v>
      </c>
      <c r="H848">
        <v>5</v>
      </c>
    </row>
    <row r="849" spans="1:8" x14ac:dyDescent="0.25">
      <c r="A849" t="s">
        <v>8219</v>
      </c>
      <c r="B849">
        <v>105</v>
      </c>
      <c r="G849" t="s">
        <v>8221</v>
      </c>
      <c r="H849">
        <v>5</v>
      </c>
    </row>
    <row r="850" spans="1:8" x14ac:dyDescent="0.25">
      <c r="A850" t="s">
        <v>8219</v>
      </c>
      <c r="B850">
        <v>29</v>
      </c>
      <c r="G850" t="s">
        <v>8221</v>
      </c>
      <c r="H850">
        <v>27</v>
      </c>
    </row>
    <row r="851" spans="1:8" x14ac:dyDescent="0.25">
      <c r="A851" t="s">
        <v>8219</v>
      </c>
      <c r="B851">
        <v>8</v>
      </c>
      <c r="G851" t="s">
        <v>8221</v>
      </c>
      <c r="H851">
        <v>2</v>
      </c>
    </row>
    <row r="852" spans="1:8" x14ac:dyDescent="0.25">
      <c r="A852" t="s">
        <v>8219</v>
      </c>
      <c r="B852">
        <v>89</v>
      </c>
      <c r="G852" t="s">
        <v>8221</v>
      </c>
      <c r="H852">
        <v>236</v>
      </c>
    </row>
    <row r="853" spans="1:8" x14ac:dyDescent="0.25">
      <c r="A853" t="s">
        <v>8219</v>
      </c>
      <c r="B853">
        <v>44</v>
      </c>
      <c r="G853" t="s">
        <v>8221</v>
      </c>
      <c r="H853">
        <v>1</v>
      </c>
    </row>
    <row r="854" spans="1:8" x14ac:dyDescent="0.25">
      <c r="A854" t="s">
        <v>8219</v>
      </c>
      <c r="B854">
        <v>246</v>
      </c>
      <c r="G854" t="s">
        <v>8221</v>
      </c>
      <c r="H854">
        <v>12</v>
      </c>
    </row>
    <row r="855" spans="1:8" x14ac:dyDescent="0.25">
      <c r="A855" t="s">
        <v>8219</v>
      </c>
      <c r="B855">
        <v>120</v>
      </c>
      <c r="G855" t="s">
        <v>8221</v>
      </c>
      <c r="H855">
        <v>4</v>
      </c>
    </row>
    <row r="856" spans="1:8" x14ac:dyDescent="0.25">
      <c r="A856" t="s">
        <v>8219</v>
      </c>
      <c r="B856">
        <v>26</v>
      </c>
      <c r="G856" t="s">
        <v>8221</v>
      </c>
      <c r="H856">
        <v>3</v>
      </c>
    </row>
    <row r="857" spans="1:8" x14ac:dyDescent="0.25">
      <c r="A857" t="s">
        <v>8219</v>
      </c>
      <c r="B857">
        <v>45</v>
      </c>
      <c r="G857" t="s">
        <v>8221</v>
      </c>
      <c r="H857">
        <v>99</v>
      </c>
    </row>
    <row r="858" spans="1:8" x14ac:dyDescent="0.25">
      <c r="A858" t="s">
        <v>8219</v>
      </c>
      <c r="B858">
        <v>20</v>
      </c>
      <c r="G858" t="s">
        <v>8221</v>
      </c>
      <c r="H858">
        <v>3</v>
      </c>
    </row>
    <row r="859" spans="1:8" x14ac:dyDescent="0.25">
      <c r="A859" t="s">
        <v>8219</v>
      </c>
      <c r="B859">
        <v>47</v>
      </c>
      <c r="G859" t="s">
        <v>8221</v>
      </c>
      <c r="H859">
        <v>3</v>
      </c>
    </row>
    <row r="860" spans="1:8" x14ac:dyDescent="0.25">
      <c r="A860" t="s">
        <v>8219</v>
      </c>
      <c r="B860">
        <v>13</v>
      </c>
      <c r="G860" t="s">
        <v>8221</v>
      </c>
      <c r="H860">
        <v>22</v>
      </c>
    </row>
    <row r="861" spans="1:8" x14ac:dyDescent="0.25">
      <c r="A861" t="s">
        <v>8219</v>
      </c>
      <c r="B861">
        <v>183</v>
      </c>
      <c r="G861" t="s">
        <v>8221</v>
      </c>
      <c r="H861">
        <v>4</v>
      </c>
    </row>
    <row r="862" spans="1:8" x14ac:dyDescent="0.25">
      <c r="A862" t="s">
        <v>8219</v>
      </c>
      <c r="B862">
        <v>21</v>
      </c>
      <c r="G862" t="s">
        <v>8221</v>
      </c>
      <c r="H862">
        <v>534</v>
      </c>
    </row>
    <row r="863" spans="1:8" x14ac:dyDescent="0.25">
      <c r="A863" t="s">
        <v>8219</v>
      </c>
      <c r="B863">
        <v>42</v>
      </c>
      <c r="G863" t="s">
        <v>8221</v>
      </c>
      <c r="H863">
        <v>12</v>
      </c>
    </row>
    <row r="864" spans="1:8" x14ac:dyDescent="0.25">
      <c r="A864" t="s">
        <v>8219</v>
      </c>
      <c r="B864">
        <v>54</v>
      </c>
      <c r="G864" t="s">
        <v>8221</v>
      </c>
      <c r="H864">
        <v>56</v>
      </c>
    </row>
    <row r="865" spans="1:8" x14ac:dyDescent="0.25">
      <c r="A865" t="s">
        <v>8219</v>
      </c>
      <c r="B865">
        <v>38</v>
      </c>
      <c r="G865" t="s">
        <v>8221</v>
      </c>
      <c r="H865">
        <v>11</v>
      </c>
    </row>
    <row r="866" spans="1:8" x14ac:dyDescent="0.25">
      <c r="A866" t="s">
        <v>8219</v>
      </c>
      <c r="B866">
        <v>64</v>
      </c>
      <c r="G866" t="s">
        <v>8221</v>
      </c>
      <c r="H866">
        <v>0</v>
      </c>
    </row>
    <row r="867" spans="1:8" x14ac:dyDescent="0.25">
      <c r="A867" t="s">
        <v>8219</v>
      </c>
      <c r="B867">
        <v>13</v>
      </c>
      <c r="G867" t="s">
        <v>8221</v>
      </c>
      <c r="H867">
        <v>12</v>
      </c>
    </row>
    <row r="868" spans="1:8" x14ac:dyDescent="0.25">
      <c r="A868" t="s">
        <v>8219</v>
      </c>
      <c r="B868">
        <v>33</v>
      </c>
      <c r="G868" t="s">
        <v>8221</v>
      </c>
      <c r="H868">
        <v>5</v>
      </c>
    </row>
    <row r="869" spans="1:8" x14ac:dyDescent="0.25">
      <c r="A869" t="s">
        <v>8219</v>
      </c>
      <c r="B869">
        <v>52</v>
      </c>
      <c r="G869" t="s">
        <v>8221</v>
      </c>
      <c r="H869">
        <v>24</v>
      </c>
    </row>
    <row r="870" spans="1:8" x14ac:dyDescent="0.25">
      <c r="A870" t="s">
        <v>8219</v>
      </c>
      <c r="B870">
        <v>107</v>
      </c>
      <c r="G870" t="s">
        <v>8221</v>
      </c>
      <c r="H870">
        <v>89</v>
      </c>
    </row>
    <row r="871" spans="1:8" x14ac:dyDescent="0.25">
      <c r="A871" t="s">
        <v>8219</v>
      </c>
      <c r="B871">
        <v>11</v>
      </c>
      <c r="G871" t="s">
        <v>8221</v>
      </c>
      <c r="H871">
        <v>1</v>
      </c>
    </row>
    <row r="872" spans="1:8" x14ac:dyDescent="0.25">
      <c r="A872" t="s">
        <v>8219</v>
      </c>
      <c r="B872">
        <v>34</v>
      </c>
      <c r="G872" t="s">
        <v>8221</v>
      </c>
      <c r="H872">
        <v>55</v>
      </c>
    </row>
    <row r="873" spans="1:8" x14ac:dyDescent="0.25">
      <c r="A873" t="s">
        <v>8219</v>
      </c>
      <c r="B873">
        <v>75</v>
      </c>
      <c r="G873" t="s">
        <v>8221</v>
      </c>
      <c r="H873">
        <v>2</v>
      </c>
    </row>
    <row r="874" spans="1:8" x14ac:dyDescent="0.25">
      <c r="A874" t="s">
        <v>8219</v>
      </c>
      <c r="B874">
        <v>26</v>
      </c>
      <c r="G874" t="s">
        <v>8221</v>
      </c>
      <c r="H874">
        <v>0</v>
      </c>
    </row>
    <row r="875" spans="1:8" x14ac:dyDescent="0.25">
      <c r="A875" t="s">
        <v>8219</v>
      </c>
      <c r="B875">
        <v>50</v>
      </c>
      <c r="G875" t="s">
        <v>8221</v>
      </c>
      <c r="H875">
        <v>4</v>
      </c>
    </row>
    <row r="876" spans="1:8" x14ac:dyDescent="0.25">
      <c r="A876" t="s">
        <v>8219</v>
      </c>
      <c r="B876">
        <v>80</v>
      </c>
      <c r="G876" t="s">
        <v>8221</v>
      </c>
      <c r="H876">
        <v>6</v>
      </c>
    </row>
    <row r="877" spans="1:8" x14ac:dyDescent="0.25">
      <c r="A877" t="s">
        <v>8219</v>
      </c>
      <c r="B877">
        <v>110</v>
      </c>
      <c r="G877" t="s">
        <v>8221</v>
      </c>
      <c r="H877">
        <v>4</v>
      </c>
    </row>
    <row r="878" spans="1:8" x14ac:dyDescent="0.25">
      <c r="A878" t="s">
        <v>8219</v>
      </c>
      <c r="B878">
        <v>77</v>
      </c>
      <c r="G878" t="s">
        <v>8221</v>
      </c>
      <c r="H878">
        <v>4</v>
      </c>
    </row>
    <row r="879" spans="1:8" x14ac:dyDescent="0.25">
      <c r="A879" t="s">
        <v>8219</v>
      </c>
      <c r="B879">
        <v>50</v>
      </c>
      <c r="G879" t="s">
        <v>8221</v>
      </c>
      <c r="H879">
        <v>2</v>
      </c>
    </row>
    <row r="880" spans="1:8" x14ac:dyDescent="0.25">
      <c r="A880" t="s">
        <v>8219</v>
      </c>
      <c r="B880">
        <v>145</v>
      </c>
      <c r="G880" t="s">
        <v>8221</v>
      </c>
      <c r="H880">
        <v>5</v>
      </c>
    </row>
    <row r="881" spans="1:8" x14ac:dyDescent="0.25">
      <c r="A881" t="s">
        <v>8219</v>
      </c>
      <c r="B881">
        <v>29</v>
      </c>
      <c r="G881" t="s">
        <v>8221</v>
      </c>
      <c r="H881">
        <v>83</v>
      </c>
    </row>
    <row r="882" spans="1:8" x14ac:dyDescent="0.25">
      <c r="A882" t="s">
        <v>8219</v>
      </c>
      <c r="B882">
        <v>114</v>
      </c>
      <c r="G882" t="s">
        <v>8221</v>
      </c>
      <c r="H882">
        <v>57</v>
      </c>
    </row>
    <row r="883" spans="1:8" x14ac:dyDescent="0.25">
      <c r="A883" t="s">
        <v>8219</v>
      </c>
      <c r="B883">
        <v>96</v>
      </c>
      <c r="G883" t="s">
        <v>8221</v>
      </c>
      <c r="H883">
        <v>311</v>
      </c>
    </row>
    <row r="884" spans="1:8" x14ac:dyDescent="0.25">
      <c r="A884" t="s">
        <v>8219</v>
      </c>
      <c r="B884">
        <v>31</v>
      </c>
      <c r="G884" t="s">
        <v>8221</v>
      </c>
      <c r="H884">
        <v>2</v>
      </c>
    </row>
    <row r="885" spans="1:8" x14ac:dyDescent="0.25">
      <c r="A885" t="s">
        <v>8219</v>
      </c>
      <c r="B885">
        <v>4883</v>
      </c>
      <c r="G885" t="s">
        <v>8221</v>
      </c>
      <c r="H885">
        <v>16</v>
      </c>
    </row>
    <row r="886" spans="1:8" x14ac:dyDescent="0.25">
      <c r="A886" t="s">
        <v>8219</v>
      </c>
      <c r="B886">
        <v>95</v>
      </c>
      <c r="G886" t="s">
        <v>8221</v>
      </c>
      <c r="H886">
        <v>9</v>
      </c>
    </row>
    <row r="887" spans="1:8" x14ac:dyDescent="0.25">
      <c r="A887" t="s">
        <v>8219</v>
      </c>
      <c r="B887">
        <v>2478</v>
      </c>
      <c r="G887" t="s">
        <v>8221</v>
      </c>
      <c r="H887">
        <v>1</v>
      </c>
    </row>
    <row r="888" spans="1:8" x14ac:dyDescent="0.25">
      <c r="A888" t="s">
        <v>8219</v>
      </c>
      <c r="B888">
        <v>1789</v>
      </c>
      <c r="G888" t="s">
        <v>8221</v>
      </c>
      <c r="H888">
        <v>12</v>
      </c>
    </row>
    <row r="889" spans="1:8" x14ac:dyDescent="0.25">
      <c r="A889" t="s">
        <v>8219</v>
      </c>
      <c r="B889">
        <v>680</v>
      </c>
      <c r="G889" t="s">
        <v>8221</v>
      </c>
      <c r="H889">
        <v>0</v>
      </c>
    </row>
    <row r="890" spans="1:8" x14ac:dyDescent="0.25">
      <c r="A890" t="s">
        <v>8219</v>
      </c>
      <c r="B890">
        <v>70</v>
      </c>
      <c r="G890" t="s">
        <v>8221</v>
      </c>
      <c r="H890">
        <v>20</v>
      </c>
    </row>
    <row r="891" spans="1:8" x14ac:dyDescent="0.25">
      <c r="A891" t="s">
        <v>8219</v>
      </c>
      <c r="B891">
        <v>23</v>
      </c>
      <c r="G891" t="s">
        <v>8221</v>
      </c>
      <c r="H891">
        <v>16</v>
      </c>
    </row>
    <row r="892" spans="1:8" x14ac:dyDescent="0.25">
      <c r="A892" t="s">
        <v>8219</v>
      </c>
      <c r="B892">
        <v>4245</v>
      </c>
      <c r="G892" t="s">
        <v>8221</v>
      </c>
      <c r="H892">
        <v>33</v>
      </c>
    </row>
    <row r="893" spans="1:8" x14ac:dyDescent="0.25">
      <c r="A893" t="s">
        <v>8219</v>
      </c>
      <c r="B893">
        <v>943</v>
      </c>
      <c r="G893" t="s">
        <v>8221</v>
      </c>
      <c r="H893">
        <v>2</v>
      </c>
    </row>
    <row r="894" spans="1:8" x14ac:dyDescent="0.25">
      <c r="A894" t="s">
        <v>8219</v>
      </c>
      <c r="B894">
        <v>1876</v>
      </c>
      <c r="G894" t="s">
        <v>8221</v>
      </c>
      <c r="H894">
        <v>6</v>
      </c>
    </row>
    <row r="895" spans="1:8" x14ac:dyDescent="0.25">
      <c r="A895" t="s">
        <v>8219</v>
      </c>
      <c r="B895">
        <v>834</v>
      </c>
      <c r="G895" t="s">
        <v>8221</v>
      </c>
      <c r="H895">
        <v>0</v>
      </c>
    </row>
    <row r="896" spans="1:8" x14ac:dyDescent="0.25">
      <c r="A896" t="s">
        <v>8219</v>
      </c>
      <c r="B896">
        <v>682</v>
      </c>
      <c r="G896" t="s">
        <v>8221</v>
      </c>
      <c r="H896">
        <v>3</v>
      </c>
    </row>
    <row r="897" spans="1:8" x14ac:dyDescent="0.25">
      <c r="A897" t="s">
        <v>8219</v>
      </c>
      <c r="B897">
        <v>147</v>
      </c>
      <c r="G897" t="s">
        <v>8221</v>
      </c>
      <c r="H897">
        <v>0</v>
      </c>
    </row>
    <row r="898" spans="1:8" x14ac:dyDescent="0.25">
      <c r="A898" t="s">
        <v>8219</v>
      </c>
      <c r="B898">
        <v>415</v>
      </c>
      <c r="G898" t="s">
        <v>8221</v>
      </c>
      <c r="H898">
        <v>3</v>
      </c>
    </row>
    <row r="899" spans="1:8" x14ac:dyDescent="0.25">
      <c r="A899" t="s">
        <v>8219</v>
      </c>
      <c r="B899">
        <v>290</v>
      </c>
      <c r="G899" t="s">
        <v>8221</v>
      </c>
      <c r="H899">
        <v>13</v>
      </c>
    </row>
    <row r="900" spans="1:8" x14ac:dyDescent="0.25">
      <c r="A900" t="s">
        <v>8219</v>
      </c>
      <c r="B900">
        <v>365</v>
      </c>
      <c r="G900" t="s">
        <v>8221</v>
      </c>
      <c r="H900">
        <v>6</v>
      </c>
    </row>
    <row r="901" spans="1:8" x14ac:dyDescent="0.25">
      <c r="A901" t="s">
        <v>8219</v>
      </c>
      <c r="B901">
        <v>660</v>
      </c>
      <c r="G901" t="s">
        <v>8221</v>
      </c>
      <c r="H901">
        <v>1</v>
      </c>
    </row>
    <row r="902" spans="1:8" x14ac:dyDescent="0.25">
      <c r="A902" t="s">
        <v>8219</v>
      </c>
      <c r="B902">
        <v>1356</v>
      </c>
      <c r="G902" t="s">
        <v>8221</v>
      </c>
      <c r="H902">
        <v>0</v>
      </c>
    </row>
    <row r="903" spans="1:8" x14ac:dyDescent="0.25">
      <c r="A903" t="s">
        <v>8219</v>
      </c>
      <c r="B903">
        <v>424</v>
      </c>
      <c r="G903" t="s">
        <v>8221</v>
      </c>
      <c r="H903">
        <v>5</v>
      </c>
    </row>
    <row r="904" spans="1:8" x14ac:dyDescent="0.25">
      <c r="A904" t="s">
        <v>8219</v>
      </c>
      <c r="B904">
        <v>33</v>
      </c>
      <c r="G904" t="s">
        <v>8221</v>
      </c>
      <c r="H904">
        <v>0</v>
      </c>
    </row>
    <row r="905" spans="1:8" x14ac:dyDescent="0.25">
      <c r="A905" t="s">
        <v>8219</v>
      </c>
      <c r="B905">
        <v>1633</v>
      </c>
      <c r="G905" t="s">
        <v>8221</v>
      </c>
      <c r="H905">
        <v>36</v>
      </c>
    </row>
    <row r="906" spans="1:8" x14ac:dyDescent="0.25">
      <c r="A906" t="s">
        <v>8219</v>
      </c>
      <c r="B906">
        <v>306</v>
      </c>
      <c r="G906" t="s">
        <v>8221</v>
      </c>
      <c r="H906">
        <v>1</v>
      </c>
    </row>
    <row r="907" spans="1:8" x14ac:dyDescent="0.25">
      <c r="A907" t="s">
        <v>8219</v>
      </c>
      <c r="B907">
        <v>205</v>
      </c>
      <c r="G907" t="s">
        <v>8221</v>
      </c>
      <c r="H907">
        <v>1</v>
      </c>
    </row>
    <row r="908" spans="1:8" x14ac:dyDescent="0.25">
      <c r="A908" t="s">
        <v>8219</v>
      </c>
      <c r="B908">
        <v>1281</v>
      </c>
      <c r="G908" t="s">
        <v>8221</v>
      </c>
      <c r="H908">
        <v>1</v>
      </c>
    </row>
    <row r="909" spans="1:8" x14ac:dyDescent="0.25">
      <c r="A909" t="s">
        <v>8219</v>
      </c>
      <c r="B909">
        <v>103</v>
      </c>
      <c r="G909" t="s">
        <v>8221</v>
      </c>
      <c r="H909">
        <v>9</v>
      </c>
    </row>
    <row r="910" spans="1:8" x14ac:dyDescent="0.25">
      <c r="A910" t="s">
        <v>8219</v>
      </c>
      <c r="B910">
        <v>1513</v>
      </c>
      <c r="G910" t="s">
        <v>8221</v>
      </c>
      <c r="H910">
        <v>1</v>
      </c>
    </row>
    <row r="911" spans="1:8" x14ac:dyDescent="0.25">
      <c r="A911" t="s">
        <v>8219</v>
      </c>
      <c r="B911">
        <v>405</v>
      </c>
      <c r="G911" t="s">
        <v>8221</v>
      </c>
      <c r="H911">
        <v>0</v>
      </c>
    </row>
    <row r="912" spans="1:8" x14ac:dyDescent="0.25">
      <c r="A912" t="s">
        <v>8219</v>
      </c>
      <c r="B912">
        <v>510</v>
      </c>
      <c r="G912" t="s">
        <v>8221</v>
      </c>
      <c r="H912">
        <v>1</v>
      </c>
    </row>
    <row r="913" spans="1:8" x14ac:dyDescent="0.25">
      <c r="A913" t="s">
        <v>8219</v>
      </c>
      <c r="B913">
        <v>1887</v>
      </c>
      <c r="G913" t="s">
        <v>8221</v>
      </c>
      <c r="H913">
        <v>1</v>
      </c>
    </row>
    <row r="914" spans="1:8" x14ac:dyDescent="0.25">
      <c r="A914" t="s">
        <v>8219</v>
      </c>
      <c r="B914">
        <v>701</v>
      </c>
      <c r="G914" t="s">
        <v>8221</v>
      </c>
      <c r="H914">
        <v>4</v>
      </c>
    </row>
    <row r="915" spans="1:8" x14ac:dyDescent="0.25">
      <c r="A915" t="s">
        <v>8219</v>
      </c>
      <c r="B915">
        <v>3863</v>
      </c>
      <c r="G915" t="s">
        <v>8221</v>
      </c>
      <c r="H915">
        <v>2</v>
      </c>
    </row>
    <row r="916" spans="1:8" x14ac:dyDescent="0.25">
      <c r="A916" t="s">
        <v>8219</v>
      </c>
      <c r="B916">
        <v>238</v>
      </c>
      <c r="G916" t="s">
        <v>8221</v>
      </c>
      <c r="H916">
        <v>2</v>
      </c>
    </row>
    <row r="917" spans="1:8" x14ac:dyDescent="0.25">
      <c r="A917" t="s">
        <v>8219</v>
      </c>
      <c r="B917">
        <v>2051</v>
      </c>
      <c r="G917" t="s">
        <v>8221</v>
      </c>
      <c r="H917">
        <v>2</v>
      </c>
    </row>
    <row r="918" spans="1:8" x14ac:dyDescent="0.25">
      <c r="A918" t="s">
        <v>8219</v>
      </c>
      <c r="B918">
        <v>402</v>
      </c>
      <c r="G918" t="s">
        <v>8221</v>
      </c>
      <c r="H918">
        <v>0</v>
      </c>
    </row>
    <row r="919" spans="1:8" x14ac:dyDescent="0.25">
      <c r="A919" t="s">
        <v>8219</v>
      </c>
      <c r="B919">
        <v>253</v>
      </c>
      <c r="G919" t="s">
        <v>8221</v>
      </c>
      <c r="H919">
        <v>2</v>
      </c>
    </row>
    <row r="920" spans="1:8" x14ac:dyDescent="0.25">
      <c r="A920" t="s">
        <v>8219</v>
      </c>
      <c r="B920">
        <v>473</v>
      </c>
      <c r="G920" t="s">
        <v>8221</v>
      </c>
      <c r="H920">
        <v>4</v>
      </c>
    </row>
    <row r="921" spans="1:8" x14ac:dyDescent="0.25">
      <c r="A921" t="s">
        <v>8219</v>
      </c>
      <c r="B921">
        <v>821</v>
      </c>
      <c r="G921" t="s">
        <v>8221</v>
      </c>
      <c r="H921">
        <v>2</v>
      </c>
    </row>
    <row r="922" spans="1:8" x14ac:dyDescent="0.25">
      <c r="A922" t="s">
        <v>8219</v>
      </c>
      <c r="B922">
        <v>388</v>
      </c>
      <c r="G922" t="s">
        <v>8221</v>
      </c>
      <c r="H922">
        <v>0</v>
      </c>
    </row>
    <row r="923" spans="1:8" x14ac:dyDescent="0.25">
      <c r="A923" t="s">
        <v>8219</v>
      </c>
      <c r="B923">
        <v>813</v>
      </c>
      <c r="G923" t="s">
        <v>8221</v>
      </c>
      <c r="H923">
        <v>1</v>
      </c>
    </row>
    <row r="924" spans="1:8" x14ac:dyDescent="0.25">
      <c r="A924" t="s">
        <v>8219</v>
      </c>
      <c r="B924">
        <v>1945</v>
      </c>
      <c r="G924" t="s">
        <v>8221</v>
      </c>
      <c r="H924">
        <v>0</v>
      </c>
    </row>
    <row r="925" spans="1:8" x14ac:dyDescent="0.25">
      <c r="A925" t="s">
        <v>8219</v>
      </c>
      <c r="B925">
        <v>1637</v>
      </c>
      <c r="G925" t="s">
        <v>8221</v>
      </c>
      <c r="H925">
        <v>2</v>
      </c>
    </row>
    <row r="926" spans="1:8" x14ac:dyDescent="0.25">
      <c r="A926" t="s">
        <v>8219</v>
      </c>
      <c r="B926">
        <v>1375</v>
      </c>
      <c r="G926" t="s">
        <v>8221</v>
      </c>
      <c r="H926">
        <v>7</v>
      </c>
    </row>
    <row r="927" spans="1:8" x14ac:dyDescent="0.25">
      <c r="A927" t="s">
        <v>8219</v>
      </c>
      <c r="B927">
        <v>17</v>
      </c>
      <c r="G927" t="s">
        <v>8221</v>
      </c>
      <c r="H927">
        <v>5</v>
      </c>
    </row>
    <row r="928" spans="1:8" x14ac:dyDescent="0.25">
      <c r="A928" t="s">
        <v>8219</v>
      </c>
      <c r="B928">
        <v>354</v>
      </c>
      <c r="G928" t="s">
        <v>8221</v>
      </c>
      <c r="H928">
        <v>0</v>
      </c>
    </row>
    <row r="929" spans="1:8" x14ac:dyDescent="0.25">
      <c r="A929" t="s">
        <v>8219</v>
      </c>
      <c r="B929">
        <v>191</v>
      </c>
      <c r="G929" t="s">
        <v>8221</v>
      </c>
      <c r="H929">
        <v>0</v>
      </c>
    </row>
    <row r="930" spans="1:8" x14ac:dyDescent="0.25">
      <c r="A930" t="s">
        <v>8219</v>
      </c>
      <c r="B930">
        <v>303</v>
      </c>
      <c r="G930" t="s">
        <v>8221</v>
      </c>
      <c r="H930">
        <v>0</v>
      </c>
    </row>
    <row r="931" spans="1:8" x14ac:dyDescent="0.25">
      <c r="A931" t="s">
        <v>8219</v>
      </c>
      <c r="B931">
        <v>137</v>
      </c>
      <c r="G931" t="s">
        <v>8221</v>
      </c>
      <c r="H931">
        <v>2</v>
      </c>
    </row>
    <row r="932" spans="1:8" x14ac:dyDescent="0.25">
      <c r="A932" t="s">
        <v>8219</v>
      </c>
      <c r="B932">
        <v>41</v>
      </c>
      <c r="G932" t="s">
        <v>8221</v>
      </c>
      <c r="H932">
        <v>0</v>
      </c>
    </row>
    <row r="933" spans="1:8" x14ac:dyDescent="0.25">
      <c r="A933" t="s">
        <v>8219</v>
      </c>
      <c r="B933">
        <v>398</v>
      </c>
      <c r="G933" t="s">
        <v>8221</v>
      </c>
      <c r="H933">
        <v>0</v>
      </c>
    </row>
    <row r="934" spans="1:8" x14ac:dyDescent="0.25">
      <c r="A934" t="s">
        <v>8219</v>
      </c>
      <c r="B934">
        <v>1737</v>
      </c>
      <c r="G934" t="s">
        <v>8221</v>
      </c>
      <c r="H934">
        <v>28</v>
      </c>
    </row>
    <row r="935" spans="1:8" x14ac:dyDescent="0.25">
      <c r="A935" t="s">
        <v>8219</v>
      </c>
      <c r="B935">
        <v>971</v>
      </c>
      <c r="G935" t="s">
        <v>8221</v>
      </c>
      <c r="H935">
        <v>2</v>
      </c>
    </row>
    <row r="936" spans="1:8" x14ac:dyDescent="0.25">
      <c r="A936" t="s">
        <v>8219</v>
      </c>
      <c r="B936">
        <v>183</v>
      </c>
      <c r="G936" t="s">
        <v>8221</v>
      </c>
      <c r="H936">
        <v>0</v>
      </c>
    </row>
    <row r="937" spans="1:8" x14ac:dyDescent="0.25">
      <c r="A937" t="s">
        <v>8219</v>
      </c>
      <c r="B937">
        <v>4562</v>
      </c>
      <c r="G937" t="s">
        <v>8221</v>
      </c>
      <c r="H937">
        <v>0</v>
      </c>
    </row>
    <row r="938" spans="1:8" x14ac:dyDescent="0.25">
      <c r="A938" t="s">
        <v>8219</v>
      </c>
      <c r="B938">
        <v>26457</v>
      </c>
      <c r="G938" t="s">
        <v>8221</v>
      </c>
      <c r="H938">
        <v>0</v>
      </c>
    </row>
    <row r="939" spans="1:8" x14ac:dyDescent="0.25">
      <c r="A939" t="s">
        <v>8219</v>
      </c>
      <c r="B939">
        <v>162</v>
      </c>
      <c r="G939" t="s">
        <v>8221</v>
      </c>
      <c r="H939">
        <v>4</v>
      </c>
    </row>
    <row r="940" spans="1:8" x14ac:dyDescent="0.25">
      <c r="A940" t="s">
        <v>8219</v>
      </c>
      <c r="B940">
        <v>479</v>
      </c>
      <c r="G940" t="s">
        <v>8221</v>
      </c>
      <c r="H940">
        <v>12</v>
      </c>
    </row>
    <row r="941" spans="1:8" x14ac:dyDescent="0.25">
      <c r="A941" t="s">
        <v>8219</v>
      </c>
      <c r="B941">
        <v>426</v>
      </c>
      <c r="G941" t="s">
        <v>8221</v>
      </c>
      <c r="H941">
        <v>0</v>
      </c>
    </row>
    <row r="942" spans="1:8" x14ac:dyDescent="0.25">
      <c r="A942" t="s">
        <v>8219</v>
      </c>
      <c r="B942">
        <v>450</v>
      </c>
      <c r="G942" t="s">
        <v>8221</v>
      </c>
      <c r="H942">
        <v>33</v>
      </c>
    </row>
    <row r="943" spans="1:8" x14ac:dyDescent="0.25">
      <c r="A943" t="s">
        <v>8219</v>
      </c>
      <c r="B943">
        <v>1780</v>
      </c>
      <c r="G943" t="s">
        <v>8221</v>
      </c>
      <c r="H943">
        <v>0</v>
      </c>
    </row>
    <row r="944" spans="1:8" x14ac:dyDescent="0.25">
      <c r="A944" t="s">
        <v>8219</v>
      </c>
      <c r="B944">
        <v>122</v>
      </c>
      <c r="G944" t="s">
        <v>8221</v>
      </c>
      <c r="H944">
        <v>4</v>
      </c>
    </row>
    <row r="945" spans="1:8" x14ac:dyDescent="0.25">
      <c r="A945" t="s">
        <v>8219</v>
      </c>
      <c r="B945">
        <v>95</v>
      </c>
      <c r="G945" t="s">
        <v>8221</v>
      </c>
      <c r="H945">
        <v>0</v>
      </c>
    </row>
    <row r="946" spans="1:8" x14ac:dyDescent="0.25">
      <c r="A946" t="s">
        <v>8219</v>
      </c>
      <c r="B946">
        <v>325</v>
      </c>
      <c r="G946" t="s">
        <v>8221</v>
      </c>
      <c r="H946">
        <v>11</v>
      </c>
    </row>
    <row r="947" spans="1:8" x14ac:dyDescent="0.25">
      <c r="A947" t="s">
        <v>8219</v>
      </c>
      <c r="B947">
        <v>353</v>
      </c>
      <c r="G947" t="s">
        <v>8221</v>
      </c>
      <c r="H947">
        <v>1</v>
      </c>
    </row>
    <row r="948" spans="1:8" x14ac:dyDescent="0.25">
      <c r="A948" t="s">
        <v>8219</v>
      </c>
      <c r="B948">
        <v>105</v>
      </c>
      <c r="G948" t="s">
        <v>8221</v>
      </c>
      <c r="H948">
        <v>5</v>
      </c>
    </row>
    <row r="949" spans="1:8" x14ac:dyDescent="0.25">
      <c r="A949" t="s">
        <v>8219</v>
      </c>
      <c r="B949">
        <v>729</v>
      </c>
      <c r="G949" t="s">
        <v>8221</v>
      </c>
      <c r="H949">
        <v>0</v>
      </c>
    </row>
    <row r="950" spans="1:8" x14ac:dyDescent="0.25">
      <c r="A950" t="s">
        <v>8219</v>
      </c>
      <c r="B950">
        <v>454</v>
      </c>
      <c r="G950" t="s">
        <v>8221</v>
      </c>
      <c r="H950">
        <v>1</v>
      </c>
    </row>
    <row r="951" spans="1:8" x14ac:dyDescent="0.25">
      <c r="A951" t="s">
        <v>8219</v>
      </c>
      <c r="B951">
        <v>539</v>
      </c>
      <c r="G951" t="s">
        <v>8221</v>
      </c>
      <c r="H951">
        <v>1</v>
      </c>
    </row>
    <row r="952" spans="1:8" x14ac:dyDescent="0.25">
      <c r="A952" t="s">
        <v>8219</v>
      </c>
      <c r="B952">
        <v>79</v>
      </c>
      <c r="G952" t="s">
        <v>8221</v>
      </c>
      <c r="H952">
        <v>6</v>
      </c>
    </row>
    <row r="953" spans="1:8" x14ac:dyDescent="0.25">
      <c r="A953" t="s">
        <v>8219</v>
      </c>
      <c r="B953">
        <v>94</v>
      </c>
      <c r="G953" t="s">
        <v>8221</v>
      </c>
      <c r="H953">
        <v>8</v>
      </c>
    </row>
    <row r="954" spans="1:8" x14ac:dyDescent="0.25">
      <c r="A954" t="s">
        <v>8219</v>
      </c>
      <c r="B954">
        <v>625</v>
      </c>
      <c r="G954" t="s">
        <v>8221</v>
      </c>
      <c r="H954">
        <v>1</v>
      </c>
    </row>
    <row r="955" spans="1:8" x14ac:dyDescent="0.25">
      <c r="A955" t="s">
        <v>8219</v>
      </c>
      <c r="B955">
        <v>508</v>
      </c>
      <c r="G955" t="s">
        <v>8221</v>
      </c>
      <c r="H955">
        <v>0</v>
      </c>
    </row>
    <row r="956" spans="1:8" x14ac:dyDescent="0.25">
      <c r="A956" t="s">
        <v>8219</v>
      </c>
      <c r="B956">
        <v>531</v>
      </c>
      <c r="G956" t="s">
        <v>8221</v>
      </c>
      <c r="H956">
        <v>2</v>
      </c>
    </row>
    <row r="957" spans="1:8" x14ac:dyDescent="0.25">
      <c r="A957" t="s">
        <v>8219</v>
      </c>
      <c r="B957">
        <v>158</v>
      </c>
      <c r="G957" t="s">
        <v>8221</v>
      </c>
      <c r="H957">
        <v>1</v>
      </c>
    </row>
    <row r="958" spans="1:8" x14ac:dyDescent="0.25">
      <c r="A958" t="s">
        <v>8219</v>
      </c>
      <c r="B958">
        <v>508</v>
      </c>
      <c r="G958" t="s">
        <v>8221</v>
      </c>
      <c r="H958">
        <v>0</v>
      </c>
    </row>
    <row r="959" spans="1:8" x14ac:dyDescent="0.25">
      <c r="A959" t="s">
        <v>8219</v>
      </c>
      <c r="B959">
        <v>644</v>
      </c>
      <c r="G959" t="s">
        <v>8221</v>
      </c>
      <c r="H959">
        <v>1</v>
      </c>
    </row>
    <row r="960" spans="1:8" x14ac:dyDescent="0.25">
      <c r="A960" t="s">
        <v>8219</v>
      </c>
      <c r="B960">
        <v>848</v>
      </c>
      <c r="G960" t="s">
        <v>8221</v>
      </c>
      <c r="H960">
        <v>19</v>
      </c>
    </row>
    <row r="961" spans="1:8" x14ac:dyDescent="0.25">
      <c r="A961" t="s">
        <v>8219</v>
      </c>
      <c r="B961">
        <v>429</v>
      </c>
      <c r="G961" t="s">
        <v>8221</v>
      </c>
      <c r="H961">
        <v>27</v>
      </c>
    </row>
    <row r="962" spans="1:8" x14ac:dyDescent="0.25">
      <c r="A962" t="s">
        <v>8219</v>
      </c>
      <c r="B962">
        <v>204</v>
      </c>
      <c r="G962" t="s">
        <v>8221</v>
      </c>
      <c r="H962">
        <v>7</v>
      </c>
    </row>
    <row r="963" spans="1:8" x14ac:dyDescent="0.25">
      <c r="A963" t="s">
        <v>8219</v>
      </c>
      <c r="B963">
        <v>379</v>
      </c>
      <c r="G963" t="s">
        <v>8221</v>
      </c>
      <c r="H963">
        <v>14</v>
      </c>
    </row>
    <row r="964" spans="1:8" x14ac:dyDescent="0.25">
      <c r="A964" t="s">
        <v>8219</v>
      </c>
      <c r="B964">
        <v>271</v>
      </c>
      <c r="G964" t="s">
        <v>8221</v>
      </c>
      <c r="H964">
        <v>5</v>
      </c>
    </row>
    <row r="965" spans="1:8" x14ac:dyDescent="0.25">
      <c r="A965" t="s">
        <v>8219</v>
      </c>
      <c r="B965">
        <v>120</v>
      </c>
      <c r="G965" t="s">
        <v>8221</v>
      </c>
      <c r="H965">
        <v>30</v>
      </c>
    </row>
    <row r="966" spans="1:8" x14ac:dyDescent="0.25">
      <c r="A966" t="s">
        <v>8219</v>
      </c>
      <c r="B966">
        <v>140</v>
      </c>
      <c r="G966" t="s">
        <v>8221</v>
      </c>
      <c r="H966">
        <v>1</v>
      </c>
    </row>
    <row r="967" spans="1:8" x14ac:dyDescent="0.25">
      <c r="A967" t="s">
        <v>8219</v>
      </c>
      <c r="B967">
        <v>193</v>
      </c>
      <c r="G967" t="s">
        <v>8221</v>
      </c>
      <c r="H967">
        <v>0</v>
      </c>
    </row>
    <row r="968" spans="1:8" x14ac:dyDescent="0.25">
      <c r="A968" t="s">
        <v>8219</v>
      </c>
      <c r="B968">
        <v>180</v>
      </c>
      <c r="G968" t="s">
        <v>8221</v>
      </c>
      <c r="H968">
        <v>60</v>
      </c>
    </row>
    <row r="969" spans="1:8" x14ac:dyDescent="0.25">
      <c r="A969" t="s">
        <v>8219</v>
      </c>
      <c r="B969">
        <v>263</v>
      </c>
      <c r="G969" t="s">
        <v>8221</v>
      </c>
      <c r="H969">
        <v>84</v>
      </c>
    </row>
    <row r="970" spans="1:8" x14ac:dyDescent="0.25">
      <c r="A970" t="s">
        <v>8219</v>
      </c>
      <c r="B970">
        <v>217</v>
      </c>
      <c r="G970" t="s">
        <v>8221</v>
      </c>
      <c r="H970">
        <v>47</v>
      </c>
    </row>
    <row r="971" spans="1:8" x14ac:dyDescent="0.25">
      <c r="A971" t="s">
        <v>8219</v>
      </c>
      <c r="B971">
        <v>443</v>
      </c>
      <c r="G971" t="s">
        <v>8221</v>
      </c>
      <c r="H971">
        <v>66</v>
      </c>
    </row>
    <row r="972" spans="1:8" x14ac:dyDescent="0.25">
      <c r="A972" t="s">
        <v>8219</v>
      </c>
      <c r="B972">
        <v>1373</v>
      </c>
      <c r="G972" t="s">
        <v>8221</v>
      </c>
      <c r="H972">
        <v>171</v>
      </c>
    </row>
    <row r="973" spans="1:8" x14ac:dyDescent="0.25">
      <c r="A973" t="s">
        <v>8219</v>
      </c>
      <c r="B973">
        <v>742</v>
      </c>
      <c r="G973" t="s">
        <v>8221</v>
      </c>
      <c r="H973">
        <v>29</v>
      </c>
    </row>
    <row r="974" spans="1:8" x14ac:dyDescent="0.25">
      <c r="A974" t="s">
        <v>8219</v>
      </c>
      <c r="B974">
        <v>170</v>
      </c>
      <c r="G974" t="s">
        <v>8221</v>
      </c>
      <c r="H974">
        <v>9</v>
      </c>
    </row>
    <row r="975" spans="1:8" x14ac:dyDescent="0.25">
      <c r="A975" t="s">
        <v>8219</v>
      </c>
      <c r="B975">
        <v>242</v>
      </c>
      <c r="G975" t="s">
        <v>8221</v>
      </c>
      <c r="H975">
        <v>27</v>
      </c>
    </row>
    <row r="976" spans="1:8" x14ac:dyDescent="0.25">
      <c r="A976" t="s">
        <v>8219</v>
      </c>
      <c r="B976">
        <v>541</v>
      </c>
      <c r="G976" t="s">
        <v>8221</v>
      </c>
      <c r="H976">
        <v>2</v>
      </c>
    </row>
    <row r="977" spans="1:8" x14ac:dyDescent="0.25">
      <c r="A977" t="s">
        <v>8219</v>
      </c>
      <c r="B977">
        <v>121</v>
      </c>
      <c r="G977" t="s">
        <v>8221</v>
      </c>
      <c r="H977">
        <v>3</v>
      </c>
    </row>
    <row r="978" spans="1:8" x14ac:dyDescent="0.25">
      <c r="A978" t="s">
        <v>8219</v>
      </c>
      <c r="B978">
        <v>621</v>
      </c>
      <c r="G978" t="s">
        <v>8221</v>
      </c>
      <c r="H978">
        <v>4</v>
      </c>
    </row>
    <row r="979" spans="1:8" x14ac:dyDescent="0.25">
      <c r="A979" t="s">
        <v>8219</v>
      </c>
      <c r="B979">
        <v>101</v>
      </c>
      <c r="G979" t="s">
        <v>8221</v>
      </c>
      <c r="H979">
        <v>2</v>
      </c>
    </row>
    <row r="980" spans="1:8" x14ac:dyDescent="0.25">
      <c r="A980" t="s">
        <v>8219</v>
      </c>
      <c r="B980">
        <v>554</v>
      </c>
      <c r="G980" t="s">
        <v>8221</v>
      </c>
      <c r="H980">
        <v>20</v>
      </c>
    </row>
    <row r="981" spans="1:8" x14ac:dyDescent="0.25">
      <c r="A981" t="s">
        <v>8219</v>
      </c>
      <c r="B981">
        <v>666</v>
      </c>
      <c r="G981" t="s">
        <v>8221</v>
      </c>
      <c r="H981">
        <v>3</v>
      </c>
    </row>
    <row r="982" spans="1:8" x14ac:dyDescent="0.25">
      <c r="A982" t="s">
        <v>8219</v>
      </c>
      <c r="B982">
        <v>410</v>
      </c>
      <c r="G982" t="s">
        <v>8221</v>
      </c>
      <c r="H982">
        <v>4</v>
      </c>
    </row>
    <row r="983" spans="1:8" x14ac:dyDescent="0.25">
      <c r="A983" t="s">
        <v>8219</v>
      </c>
      <c r="B983">
        <v>375</v>
      </c>
      <c r="G983" t="s">
        <v>8221</v>
      </c>
      <c r="H983">
        <v>1</v>
      </c>
    </row>
    <row r="984" spans="1:8" x14ac:dyDescent="0.25">
      <c r="A984" t="s">
        <v>8219</v>
      </c>
      <c r="B984">
        <v>1364</v>
      </c>
      <c r="G984" t="s">
        <v>8221</v>
      </c>
      <c r="H984">
        <v>0</v>
      </c>
    </row>
    <row r="985" spans="1:8" x14ac:dyDescent="0.25">
      <c r="A985" t="s">
        <v>8219</v>
      </c>
      <c r="B985">
        <v>35</v>
      </c>
      <c r="G985" t="s">
        <v>8221</v>
      </c>
      <c r="H985">
        <v>0</v>
      </c>
    </row>
    <row r="986" spans="1:8" x14ac:dyDescent="0.25">
      <c r="A986" t="s">
        <v>8219</v>
      </c>
      <c r="B986">
        <v>203</v>
      </c>
      <c r="G986" t="s">
        <v>8221</v>
      </c>
      <c r="H986">
        <v>14</v>
      </c>
    </row>
    <row r="987" spans="1:8" x14ac:dyDescent="0.25">
      <c r="A987" t="s">
        <v>8219</v>
      </c>
      <c r="B987">
        <v>49</v>
      </c>
      <c r="G987" t="s">
        <v>8221</v>
      </c>
      <c r="H987">
        <v>1</v>
      </c>
    </row>
    <row r="988" spans="1:8" x14ac:dyDescent="0.25">
      <c r="A988" t="s">
        <v>8219</v>
      </c>
      <c r="B988">
        <v>5812</v>
      </c>
      <c r="G988" t="s">
        <v>8221</v>
      </c>
      <c r="H988">
        <v>118</v>
      </c>
    </row>
    <row r="989" spans="1:8" x14ac:dyDescent="0.25">
      <c r="A989" t="s">
        <v>8219</v>
      </c>
      <c r="B989">
        <v>1556</v>
      </c>
      <c r="G989" t="s">
        <v>8221</v>
      </c>
      <c r="H989">
        <v>2</v>
      </c>
    </row>
    <row r="990" spans="1:8" x14ac:dyDescent="0.25">
      <c r="A990" t="s">
        <v>8219</v>
      </c>
      <c r="B990">
        <v>65</v>
      </c>
      <c r="G990" t="s">
        <v>8221</v>
      </c>
      <c r="H990">
        <v>1</v>
      </c>
    </row>
    <row r="991" spans="1:8" x14ac:dyDescent="0.25">
      <c r="A991" t="s">
        <v>8219</v>
      </c>
      <c r="B991">
        <v>10</v>
      </c>
      <c r="G991" t="s">
        <v>8221</v>
      </c>
      <c r="H991">
        <v>3</v>
      </c>
    </row>
    <row r="992" spans="1:8" x14ac:dyDescent="0.25">
      <c r="A992" t="s">
        <v>8219</v>
      </c>
      <c r="B992">
        <v>76</v>
      </c>
      <c r="G992" t="s">
        <v>8221</v>
      </c>
      <c r="H992">
        <v>1</v>
      </c>
    </row>
    <row r="993" spans="1:8" x14ac:dyDescent="0.25">
      <c r="A993" t="s">
        <v>8219</v>
      </c>
      <c r="B993">
        <v>263</v>
      </c>
      <c r="G993" t="s">
        <v>8221</v>
      </c>
      <c r="H993">
        <v>3</v>
      </c>
    </row>
    <row r="994" spans="1:8" x14ac:dyDescent="0.25">
      <c r="A994" t="s">
        <v>8219</v>
      </c>
      <c r="B994">
        <v>1530</v>
      </c>
      <c r="G994" t="s">
        <v>8221</v>
      </c>
      <c r="H994">
        <v>38</v>
      </c>
    </row>
    <row r="995" spans="1:8" x14ac:dyDescent="0.25">
      <c r="A995" t="s">
        <v>8219</v>
      </c>
      <c r="B995">
        <v>278</v>
      </c>
      <c r="G995" t="s">
        <v>8221</v>
      </c>
      <c r="H995">
        <v>52</v>
      </c>
    </row>
    <row r="996" spans="1:8" x14ac:dyDescent="0.25">
      <c r="A996" t="s">
        <v>8219</v>
      </c>
      <c r="B996">
        <v>350</v>
      </c>
      <c r="G996" t="s">
        <v>8221</v>
      </c>
      <c r="H996">
        <v>2</v>
      </c>
    </row>
    <row r="997" spans="1:8" x14ac:dyDescent="0.25">
      <c r="A997" t="s">
        <v>8219</v>
      </c>
      <c r="B997">
        <v>470</v>
      </c>
      <c r="G997" t="s">
        <v>8221</v>
      </c>
      <c r="H997">
        <v>0</v>
      </c>
    </row>
    <row r="998" spans="1:8" x14ac:dyDescent="0.25">
      <c r="A998" t="s">
        <v>8219</v>
      </c>
      <c r="B998">
        <v>3</v>
      </c>
      <c r="G998" t="s">
        <v>8221</v>
      </c>
      <c r="H998">
        <v>4</v>
      </c>
    </row>
    <row r="999" spans="1:8" x14ac:dyDescent="0.25">
      <c r="A999" t="s">
        <v>8219</v>
      </c>
      <c r="B999">
        <v>8200</v>
      </c>
      <c r="G999" t="s">
        <v>8221</v>
      </c>
      <c r="H999">
        <v>4</v>
      </c>
    </row>
    <row r="1000" spans="1:8" x14ac:dyDescent="0.25">
      <c r="A1000" t="s">
        <v>8219</v>
      </c>
      <c r="B1000">
        <v>8359</v>
      </c>
      <c r="G1000" t="s">
        <v>8221</v>
      </c>
      <c r="H1000">
        <v>18</v>
      </c>
    </row>
    <row r="1001" spans="1:8" x14ac:dyDescent="0.25">
      <c r="A1001" t="s">
        <v>8219</v>
      </c>
      <c r="B1001">
        <v>188</v>
      </c>
      <c r="G1001" t="s">
        <v>8221</v>
      </c>
      <c r="H1001">
        <v>0</v>
      </c>
    </row>
    <row r="1002" spans="1:8" x14ac:dyDescent="0.25">
      <c r="A1002" t="s">
        <v>8219</v>
      </c>
      <c r="B1002">
        <v>48</v>
      </c>
      <c r="G1002" t="s">
        <v>8221</v>
      </c>
      <c r="H1002">
        <v>22</v>
      </c>
    </row>
    <row r="1003" spans="1:8" x14ac:dyDescent="0.25">
      <c r="A1003" t="s">
        <v>8219</v>
      </c>
      <c r="B1003">
        <v>607</v>
      </c>
      <c r="G1003" t="s">
        <v>8221</v>
      </c>
      <c r="H1003">
        <v>49</v>
      </c>
    </row>
    <row r="1004" spans="1:8" x14ac:dyDescent="0.25">
      <c r="A1004" t="s">
        <v>8219</v>
      </c>
      <c r="B1004">
        <v>50</v>
      </c>
      <c r="G1004" t="s">
        <v>8221</v>
      </c>
      <c r="H1004">
        <v>19</v>
      </c>
    </row>
    <row r="1005" spans="1:8" x14ac:dyDescent="0.25">
      <c r="A1005" t="s">
        <v>8219</v>
      </c>
      <c r="B1005">
        <v>55</v>
      </c>
      <c r="G1005" t="s">
        <v>8221</v>
      </c>
      <c r="H1005">
        <v>4</v>
      </c>
    </row>
    <row r="1006" spans="1:8" x14ac:dyDescent="0.25">
      <c r="A1006" t="s">
        <v>8219</v>
      </c>
      <c r="B1006">
        <v>38</v>
      </c>
      <c r="G1006" t="s">
        <v>8221</v>
      </c>
      <c r="H1006">
        <v>4</v>
      </c>
    </row>
    <row r="1007" spans="1:8" x14ac:dyDescent="0.25">
      <c r="A1007" t="s">
        <v>8219</v>
      </c>
      <c r="B1007">
        <v>25</v>
      </c>
      <c r="G1007" t="s">
        <v>8221</v>
      </c>
      <c r="H1007">
        <v>2</v>
      </c>
    </row>
    <row r="1008" spans="1:8" x14ac:dyDescent="0.25">
      <c r="A1008" t="s">
        <v>8219</v>
      </c>
      <c r="B1008">
        <v>46</v>
      </c>
      <c r="G1008" t="s">
        <v>8221</v>
      </c>
      <c r="H1008">
        <v>0</v>
      </c>
    </row>
    <row r="1009" spans="1:8" x14ac:dyDescent="0.25">
      <c r="A1009" t="s">
        <v>8219</v>
      </c>
      <c r="B1009">
        <v>83</v>
      </c>
      <c r="G1009" t="s">
        <v>8221</v>
      </c>
      <c r="H1009">
        <v>0</v>
      </c>
    </row>
    <row r="1010" spans="1:8" x14ac:dyDescent="0.25">
      <c r="A1010" t="s">
        <v>8219</v>
      </c>
      <c r="B1010">
        <v>35</v>
      </c>
      <c r="G1010" t="s">
        <v>8221</v>
      </c>
      <c r="H1010">
        <v>14</v>
      </c>
    </row>
    <row r="1011" spans="1:8" x14ac:dyDescent="0.25">
      <c r="A1011" t="s">
        <v>8219</v>
      </c>
      <c r="B1011">
        <v>25</v>
      </c>
      <c r="G1011" t="s">
        <v>8221</v>
      </c>
      <c r="H1011">
        <v>8</v>
      </c>
    </row>
    <row r="1012" spans="1:8" x14ac:dyDescent="0.25">
      <c r="A1012" t="s">
        <v>8219</v>
      </c>
      <c r="B1012">
        <v>75</v>
      </c>
      <c r="G1012" t="s">
        <v>8221</v>
      </c>
      <c r="H1012">
        <v>0</v>
      </c>
    </row>
    <row r="1013" spans="1:8" x14ac:dyDescent="0.25">
      <c r="A1013" t="s">
        <v>8219</v>
      </c>
      <c r="B1013">
        <v>62</v>
      </c>
      <c r="G1013" t="s">
        <v>8221</v>
      </c>
      <c r="H1013">
        <v>15</v>
      </c>
    </row>
    <row r="1014" spans="1:8" x14ac:dyDescent="0.25">
      <c r="A1014" t="s">
        <v>8219</v>
      </c>
      <c r="B1014">
        <v>160</v>
      </c>
      <c r="G1014" t="s">
        <v>8221</v>
      </c>
      <c r="H1014">
        <v>33</v>
      </c>
    </row>
    <row r="1015" spans="1:8" x14ac:dyDescent="0.25">
      <c r="A1015" t="s">
        <v>8219</v>
      </c>
      <c r="B1015">
        <v>246</v>
      </c>
      <c r="G1015" t="s">
        <v>8221</v>
      </c>
      <c r="H1015">
        <v>2</v>
      </c>
    </row>
    <row r="1016" spans="1:8" x14ac:dyDescent="0.25">
      <c r="A1016" t="s">
        <v>8219</v>
      </c>
      <c r="B1016">
        <v>55</v>
      </c>
      <c r="G1016" t="s">
        <v>8221</v>
      </c>
      <c r="H1016">
        <v>6</v>
      </c>
    </row>
    <row r="1017" spans="1:8" x14ac:dyDescent="0.25">
      <c r="A1017" t="s">
        <v>8219</v>
      </c>
      <c r="B1017">
        <v>23</v>
      </c>
      <c r="G1017" t="s">
        <v>8221</v>
      </c>
      <c r="H1017">
        <v>2</v>
      </c>
    </row>
    <row r="1018" spans="1:8" x14ac:dyDescent="0.25">
      <c r="A1018" t="s">
        <v>8219</v>
      </c>
      <c r="B1018">
        <v>72</v>
      </c>
      <c r="G1018" t="s">
        <v>8221</v>
      </c>
      <c r="H1018">
        <v>0</v>
      </c>
    </row>
    <row r="1019" spans="1:8" x14ac:dyDescent="0.25">
      <c r="A1019" t="s">
        <v>8219</v>
      </c>
      <c r="B1019">
        <v>22</v>
      </c>
      <c r="G1019" t="s">
        <v>8221</v>
      </c>
      <c r="H1019">
        <v>4</v>
      </c>
    </row>
    <row r="1020" spans="1:8" x14ac:dyDescent="0.25">
      <c r="A1020" t="s">
        <v>8219</v>
      </c>
      <c r="B1020">
        <v>14</v>
      </c>
      <c r="G1020" t="s">
        <v>8221</v>
      </c>
      <c r="H1020">
        <v>1</v>
      </c>
    </row>
    <row r="1021" spans="1:8" x14ac:dyDescent="0.25">
      <c r="A1021" t="s">
        <v>8219</v>
      </c>
      <c r="B1021">
        <v>38</v>
      </c>
      <c r="G1021" t="s">
        <v>8221</v>
      </c>
      <c r="H1021">
        <v>3</v>
      </c>
    </row>
    <row r="1022" spans="1:8" x14ac:dyDescent="0.25">
      <c r="A1022" t="s">
        <v>8219</v>
      </c>
      <c r="B1022">
        <v>32</v>
      </c>
      <c r="G1022" t="s">
        <v>8221</v>
      </c>
      <c r="H1022">
        <v>4</v>
      </c>
    </row>
    <row r="1023" spans="1:8" x14ac:dyDescent="0.25">
      <c r="A1023" t="s">
        <v>8219</v>
      </c>
      <c r="B1023">
        <v>63</v>
      </c>
      <c r="G1023" t="s">
        <v>8221</v>
      </c>
      <c r="H1023">
        <v>0</v>
      </c>
    </row>
    <row r="1024" spans="1:8" x14ac:dyDescent="0.25">
      <c r="A1024" t="s">
        <v>8219</v>
      </c>
      <c r="B1024">
        <v>27</v>
      </c>
      <c r="G1024" t="s">
        <v>8221</v>
      </c>
      <c r="H1024">
        <v>4</v>
      </c>
    </row>
    <row r="1025" spans="1:8" x14ac:dyDescent="0.25">
      <c r="A1025" t="s">
        <v>8219</v>
      </c>
      <c r="B1025">
        <v>44</v>
      </c>
      <c r="G1025" t="s">
        <v>8221</v>
      </c>
      <c r="H1025">
        <v>3</v>
      </c>
    </row>
    <row r="1026" spans="1:8" x14ac:dyDescent="0.25">
      <c r="A1026" t="s">
        <v>8219</v>
      </c>
      <c r="B1026">
        <v>38</v>
      </c>
      <c r="G1026" t="s">
        <v>8221</v>
      </c>
      <c r="H1026">
        <v>34</v>
      </c>
    </row>
    <row r="1027" spans="1:8" x14ac:dyDescent="0.25">
      <c r="A1027" t="s">
        <v>8219</v>
      </c>
      <c r="B1027">
        <v>115</v>
      </c>
      <c r="G1027" t="s">
        <v>8221</v>
      </c>
      <c r="H1027">
        <v>2</v>
      </c>
    </row>
    <row r="1028" spans="1:8" x14ac:dyDescent="0.25">
      <c r="A1028" t="s">
        <v>8219</v>
      </c>
      <c r="B1028">
        <v>37</v>
      </c>
      <c r="G1028" t="s">
        <v>8221</v>
      </c>
      <c r="H1028">
        <v>33</v>
      </c>
    </row>
    <row r="1029" spans="1:8" x14ac:dyDescent="0.25">
      <c r="A1029" t="s">
        <v>8219</v>
      </c>
      <c r="B1029">
        <v>99</v>
      </c>
      <c r="G1029" t="s">
        <v>8221</v>
      </c>
      <c r="H1029">
        <v>0</v>
      </c>
    </row>
    <row r="1030" spans="1:8" x14ac:dyDescent="0.25">
      <c r="A1030" t="s">
        <v>8219</v>
      </c>
      <c r="B1030">
        <v>44</v>
      </c>
      <c r="G1030" t="s">
        <v>8221</v>
      </c>
      <c r="H1030">
        <v>0</v>
      </c>
    </row>
    <row r="1031" spans="1:8" x14ac:dyDescent="0.25">
      <c r="A1031" t="s">
        <v>8219</v>
      </c>
      <c r="B1031">
        <v>58</v>
      </c>
      <c r="G1031" t="s">
        <v>8221</v>
      </c>
      <c r="H1031">
        <v>1</v>
      </c>
    </row>
    <row r="1032" spans="1:8" x14ac:dyDescent="0.25">
      <c r="A1032" t="s">
        <v>8219</v>
      </c>
      <c r="B1032">
        <v>191</v>
      </c>
      <c r="G1032" t="s">
        <v>8221</v>
      </c>
      <c r="H1032">
        <v>13</v>
      </c>
    </row>
    <row r="1033" spans="1:8" x14ac:dyDescent="0.25">
      <c r="A1033" t="s">
        <v>8219</v>
      </c>
      <c r="B1033">
        <v>40</v>
      </c>
      <c r="G1033" t="s">
        <v>8221</v>
      </c>
      <c r="H1033">
        <v>2</v>
      </c>
    </row>
    <row r="1034" spans="1:8" x14ac:dyDescent="0.25">
      <c r="A1034" t="s">
        <v>8219</v>
      </c>
      <c r="B1034">
        <v>38</v>
      </c>
      <c r="G1034" t="s">
        <v>8221</v>
      </c>
      <c r="H1034">
        <v>36</v>
      </c>
    </row>
    <row r="1035" spans="1:8" x14ac:dyDescent="0.25">
      <c r="A1035" t="s">
        <v>8219</v>
      </c>
      <c r="B1035">
        <v>39</v>
      </c>
      <c r="G1035" t="s">
        <v>8221</v>
      </c>
      <c r="H1035">
        <v>1</v>
      </c>
    </row>
    <row r="1036" spans="1:8" x14ac:dyDescent="0.25">
      <c r="A1036" t="s">
        <v>8219</v>
      </c>
      <c r="B1036">
        <v>11</v>
      </c>
      <c r="G1036" t="s">
        <v>8221</v>
      </c>
      <c r="H1036">
        <v>15</v>
      </c>
    </row>
    <row r="1037" spans="1:8" x14ac:dyDescent="0.25">
      <c r="A1037" t="s">
        <v>8219</v>
      </c>
      <c r="B1037">
        <v>107</v>
      </c>
      <c r="G1037" t="s">
        <v>8221</v>
      </c>
      <c r="H1037">
        <v>1</v>
      </c>
    </row>
    <row r="1038" spans="1:8" x14ac:dyDescent="0.25">
      <c r="A1038" t="s">
        <v>8219</v>
      </c>
      <c r="B1038">
        <v>147</v>
      </c>
      <c r="G1038" t="s">
        <v>8221</v>
      </c>
      <c r="H1038">
        <v>0</v>
      </c>
    </row>
    <row r="1039" spans="1:8" x14ac:dyDescent="0.25">
      <c r="A1039" t="s">
        <v>8219</v>
      </c>
      <c r="B1039">
        <v>36</v>
      </c>
      <c r="G1039" t="s">
        <v>8221</v>
      </c>
      <c r="H1039">
        <v>1</v>
      </c>
    </row>
    <row r="1040" spans="1:8" x14ac:dyDescent="0.25">
      <c r="A1040" t="s">
        <v>8219</v>
      </c>
      <c r="B1040">
        <v>92</v>
      </c>
      <c r="G1040" t="s">
        <v>8221</v>
      </c>
      <c r="H1040">
        <v>0</v>
      </c>
    </row>
    <row r="1041" spans="1:8" x14ac:dyDescent="0.25">
      <c r="A1041" t="s">
        <v>8219</v>
      </c>
      <c r="B1041">
        <v>35</v>
      </c>
      <c r="G1041" t="s">
        <v>8221</v>
      </c>
      <c r="H1041">
        <v>0</v>
      </c>
    </row>
    <row r="1042" spans="1:8" x14ac:dyDescent="0.25">
      <c r="A1042" t="s">
        <v>8219</v>
      </c>
      <c r="B1042">
        <v>17</v>
      </c>
      <c r="G1042" t="s">
        <v>8221</v>
      </c>
      <c r="H1042">
        <v>1</v>
      </c>
    </row>
    <row r="1043" spans="1:8" x14ac:dyDescent="0.25">
      <c r="A1043" t="s">
        <v>8219</v>
      </c>
      <c r="B1043">
        <v>22</v>
      </c>
      <c r="G1043" t="s">
        <v>8221</v>
      </c>
      <c r="H1043">
        <v>39</v>
      </c>
    </row>
    <row r="1044" spans="1:8" x14ac:dyDescent="0.25">
      <c r="A1044" t="s">
        <v>8219</v>
      </c>
      <c r="B1044">
        <v>69</v>
      </c>
      <c r="G1044" t="s">
        <v>8221</v>
      </c>
      <c r="H1044">
        <v>0</v>
      </c>
    </row>
    <row r="1045" spans="1:8" x14ac:dyDescent="0.25">
      <c r="A1045" t="s">
        <v>8219</v>
      </c>
      <c r="B1045">
        <v>13</v>
      </c>
      <c r="G1045" t="s">
        <v>8221</v>
      </c>
      <c r="H1045">
        <v>0</v>
      </c>
    </row>
    <row r="1046" spans="1:8" x14ac:dyDescent="0.25">
      <c r="A1046" t="s">
        <v>8219</v>
      </c>
      <c r="B1046">
        <v>58</v>
      </c>
      <c r="G1046" t="s">
        <v>8221</v>
      </c>
      <c r="H1046">
        <v>3</v>
      </c>
    </row>
    <row r="1047" spans="1:8" x14ac:dyDescent="0.25">
      <c r="A1047" t="s">
        <v>8219</v>
      </c>
      <c r="B1047">
        <v>44</v>
      </c>
      <c r="G1047" t="s">
        <v>8221</v>
      </c>
      <c r="H1047">
        <v>1</v>
      </c>
    </row>
    <row r="1048" spans="1:8" x14ac:dyDescent="0.25">
      <c r="A1048" t="s">
        <v>8219</v>
      </c>
      <c r="B1048">
        <v>83</v>
      </c>
      <c r="G1048" t="s">
        <v>8221</v>
      </c>
      <c r="H1048">
        <v>13</v>
      </c>
    </row>
    <row r="1049" spans="1:8" x14ac:dyDescent="0.25">
      <c r="A1049" t="s">
        <v>8219</v>
      </c>
      <c r="B1049">
        <v>117</v>
      </c>
      <c r="G1049" t="s">
        <v>8221</v>
      </c>
      <c r="H1049">
        <v>0</v>
      </c>
    </row>
    <row r="1050" spans="1:8" x14ac:dyDescent="0.25">
      <c r="A1050" t="s">
        <v>8219</v>
      </c>
      <c r="B1050">
        <v>32</v>
      </c>
      <c r="G1050" t="s">
        <v>8221</v>
      </c>
      <c r="H1050">
        <v>6</v>
      </c>
    </row>
    <row r="1051" spans="1:8" x14ac:dyDescent="0.25">
      <c r="A1051" t="s">
        <v>8219</v>
      </c>
      <c r="B1051">
        <v>8</v>
      </c>
      <c r="G1051" t="s">
        <v>8221</v>
      </c>
      <c r="H1051">
        <v>0</v>
      </c>
    </row>
    <row r="1052" spans="1:8" x14ac:dyDescent="0.25">
      <c r="A1052" t="s">
        <v>8219</v>
      </c>
      <c r="B1052">
        <v>340</v>
      </c>
      <c r="G1052" t="s">
        <v>8221</v>
      </c>
      <c r="H1052">
        <v>14</v>
      </c>
    </row>
    <row r="1053" spans="1:8" x14ac:dyDescent="0.25">
      <c r="A1053" t="s">
        <v>8219</v>
      </c>
      <c r="B1053">
        <v>7</v>
      </c>
      <c r="G1053" t="s">
        <v>8221</v>
      </c>
      <c r="H1053">
        <v>5</v>
      </c>
    </row>
    <row r="1054" spans="1:8" x14ac:dyDescent="0.25">
      <c r="A1054" t="s">
        <v>8219</v>
      </c>
      <c r="B1054">
        <v>19</v>
      </c>
      <c r="G1054" t="s">
        <v>8221</v>
      </c>
      <c r="H1054">
        <v>6</v>
      </c>
    </row>
    <row r="1055" spans="1:8" x14ac:dyDescent="0.25">
      <c r="A1055" t="s">
        <v>8219</v>
      </c>
      <c r="B1055">
        <v>47</v>
      </c>
      <c r="G1055" t="s">
        <v>8221</v>
      </c>
      <c r="H1055">
        <v>15</v>
      </c>
    </row>
    <row r="1056" spans="1:8" x14ac:dyDescent="0.25">
      <c r="A1056" t="s">
        <v>8219</v>
      </c>
      <c r="B1056">
        <v>13</v>
      </c>
      <c r="G1056" t="s">
        <v>8221</v>
      </c>
      <c r="H1056">
        <v>0</v>
      </c>
    </row>
    <row r="1057" spans="1:8" x14ac:dyDescent="0.25">
      <c r="A1057" t="s">
        <v>8219</v>
      </c>
      <c r="B1057">
        <v>90</v>
      </c>
      <c r="G1057" t="s">
        <v>8221</v>
      </c>
      <c r="H1057">
        <v>1</v>
      </c>
    </row>
    <row r="1058" spans="1:8" x14ac:dyDescent="0.25">
      <c r="A1058" t="s">
        <v>8219</v>
      </c>
      <c r="B1058">
        <v>63</v>
      </c>
      <c r="G1058" t="s">
        <v>8221</v>
      </c>
      <c r="H1058">
        <v>9</v>
      </c>
    </row>
    <row r="1059" spans="1:8" x14ac:dyDescent="0.25">
      <c r="A1059" t="s">
        <v>8219</v>
      </c>
      <c r="B1059">
        <v>26</v>
      </c>
      <c r="G1059" t="s">
        <v>8221</v>
      </c>
      <c r="H1059">
        <v>3</v>
      </c>
    </row>
    <row r="1060" spans="1:8" x14ac:dyDescent="0.25">
      <c r="A1060" t="s">
        <v>8219</v>
      </c>
      <c r="B1060">
        <v>71</v>
      </c>
      <c r="G1060" t="s">
        <v>8221</v>
      </c>
      <c r="H1060">
        <v>3</v>
      </c>
    </row>
    <row r="1061" spans="1:8" x14ac:dyDescent="0.25">
      <c r="A1061" t="s">
        <v>8219</v>
      </c>
      <c r="B1061">
        <v>38</v>
      </c>
      <c r="G1061" t="s">
        <v>8221</v>
      </c>
      <c r="H1061">
        <v>1</v>
      </c>
    </row>
    <row r="1062" spans="1:8" x14ac:dyDescent="0.25">
      <c r="A1062" t="s">
        <v>8219</v>
      </c>
      <c r="B1062">
        <v>859</v>
      </c>
      <c r="G1062" t="s">
        <v>8221</v>
      </c>
      <c r="H1062">
        <v>3</v>
      </c>
    </row>
    <row r="1063" spans="1:8" x14ac:dyDescent="0.25">
      <c r="A1063" t="s">
        <v>8219</v>
      </c>
      <c r="B1063">
        <v>21</v>
      </c>
      <c r="G1063" t="s">
        <v>8221</v>
      </c>
      <c r="H1063">
        <v>0</v>
      </c>
    </row>
    <row r="1064" spans="1:8" x14ac:dyDescent="0.25">
      <c r="A1064" t="s">
        <v>8219</v>
      </c>
      <c r="B1064">
        <v>78</v>
      </c>
      <c r="G1064" t="s">
        <v>8221</v>
      </c>
      <c r="H1064">
        <v>2</v>
      </c>
    </row>
    <row r="1065" spans="1:8" x14ac:dyDescent="0.25">
      <c r="A1065" t="s">
        <v>8219</v>
      </c>
      <c r="B1065">
        <v>53</v>
      </c>
      <c r="G1065" t="s">
        <v>8221</v>
      </c>
      <c r="H1065">
        <v>10</v>
      </c>
    </row>
    <row r="1066" spans="1:8" x14ac:dyDescent="0.25">
      <c r="A1066" t="s">
        <v>8219</v>
      </c>
      <c r="B1066">
        <v>356</v>
      </c>
      <c r="G1066" t="s">
        <v>8221</v>
      </c>
      <c r="H1066">
        <v>60</v>
      </c>
    </row>
    <row r="1067" spans="1:8" x14ac:dyDescent="0.25">
      <c r="A1067" t="s">
        <v>8219</v>
      </c>
      <c r="B1067">
        <v>279</v>
      </c>
      <c r="G1067" t="s">
        <v>8221</v>
      </c>
      <c r="H1067">
        <v>5</v>
      </c>
    </row>
    <row r="1068" spans="1:8" x14ac:dyDescent="0.25">
      <c r="A1068" t="s">
        <v>8219</v>
      </c>
      <c r="B1068">
        <v>266</v>
      </c>
      <c r="G1068" t="s">
        <v>8221</v>
      </c>
      <c r="H1068">
        <v>9</v>
      </c>
    </row>
    <row r="1069" spans="1:8" x14ac:dyDescent="0.25">
      <c r="A1069" t="s">
        <v>8219</v>
      </c>
      <c r="B1069">
        <v>623</v>
      </c>
      <c r="G1069" t="s">
        <v>8221</v>
      </c>
      <c r="H1069">
        <v>13</v>
      </c>
    </row>
    <row r="1070" spans="1:8" x14ac:dyDescent="0.25">
      <c r="A1070" t="s">
        <v>8219</v>
      </c>
      <c r="B1070">
        <v>392</v>
      </c>
      <c r="G1070" t="s">
        <v>8221</v>
      </c>
      <c r="H1070">
        <v>0</v>
      </c>
    </row>
    <row r="1071" spans="1:8" x14ac:dyDescent="0.25">
      <c r="A1071" t="s">
        <v>8219</v>
      </c>
      <c r="B1071">
        <v>3562</v>
      </c>
      <c r="G1071" t="s">
        <v>8221</v>
      </c>
      <c r="H1071">
        <v>8</v>
      </c>
    </row>
    <row r="1072" spans="1:8" x14ac:dyDescent="0.25">
      <c r="A1072" t="s">
        <v>8219</v>
      </c>
      <c r="B1072">
        <v>514</v>
      </c>
      <c r="G1072" t="s">
        <v>8221</v>
      </c>
      <c r="H1072">
        <v>3</v>
      </c>
    </row>
    <row r="1073" spans="1:8" x14ac:dyDescent="0.25">
      <c r="A1073" t="s">
        <v>8219</v>
      </c>
      <c r="B1073">
        <v>88</v>
      </c>
      <c r="G1073" t="s">
        <v>8221</v>
      </c>
      <c r="H1073">
        <v>3</v>
      </c>
    </row>
    <row r="1074" spans="1:8" x14ac:dyDescent="0.25">
      <c r="A1074" t="s">
        <v>8219</v>
      </c>
      <c r="B1074">
        <v>537</v>
      </c>
      <c r="G1074" t="s">
        <v>8221</v>
      </c>
      <c r="H1074">
        <v>0</v>
      </c>
    </row>
    <row r="1075" spans="1:8" x14ac:dyDescent="0.25">
      <c r="A1075" t="s">
        <v>8219</v>
      </c>
      <c r="B1075">
        <v>25</v>
      </c>
      <c r="G1075" t="s">
        <v>8221</v>
      </c>
      <c r="H1075">
        <v>6</v>
      </c>
    </row>
    <row r="1076" spans="1:8" x14ac:dyDescent="0.25">
      <c r="A1076" t="s">
        <v>8219</v>
      </c>
      <c r="B1076">
        <v>3238</v>
      </c>
      <c r="G1076" t="s">
        <v>8221</v>
      </c>
      <c r="H1076">
        <v>4</v>
      </c>
    </row>
    <row r="1077" spans="1:8" x14ac:dyDescent="0.25">
      <c r="A1077" t="s">
        <v>8219</v>
      </c>
      <c r="B1077">
        <v>897</v>
      </c>
      <c r="G1077" t="s">
        <v>8221</v>
      </c>
      <c r="H1077">
        <v>1</v>
      </c>
    </row>
    <row r="1078" spans="1:8" x14ac:dyDescent="0.25">
      <c r="A1078" t="s">
        <v>8219</v>
      </c>
      <c r="B1078">
        <v>878</v>
      </c>
      <c r="G1078" t="s">
        <v>8221</v>
      </c>
      <c r="H1078">
        <v>29</v>
      </c>
    </row>
    <row r="1079" spans="1:8" x14ac:dyDescent="0.25">
      <c r="A1079" t="s">
        <v>8219</v>
      </c>
      <c r="B1079">
        <v>115</v>
      </c>
      <c r="G1079" t="s">
        <v>8221</v>
      </c>
      <c r="H1079">
        <v>0</v>
      </c>
    </row>
    <row r="1080" spans="1:8" x14ac:dyDescent="0.25">
      <c r="A1080" t="s">
        <v>8219</v>
      </c>
      <c r="B1080">
        <v>234</v>
      </c>
      <c r="G1080" t="s">
        <v>8221</v>
      </c>
      <c r="H1080">
        <v>4</v>
      </c>
    </row>
    <row r="1081" spans="1:8" x14ac:dyDescent="0.25">
      <c r="A1081" t="s">
        <v>8219</v>
      </c>
      <c r="B1081">
        <v>4330</v>
      </c>
      <c r="G1081" t="s">
        <v>8221</v>
      </c>
      <c r="H1081">
        <v>5</v>
      </c>
    </row>
    <row r="1082" spans="1:8" x14ac:dyDescent="0.25">
      <c r="A1082" t="s">
        <v>8219</v>
      </c>
      <c r="B1082">
        <v>651</v>
      </c>
      <c r="G1082" t="s">
        <v>8221</v>
      </c>
      <c r="H1082">
        <v>4</v>
      </c>
    </row>
    <row r="1083" spans="1:8" x14ac:dyDescent="0.25">
      <c r="A1083" t="s">
        <v>8219</v>
      </c>
      <c r="B1083">
        <v>251</v>
      </c>
      <c r="G1083" t="s">
        <v>8221</v>
      </c>
      <c r="H1083">
        <v>5</v>
      </c>
    </row>
    <row r="1084" spans="1:8" x14ac:dyDescent="0.25">
      <c r="A1084" t="s">
        <v>8219</v>
      </c>
      <c r="B1084">
        <v>263</v>
      </c>
      <c r="G1084" t="s">
        <v>8221</v>
      </c>
      <c r="H1084">
        <v>1</v>
      </c>
    </row>
    <row r="1085" spans="1:8" x14ac:dyDescent="0.25">
      <c r="A1085" t="s">
        <v>8219</v>
      </c>
      <c r="B1085">
        <v>28</v>
      </c>
      <c r="G1085" t="s">
        <v>8221</v>
      </c>
      <c r="H1085">
        <v>1</v>
      </c>
    </row>
    <row r="1086" spans="1:8" x14ac:dyDescent="0.25">
      <c r="A1086" t="s">
        <v>8219</v>
      </c>
      <c r="B1086">
        <v>721</v>
      </c>
      <c r="G1086" t="s">
        <v>8221</v>
      </c>
      <c r="H1086">
        <v>0</v>
      </c>
    </row>
    <row r="1087" spans="1:8" x14ac:dyDescent="0.25">
      <c r="A1087" t="s">
        <v>8219</v>
      </c>
      <c r="B1087">
        <v>50</v>
      </c>
      <c r="G1087" t="s">
        <v>8221</v>
      </c>
      <c r="H1087">
        <v>14</v>
      </c>
    </row>
    <row r="1088" spans="1:8" x14ac:dyDescent="0.25">
      <c r="A1088" t="s">
        <v>8219</v>
      </c>
      <c r="B1088">
        <v>73</v>
      </c>
      <c r="G1088" t="s">
        <v>8221</v>
      </c>
      <c r="H1088">
        <v>3</v>
      </c>
    </row>
    <row r="1089" spans="1:8" x14ac:dyDescent="0.25">
      <c r="A1089" t="s">
        <v>8219</v>
      </c>
      <c r="B1089">
        <v>27</v>
      </c>
      <c r="G1089" t="s">
        <v>8221</v>
      </c>
      <c r="H1089">
        <v>10</v>
      </c>
    </row>
    <row r="1090" spans="1:8" x14ac:dyDescent="0.25">
      <c r="A1090" t="s">
        <v>8219</v>
      </c>
      <c r="B1090">
        <v>34</v>
      </c>
      <c r="G1090" t="s">
        <v>8221</v>
      </c>
      <c r="H1090">
        <v>17</v>
      </c>
    </row>
    <row r="1091" spans="1:8" x14ac:dyDescent="0.25">
      <c r="A1091" t="s">
        <v>8219</v>
      </c>
      <c r="B1091">
        <v>7</v>
      </c>
      <c r="G1091" t="s">
        <v>8221</v>
      </c>
      <c r="H1091">
        <v>2</v>
      </c>
    </row>
    <row r="1092" spans="1:8" x14ac:dyDescent="0.25">
      <c r="A1092" t="s">
        <v>8219</v>
      </c>
      <c r="B1092">
        <v>24</v>
      </c>
      <c r="G1092" t="s">
        <v>8221</v>
      </c>
      <c r="H1092">
        <v>0</v>
      </c>
    </row>
    <row r="1093" spans="1:8" x14ac:dyDescent="0.25">
      <c r="A1093" t="s">
        <v>8219</v>
      </c>
      <c r="B1093">
        <v>15</v>
      </c>
      <c r="G1093" t="s">
        <v>8221</v>
      </c>
      <c r="H1093">
        <v>4</v>
      </c>
    </row>
    <row r="1094" spans="1:8" x14ac:dyDescent="0.25">
      <c r="A1094" t="s">
        <v>8219</v>
      </c>
      <c r="B1094">
        <v>72</v>
      </c>
      <c r="G1094" t="s">
        <v>8221</v>
      </c>
      <c r="H1094">
        <v>12</v>
      </c>
    </row>
    <row r="1095" spans="1:8" x14ac:dyDescent="0.25">
      <c r="A1095" t="s">
        <v>8219</v>
      </c>
      <c r="B1095">
        <v>120</v>
      </c>
      <c r="G1095" t="s">
        <v>8221</v>
      </c>
      <c r="H1095">
        <v>3</v>
      </c>
    </row>
    <row r="1096" spans="1:8" x14ac:dyDescent="0.25">
      <c r="A1096" t="s">
        <v>8219</v>
      </c>
      <c r="B1096">
        <v>123</v>
      </c>
      <c r="G1096" t="s">
        <v>8221</v>
      </c>
      <c r="H1096">
        <v>12</v>
      </c>
    </row>
    <row r="1097" spans="1:8" x14ac:dyDescent="0.25">
      <c r="A1097" t="s">
        <v>8219</v>
      </c>
      <c r="B1097">
        <v>1</v>
      </c>
      <c r="G1097" t="s">
        <v>8221</v>
      </c>
      <c r="H1097">
        <v>0</v>
      </c>
    </row>
    <row r="1098" spans="1:8" x14ac:dyDescent="0.25">
      <c r="A1098" t="s">
        <v>8219</v>
      </c>
      <c r="B1098">
        <v>24</v>
      </c>
      <c r="G1098" t="s">
        <v>8221</v>
      </c>
      <c r="H1098">
        <v>7</v>
      </c>
    </row>
    <row r="1099" spans="1:8" x14ac:dyDescent="0.25">
      <c r="A1099" t="s">
        <v>8219</v>
      </c>
      <c r="B1099">
        <v>33</v>
      </c>
      <c r="G1099" t="s">
        <v>8221</v>
      </c>
      <c r="H1099">
        <v>2</v>
      </c>
    </row>
    <row r="1100" spans="1:8" x14ac:dyDescent="0.25">
      <c r="A1100" t="s">
        <v>8219</v>
      </c>
      <c r="B1100">
        <v>14</v>
      </c>
      <c r="G1100" t="s">
        <v>8221</v>
      </c>
      <c r="H1100">
        <v>1</v>
      </c>
    </row>
    <row r="1101" spans="1:8" x14ac:dyDescent="0.25">
      <c r="A1101" t="s">
        <v>8219</v>
      </c>
      <c r="B1101">
        <v>9</v>
      </c>
      <c r="G1101" t="s">
        <v>8221</v>
      </c>
      <c r="H1101">
        <v>4</v>
      </c>
    </row>
    <row r="1102" spans="1:8" x14ac:dyDescent="0.25">
      <c r="A1102" t="s">
        <v>8219</v>
      </c>
      <c r="B1102">
        <v>76</v>
      </c>
      <c r="G1102" t="s">
        <v>8221</v>
      </c>
      <c r="H1102">
        <v>4</v>
      </c>
    </row>
    <row r="1103" spans="1:8" x14ac:dyDescent="0.25">
      <c r="A1103" t="s">
        <v>8219</v>
      </c>
      <c r="B1103">
        <v>19</v>
      </c>
      <c r="G1103" t="s">
        <v>8221</v>
      </c>
      <c r="H1103">
        <v>17</v>
      </c>
    </row>
    <row r="1104" spans="1:8" x14ac:dyDescent="0.25">
      <c r="A1104" t="s">
        <v>8219</v>
      </c>
      <c r="B1104">
        <v>69</v>
      </c>
      <c r="G1104" t="s">
        <v>8221</v>
      </c>
      <c r="H1104">
        <v>7</v>
      </c>
    </row>
    <row r="1105" spans="1:8" x14ac:dyDescent="0.25">
      <c r="A1105" t="s">
        <v>8219</v>
      </c>
      <c r="B1105">
        <v>218</v>
      </c>
      <c r="G1105" t="s">
        <v>8221</v>
      </c>
      <c r="H1105">
        <v>2</v>
      </c>
    </row>
    <row r="1106" spans="1:8" x14ac:dyDescent="0.25">
      <c r="A1106" t="s">
        <v>8219</v>
      </c>
      <c r="B1106">
        <v>30</v>
      </c>
      <c r="G1106" t="s">
        <v>8221</v>
      </c>
      <c r="H1106">
        <v>5</v>
      </c>
    </row>
    <row r="1107" spans="1:8" x14ac:dyDescent="0.25">
      <c r="A1107" t="s">
        <v>8219</v>
      </c>
      <c r="B1107">
        <v>100</v>
      </c>
      <c r="G1107" t="s">
        <v>8221</v>
      </c>
      <c r="H1107">
        <v>1</v>
      </c>
    </row>
    <row r="1108" spans="1:8" x14ac:dyDescent="0.25">
      <c r="A1108" t="s">
        <v>8219</v>
      </c>
      <c r="B1108">
        <v>296</v>
      </c>
      <c r="G1108" t="s">
        <v>8221</v>
      </c>
      <c r="H1108">
        <v>1</v>
      </c>
    </row>
    <row r="1109" spans="1:8" x14ac:dyDescent="0.25">
      <c r="A1109" t="s">
        <v>8219</v>
      </c>
      <c r="B1109">
        <v>1204</v>
      </c>
      <c r="G1109" t="s">
        <v>8221</v>
      </c>
      <c r="H1109">
        <v>14</v>
      </c>
    </row>
    <row r="1110" spans="1:8" x14ac:dyDescent="0.25">
      <c r="A1110" t="s">
        <v>8219</v>
      </c>
      <c r="B1110">
        <v>321</v>
      </c>
      <c r="G1110" t="s">
        <v>8221</v>
      </c>
      <c r="H1110">
        <v>26</v>
      </c>
    </row>
    <row r="1111" spans="1:8" x14ac:dyDescent="0.25">
      <c r="A1111" t="s">
        <v>8219</v>
      </c>
      <c r="B1111">
        <v>301</v>
      </c>
      <c r="G1111" t="s">
        <v>8221</v>
      </c>
      <c r="H1111">
        <v>2</v>
      </c>
    </row>
    <row r="1112" spans="1:8" x14ac:dyDescent="0.25">
      <c r="A1112" t="s">
        <v>8219</v>
      </c>
      <c r="B1112">
        <v>144</v>
      </c>
      <c r="G1112" t="s">
        <v>8221</v>
      </c>
      <c r="H1112">
        <v>1</v>
      </c>
    </row>
    <row r="1113" spans="1:8" x14ac:dyDescent="0.25">
      <c r="A1113" t="s">
        <v>8219</v>
      </c>
      <c r="B1113">
        <v>539</v>
      </c>
      <c r="G1113" t="s">
        <v>8221</v>
      </c>
      <c r="H1113">
        <v>3</v>
      </c>
    </row>
    <row r="1114" spans="1:8" x14ac:dyDescent="0.25">
      <c r="A1114" t="s">
        <v>8219</v>
      </c>
      <c r="B1114">
        <v>498</v>
      </c>
      <c r="G1114" t="s">
        <v>8221</v>
      </c>
      <c r="H1114">
        <v>7</v>
      </c>
    </row>
    <row r="1115" spans="1:8" x14ac:dyDescent="0.25">
      <c r="A1115" t="s">
        <v>8219</v>
      </c>
      <c r="B1115">
        <v>1113</v>
      </c>
      <c r="G1115" t="s">
        <v>8221</v>
      </c>
      <c r="H1115">
        <v>9</v>
      </c>
    </row>
    <row r="1116" spans="1:8" x14ac:dyDescent="0.25">
      <c r="A1116" t="s">
        <v>8219</v>
      </c>
      <c r="B1116">
        <v>988</v>
      </c>
      <c r="G1116" t="s">
        <v>8221</v>
      </c>
      <c r="H1116">
        <v>20</v>
      </c>
    </row>
    <row r="1117" spans="1:8" x14ac:dyDescent="0.25">
      <c r="A1117" t="s">
        <v>8219</v>
      </c>
      <c r="B1117">
        <v>391</v>
      </c>
      <c r="G1117" t="s">
        <v>8221</v>
      </c>
      <c r="H1117">
        <v>6</v>
      </c>
    </row>
    <row r="1118" spans="1:8" x14ac:dyDescent="0.25">
      <c r="A1118" t="s">
        <v>8219</v>
      </c>
      <c r="B1118">
        <v>28</v>
      </c>
      <c r="G1118" t="s">
        <v>8221</v>
      </c>
      <c r="H1118">
        <v>13</v>
      </c>
    </row>
    <row r="1119" spans="1:8" x14ac:dyDescent="0.25">
      <c r="A1119" t="s">
        <v>8219</v>
      </c>
      <c r="B1119">
        <v>147</v>
      </c>
      <c r="G1119" t="s">
        <v>8221</v>
      </c>
      <c r="H1119">
        <v>1</v>
      </c>
    </row>
    <row r="1120" spans="1:8" x14ac:dyDescent="0.25">
      <c r="A1120" t="s">
        <v>8219</v>
      </c>
      <c r="B1120">
        <v>680</v>
      </c>
      <c r="G1120" t="s">
        <v>8221</v>
      </c>
      <c r="H1120">
        <v>202</v>
      </c>
    </row>
    <row r="1121" spans="1:8" x14ac:dyDescent="0.25">
      <c r="A1121" t="s">
        <v>8219</v>
      </c>
      <c r="B1121">
        <v>983</v>
      </c>
      <c r="G1121" t="s">
        <v>8221</v>
      </c>
      <c r="H1121">
        <v>0</v>
      </c>
    </row>
    <row r="1122" spans="1:8" x14ac:dyDescent="0.25">
      <c r="A1122" t="s">
        <v>8219</v>
      </c>
      <c r="B1122">
        <v>79</v>
      </c>
      <c r="G1122" t="s">
        <v>8221</v>
      </c>
      <c r="H1122">
        <v>1</v>
      </c>
    </row>
    <row r="1123" spans="1:8" x14ac:dyDescent="0.25">
      <c r="A1123" t="s">
        <v>8219</v>
      </c>
      <c r="B1123">
        <v>426</v>
      </c>
      <c r="G1123" t="s">
        <v>8221</v>
      </c>
      <c r="H1123">
        <v>0</v>
      </c>
    </row>
    <row r="1124" spans="1:8" x14ac:dyDescent="0.25">
      <c r="A1124" t="s">
        <v>8219</v>
      </c>
      <c r="B1124">
        <v>96</v>
      </c>
      <c r="G1124" t="s">
        <v>8221</v>
      </c>
      <c r="H1124">
        <v>2</v>
      </c>
    </row>
    <row r="1125" spans="1:8" x14ac:dyDescent="0.25">
      <c r="A1125" t="s">
        <v>8219</v>
      </c>
      <c r="B1125">
        <v>163</v>
      </c>
      <c r="G1125" t="s">
        <v>8221</v>
      </c>
      <c r="H1125">
        <v>13</v>
      </c>
    </row>
    <row r="1126" spans="1:8" x14ac:dyDescent="0.25">
      <c r="A1126" t="s">
        <v>8219</v>
      </c>
      <c r="B1126">
        <v>2525</v>
      </c>
      <c r="G1126" t="s">
        <v>8221</v>
      </c>
      <c r="H1126">
        <v>9</v>
      </c>
    </row>
    <row r="1127" spans="1:8" x14ac:dyDescent="0.25">
      <c r="A1127" t="s">
        <v>8219</v>
      </c>
      <c r="B1127">
        <v>2035</v>
      </c>
      <c r="G1127" t="s">
        <v>8221</v>
      </c>
      <c r="H1127">
        <v>2</v>
      </c>
    </row>
    <row r="1128" spans="1:8" x14ac:dyDescent="0.25">
      <c r="A1128" t="s">
        <v>8219</v>
      </c>
      <c r="B1128">
        <v>290</v>
      </c>
      <c r="G1128" t="s">
        <v>8221</v>
      </c>
      <c r="H1128">
        <v>0</v>
      </c>
    </row>
    <row r="1129" spans="1:8" x14ac:dyDescent="0.25">
      <c r="A1129" t="s">
        <v>8219</v>
      </c>
      <c r="B1129">
        <v>1980</v>
      </c>
      <c r="G1129" t="s">
        <v>8221</v>
      </c>
      <c r="H1129">
        <v>35</v>
      </c>
    </row>
    <row r="1130" spans="1:8" x14ac:dyDescent="0.25">
      <c r="A1130" t="s">
        <v>8219</v>
      </c>
      <c r="B1130">
        <v>57</v>
      </c>
      <c r="G1130" t="s">
        <v>8221</v>
      </c>
      <c r="H1130">
        <v>2</v>
      </c>
    </row>
    <row r="1131" spans="1:8" x14ac:dyDescent="0.25">
      <c r="A1131" t="s">
        <v>8219</v>
      </c>
      <c r="B1131">
        <v>380</v>
      </c>
      <c r="G1131" t="s">
        <v>8221</v>
      </c>
      <c r="H1131">
        <v>3</v>
      </c>
    </row>
    <row r="1132" spans="1:8" x14ac:dyDescent="0.25">
      <c r="A1132" t="s">
        <v>8219</v>
      </c>
      <c r="B1132">
        <v>128</v>
      </c>
      <c r="G1132" t="s">
        <v>8221</v>
      </c>
      <c r="H1132">
        <v>0</v>
      </c>
    </row>
    <row r="1133" spans="1:8" x14ac:dyDescent="0.25">
      <c r="A1133" t="s">
        <v>8219</v>
      </c>
      <c r="B1133">
        <v>180</v>
      </c>
      <c r="G1133" t="s">
        <v>8221</v>
      </c>
      <c r="H1133">
        <v>1</v>
      </c>
    </row>
    <row r="1134" spans="1:8" x14ac:dyDescent="0.25">
      <c r="A1134" t="s">
        <v>8219</v>
      </c>
      <c r="B1134">
        <v>571</v>
      </c>
      <c r="G1134" t="s">
        <v>8221</v>
      </c>
      <c r="H1134">
        <v>0</v>
      </c>
    </row>
    <row r="1135" spans="1:8" x14ac:dyDescent="0.25">
      <c r="A1135" t="s">
        <v>8219</v>
      </c>
      <c r="B1135">
        <v>480</v>
      </c>
      <c r="G1135" t="s">
        <v>8221</v>
      </c>
      <c r="H1135">
        <v>0</v>
      </c>
    </row>
    <row r="1136" spans="1:8" x14ac:dyDescent="0.25">
      <c r="A1136" t="s">
        <v>8219</v>
      </c>
      <c r="B1136">
        <v>249</v>
      </c>
      <c r="G1136" t="s">
        <v>8221</v>
      </c>
      <c r="H1136">
        <v>3</v>
      </c>
    </row>
    <row r="1137" spans="1:8" x14ac:dyDescent="0.25">
      <c r="A1137" t="s">
        <v>8219</v>
      </c>
      <c r="B1137">
        <v>84</v>
      </c>
      <c r="G1137" t="s">
        <v>8221</v>
      </c>
      <c r="H1137">
        <v>11</v>
      </c>
    </row>
    <row r="1138" spans="1:8" x14ac:dyDescent="0.25">
      <c r="A1138" t="s">
        <v>8219</v>
      </c>
      <c r="B1138">
        <v>197</v>
      </c>
      <c r="G1138" t="s">
        <v>8221</v>
      </c>
      <c r="H1138">
        <v>6</v>
      </c>
    </row>
    <row r="1139" spans="1:8" x14ac:dyDescent="0.25">
      <c r="A1139" t="s">
        <v>8219</v>
      </c>
      <c r="B1139">
        <v>271</v>
      </c>
      <c r="G1139" t="s">
        <v>8221</v>
      </c>
      <c r="H1139">
        <v>0</v>
      </c>
    </row>
    <row r="1140" spans="1:8" x14ac:dyDescent="0.25">
      <c r="A1140" t="s">
        <v>8219</v>
      </c>
      <c r="B1140">
        <v>50</v>
      </c>
      <c r="G1140" t="s">
        <v>8221</v>
      </c>
      <c r="H1140">
        <v>67</v>
      </c>
    </row>
    <row r="1141" spans="1:8" x14ac:dyDescent="0.25">
      <c r="A1141" t="s">
        <v>8219</v>
      </c>
      <c r="B1141">
        <v>169</v>
      </c>
      <c r="G1141" t="s">
        <v>8221</v>
      </c>
      <c r="H1141">
        <v>23</v>
      </c>
    </row>
    <row r="1142" spans="1:8" x14ac:dyDescent="0.25">
      <c r="A1142" t="s">
        <v>8219</v>
      </c>
      <c r="B1142">
        <v>205</v>
      </c>
      <c r="G1142" t="s">
        <v>8221</v>
      </c>
      <c r="H1142">
        <v>72</v>
      </c>
    </row>
    <row r="1143" spans="1:8" x14ac:dyDescent="0.25">
      <c r="A1143" t="s">
        <v>8219</v>
      </c>
      <c r="B1143">
        <v>206</v>
      </c>
      <c r="G1143" t="s">
        <v>8221</v>
      </c>
      <c r="H1143">
        <v>2</v>
      </c>
    </row>
    <row r="1144" spans="1:8" x14ac:dyDescent="0.25">
      <c r="A1144" t="s">
        <v>8219</v>
      </c>
      <c r="B1144">
        <v>84</v>
      </c>
      <c r="G1144" t="s">
        <v>8221</v>
      </c>
      <c r="H1144">
        <v>15</v>
      </c>
    </row>
    <row r="1145" spans="1:8" x14ac:dyDescent="0.25">
      <c r="A1145" t="s">
        <v>8219</v>
      </c>
      <c r="B1145">
        <v>210</v>
      </c>
      <c r="G1145" t="s">
        <v>8221</v>
      </c>
      <c r="H1145">
        <v>1</v>
      </c>
    </row>
    <row r="1146" spans="1:8" x14ac:dyDescent="0.25">
      <c r="A1146" t="s">
        <v>8219</v>
      </c>
      <c r="B1146">
        <v>181</v>
      </c>
      <c r="G1146" t="s">
        <v>8221</v>
      </c>
      <c r="H1146">
        <v>2</v>
      </c>
    </row>
    <row r="1147" spans="1:8" x14ac:dyDescent="0.25">
      <c r="A1147" t="s">
        <v>8219</v>
      </c>
      <c r="B1147">
        <v>60</v>
      </c>
      <c r="G1147" t="s">
        <v>8221</v>
      </c>
      <c r="H1147">
        <v>7</v>
      </c>
    </row>
    <row r="1148" spans="1:8" x14ac:dyDescent="0.25">
      <c r="A1148" t="s">
        <v>8219</v>
      </c>
      <c r="B1148">
        <v>445</v>
      </c>
      <c r="G1148" t="s">
        <v>8221</v>
      </c>
      <c r="H1148">
        <v>16</v>
      </c>
    </row>
    <row r="1149" spans="1:8" x14ac:dyDescent="0.25">
      <c r="A1149" t="s">
        <v>8219</v>
      </c>
      <c r="B1149">
        <v>17</v>
      </c>
      <c r="G1149" t="s">
        <v>8221</v>
      </c>
      <c r="H1149">
        <v>117</v>
      </c>
    </row>
    <row r="1150" spans="1:8" x14ac:dyDescent="0.25">
      <c r="A1150" t="s">
        <v>8219</v>
      </c>
      <c r="B1150">
        <v>194</v>
      </c>
      <c r="G1150" t="s">
        <v>8221</v>
      </c>
      <c r="H1150">
        <v>2</v>
      </c>
    </row>
    <row r="1151" spans="1:8" x14ac:dyDescent="0.25">
      <c r="A1151" t="s">
        <v>8219</v>
      </c>
      <c r="B1151">
        <v>404</v>
      </c>
      <c r="G1151" t="s">
        <v>8221</v>
      </c>
      <c r="H1151">
        <v>7</v>
      </c>
    </row>
    <row r="1152" spans="1:8" x14ac:dyDescent="0.25">
      <c r="A1152" t="s">
        <v>8219</v>
      </c>
      <c r="B1152">
        <v>194</v>
      </c>
      <c r="G1152" t="s">
        <v>8221</v>
      </c>
      <c r="H1152">
        <v>3</v>
      </c>
    </row>
    <row r="1153" spans="1:8" x14ac:dyDescent="0.25">
      <c r="A1153" t="s">
        <v>8219</v>
      </c>
      <c r="B1153">
        <v>902</v>
      </c>
      <c r="G1153" t="s">
        <v>8221</v>
      </c>
      <c r="H1153">
        <v>20</v>
      </c>
    </row>
    <row r="1154" spans="1:8" x14ac:dyDescent="0.25">
      <c r="A1154" t="s">
        <v>8219</v>
      </c>
      <c r="B1154">
        <v>1670</v>
      </c>
      <c r="G1154" t="s">
        <v>8221</v>
      </c>
      <c r="H1154">
        <v>50</v>
      </c>
    </row>
    <row r="1155" spans="1:8" x14ac:dyDescent="0.25">
      <c r="A1155" t="s">
        <v>8219</v>
      </c>
      <c r="B1155">
        <v>1328</v>
      </c>
      <c r="G1155" t="s">
        <v>8221</v>
      </c>
      <c r="H1155">
        <v>2</v>
      </c>
    </row>
    <row r="1156" spans="1:8" x14ac:dyDescent="0.25">
      <c r="A1156" t="s">
        <v>8219</v>
      </c>
      <c r="B1156">
        <v>944</v>
      </c>
      <c r="G1156" t="s">
        <v>8221</v>
      </c>
      <c r="H1156">
        <v>3</v>
      </c>
    </row>
    <row r="1157" spans="1:8" x14ac:dyDescent="0.25">
      <c r="A1157" t="s">
        <v>8219</v>
      </c>
      <c r="B1157">
        <v>147</v>
      </c>
      <c r="G1157" t="s">
        <v>8221</v>
      </c>
      <c r="H1157">
        <v>27</v>
      </c>
    </row>
    <row r="1158" spans="1:8" x14ac:dyDescent="0.25">
      <c r="A1158" t="s">
        <v>8219</v>
      </c>
      <c r="B1158">
        <v>99</v>
      </c>
      <c r="G1158" t="s">
        <v>8221</v>
      </c>
      <c r="H1158">
        <v>7</v>
      </c>
    </row>
    <row r="1159" spans="1:8" x14ac:dyDescent="0.25">
      <c r="A1159" t="s">
        <v>8219</v>
      </c>
      <c r="B1159">
        <v>79</v>
      </c>
      <c r="G1159" t="s">
        <v>8221</v>
      </c>
      <c r="H1159">
        <v>5</v>
      </c>
    </row>
    <row r="1160" spans="1:8" x14ac:dyDescent="0.25">
      <c r="A1160" t="s">
        <v>8219</v>
      </c>
      <c r="B1160">
        <v>75</v>
      </c>
      <c r="G1160" t="s">
        <v>8221</v>
      </c>
      <c r="H1160">
        <v>0</v>
      </c>
    </row>
    <row r="1161" spans="1:8" x14ac:dyDescent="0.25">
      <c r="A1161" t="s">
        <v>8219</v>
      </c>
      <c r="B1161">
        <v>207</v>
      </c>
      <c r="G1161" t="s">
        <v>8221</v>
      </c>
      <c r="H1161">
        <v>3</v>
      </c>
    </row>
    <row r="1162" spans="1:8" x14ac:dyDescent="0.25">
      <c r="A1162" t="s">
        <v>8219</v>
      </c>
      <c r="B1162">
        <v>102</v>
      </c>
      <c r="G1162" t="s">
        <v>8221</v>
      </c>
      <c r="H1162">
        <v>6</v>
      </c>
    </row>
    <row r="1163" spans="1:8" x14ac:dyDescent="0.25">
      <c r="A1163" t="s">
        <v>8219</v>
      </c>
      <c r="B1163">
        <v>32</v>
      </c>
      <c r="G1163" t="s">
        <v>8221</v>
      </c>
      <c r="H1163">
        <v>9</v>
      </c>
    </row>
    <row r="1164" spans="1:8" x14ac:dyDescent="0.25">
      <c r="A1164" t="s">
        <v>8219</v>
      </c>
      <c r="B1164">
        <v>480</v>
      </c>
      <c r="G1164" t="s">
        <v>8221</v>
      </c>
      <c r="H1164">
        <v>3</v>
      </c>
    </row>
    <row r="1165" spans="1:8" x14ac:dyDescent="0.25">
      <c r="A1165" t="s">
        <v>8219</v>
      </c>
      <c r="B1165">
        <v>11</v>
      </c>
      <c r="G1165" t="s">
        <v>8221</v>
      </c>
      <c r="H1165">
        <v>2</v>
      </c>
    </row>
    <row r="1166" spans="1:8" x14ac:dyDescent="0.25">
      <c r="A1166" t="s">
        <v>8219</v>
      </c>
      <c r="B1166">
        <v>12</v>
      </c>
      <c r="G1166" t="s">
        <v>8221</v>
      </c>
      <c r="H1166">
        <v>3</v>
      </c>
    </row>
    <row r="1167" spans="1:8" x14ac:dyDescent="0.25">
      <c r="A1167" t="s">
        <v>8219</v>
      </c>
      <c r="B1167">
        <v>48</v>
      </c>
      <c r="G1167" t="s">
        <v>8221</v>
      </c>
      <c r="H1167">
        <v>45</v>
      </c>
    </row>
    <row r="1168" spans="1:8" x14ac:dyDescent="0.25">
      <c r="A1168" t="s">
        <v>8219</v>
      </c>
      <c r="B1168">
        <v>59</v>
      </c>
      <c r="G1168" t="s">
        <v>8221</v>
      </c>
      <c r="H1168">
        <v>9</v>
      </c>
    </row>
    <row r="1169" spans="1:8" x14ac:dyDescent="0.25">
      <c r="A1169" t="s">
        <v>8219</v>
      </c>
      <c r="B1169">
        <v>79</v>
      </c>
      <c r="G1169" t="s">
        <v>8221</v>
      </c>
      <c r="H1169">
        <v>9</v>
      </c>
    </row>
    <row r="1170" spans="1:8" x14ac:dyDescent="0.25">
      <c r="A1170" t="s">
        <v>8219</v>
      </c>
      <c r="B1170">
        <v>14</v>
      </c>
      <c r="G1170" t="s">
        <v>8221</v>
      </c>
      <c r="H1170">
        <v>21</v>
      </c>
    </row>
    <row r="1171" spans="1:8" x14ac:dyDescent="0.25">
      <c r="A1171" t="s">
        <v>8219</v>
      </c>
      <c r="B1171">
        <v>106</v>
      </c>
      <c r="G1171" t="s">
        <v>8221</v>
      </c>
      <c r="H1171">
        <v>17</v>
      </c>
    </row>
    <row r="1172" spans="1:8" x14ac:dyDescent="0.25">
      <c r="A1172" t="s">
        <v>8219</v>
      </c>
      <c r="B1172">
        <v>25</v>
      </c>
      <c r="G1172" t="s">
        <v>8221</v>
      </c>
      <c r="H1172">
        <v>1</v>
      </c>
    </row>
    <row r="1173" spans="1:8" x14ac:dyDescent="0.25">
      <c r="A1173" t="s">
        <v>8219</v>
      </c>
      <c r="B1173">
        <v>25</v>
      </c>
      <c r="G1173" t="s">
        <v>8221</v>
      </c>
      <c r="H1173">
        <v>1</v>
      </c>
    </row>
    <row r="1174" spans="1:8" x14ac:dyDescent="0.25">
      <c r="A1174" t="s">
        <v>8219</v>
      </c>
      <c r="B1174">
        <v>29</v>
      </c>
      <c r="G1174" t="s">
        <v>8221</v>
      </c>
      <c r="H1174">
        <v>14</v>
      </c>
    </row>
    <row r="1175" spans="1:8" x14ac:dyDescent="0.25">
      <c r="A1175" t="s">
        <v>8219</v>
      </c>
      <c r="B1175">
        <v>43</v>
      </c>
      <c r="G1175" t="s">
        <v>8221</v>
      </c>
      <c r="H1175">
        <v>42</v>
      </c>
    </row>
    <row r="1176" spans="1:8" x14ac:dyDescent="0.25">
      <c r="A1176" t="s">
        <v>8219</v>
      </c>
      <c r="B1176">
        <v>46</v>
      </c>
      <c r="G1176" t="s">
        <v>8221</v>
      </c>
      <c r="H1176">
        <v>27</v>
      </c>
    </row>
    <row r="1177" spans="1:8" x14ac:dyDescent="0.25">
      <c r="A1177" t="s">
        <v>8219</v>
      </c>
      <c r="B1177">
        <v>27</v>
      </c>
      <c r="G1177" t="s">
        <v>8221</v>
      </c>
      <c r="H1177">
        <v>5</v>
      </c>
    </row>
    <row r="1178" spans="1:8" x14ac:dyDescent="0.25">
      <c r="A1178" t="s">
        <v>8219</v>
      </c>
      <c r="B1178">
        <v>112</v>
      </c>
      <c r="G1178" t="s">
        <v>8221</v>
      </c>
      <c r="H1178">
        <v>13</v>
      </c>
    </row>
    <row r="1179" spans="1:8" x14ac:dyDescent="0.25">
      <c r="A1179" t="s">
        <v>8219</v>
      </c>
      <c r="B1179">
        <v>34</v>
      </c>
      <c r="G1179" t="s">
        <v>8221</v>
      </c>
      <c r="H1179">
        <v>12</v>
      </c>
    </row>
    <row r="1180" spans="1:8" x14ac:dyDescent="0.25">
      <c r="A1180" t="s">
        <v>8219</v>
      </c>
      <c r="B1180">
        <v>145</v>
      </c>
      <c r="G1180" t="s">
        <v>8221</v>
      </c>
      <c r="H1180">
        <v>90</v>
      </c>
    </row>
    <row r="1181" spans="1:8" x14ac:dyDescent="0.25">
      <c r="A1181" t="s">
        <v>8219</v>
      </c>
      <c r="B1181">
        <v>19</v>
      </c>
      <c r="G1181" t="s">
        <v>8221</v>
      </c>
      <c r="H1181">
        <v>2</v>
      </c>
    </row>
    <row r="1182" spans="1:8" x14ac:dyDescent="0.25">
      <c r="A1182" t="s">
        <v>8219</v>
      </c>
      <c r="B1182">
        <v>288</v>
      </c>
      <c r="G1182" t="s">
        <v>8221</v>
      </c>
      <c r="H1182">
        <v>5</v>
      </c>
    </row>
    <row r="1183" spans="1:8" x14ac:dyDescent="0.25">
      <c r="A1183" t="s">
        <v>8219</v>
      </c>
      <c r="B1183">
        <v>14</v>
      </c>
      <c r="G1183" t="s">
        <v>8221</v>
      </c>
      <c r="H1183">
        <v>31</v>
      </c>
    </row>
    <row r="1184" spans="1:8" x14ac:dyDescent="0.25">
      <c r="A1184" t="s">
        <v>8219</v>
      </c>
      <c r="B1184">
        <v>7</v>
      </c>
      <c r="G1184" t="s">
        <v>8221</v>
      </c>
      <c r="H1184">
        <v>4</v>
      </c>
    </row>
    <row r="1185" spans="1:8" x14ac:dyDescent="0.25">
      <c r="A1185" t="s">
        <v>8219</v>
      </c>
      <c r="B1185">
        <v>211</v>
      </c>
      <c r="G1185" t="s">
        <v>8221</v>
      </c>
      <c r="H1185">
        <v>29</v>
      </c>
    </row>
    <row r="1186" spans="1:8" x14ac:dyDescent="0.25">
      <c r="A1186" t="s">
        <v>8219</v>
      </c>
      <c r="B1186">
        <v>85</v>
      </c>
      <c r="G1186" t="s">
        <v>8221</v>
      </c>
      <c r="H1186">
        <v>2</v>
      </c>
    </row>
    <row r="1187" spans="1:8" x14ac:dyDescent="0.25">
      <c r="A1187" t="s">
        <v>8219</v>
      </c>
      <c r="B1187">
        <v>103</v>
      </c>
      <c r="G1187" t="s">
        <v>8221</v>
      </c>
      <c r="H1187">
        <v>114</v>
      </c>
    </row>
    <row r="1188" spans="1:8" x14ac:dyDescent="0.25">
      <c r="A1188" t="s">
        <v>8219</v>
      </c>
      <c r="B1188">
        <v>113</v>
      </c>
      <c r="G1188" t="s">
        <v>8221</v>
      </c>
      <c r="H1188">
        <v>1</v>
      </c>
    </row>
    <row r="1189" spans="1:8" x14ac:dyDescent="0.25">
      <c r="A1189" t="s">
        <v>8219</v>
      </c>
      <c r="B1189">
        <v>167</v>
      </c>
      <c r="G1189" t="s">
        <v>8221</v>
      </c>
      <c r="H1189">
        <v>76</v>
      </c>
    </row>
    <row r="1190" spans="1:8" x14ac:dyDescent="0.25">
      <c r="A1190" t="s">
        <v>8219</v>
      </c>
      <c r="B1190">
        <v>73</v>
      </c>
      <c r="G1190" t="s">
        <v>8221</v>
      </c>
      <c r="H1190">
        <v>9</v>
      </c>
    </row>
    <row r="1191" spans="1:8" x14ac:dyDescent="0.25">
      <c r="A1191" t="s">
        <v>8219</v>
      </c>
      <c r="B1191">
        <v>75</v>
      </c>
      <c r="G1191" t="s">
        <v>8221</v>
      </c>
      <c r="H1191">
        <v>37</v>
      </c>
    </row>
    <row r="1192" spans="1:8" x14ac:dyDescent="0.25">
      <c r="A1192" t="s">
        <v>8219</v>
      </c>
      <c r="B1192">
        <v>614</v>
      </c>
      <c r="G1192" t="s">
        <v>8221</v>
      </c>
      <c r="H1192">
        <v>0</v>
      </c>
    </row>
    <row r="1193" spans="1:8" x14ac:dyDescent="0.25">
      <c r="A1193" t="s">
        <v>8219</v>
      </c>
      <c r="B1193">
        <v>107</v>
      </c>
      <c r="G1193" t="s">
        <v>8221</v>
      </c>
      <c r="H1193">
        <v>1</v>
      </c>
    </row>
    <row r="1194" spans="1:8" x14ac:dyDescent="0.25">
      <c r="A1194" t="s">
        <v>8219</v>
      </c>
      <c r="B1194">
        <v>1224</v>
      </c>
      <c r="G1194" t="s">
        <v>8221</v>
      </c>
      <c r="H1194">
        <v>10</v>
      </c>
    </row>
    <row r="1195" spans="1:8" x14ac:dyDescent="0.25">
      <c r="A1195" t="s">
        <v>8219</v>
      </c>
      <c r="B1195">
        <v>104</v>
      </c>
      <c r="G1195" t="s">
        <v>8221</v>
      </c>
      <c r="H1195">
        <v>1</v>
      </c>
    </row>
    <row r="1196" spans="1:8" x14ac:dyDescent="0.25">
      <c r="A1196" t="s">
        <v>8219</v>
      </c>
      <c r="B1196">
        <v>79</v>
      </c>
      <c r="G1196" t="s">
        <v>8221</v>
      </c>
      <c r="H1196">
        <v>2</v>
      </c>
    </row>
    <row r="1197" spans="1:8" x14ac:dyDescent="0.25">
      <c r="A1197" t="s">
        <v>8219</v>
      </c>
      <c r="B1197">
        <v>157</v>
      </c>
      <c r="G1197" t="s">
        <v>8221</v>
      </c>
      <c r="H1197">
        <v>1</v>
      </c>
    </row>
    <row r="1198" spans="1:8" x14ac:dyDescent="0.25">
      <c r="A1198" t="s">
        <v>8219</v>
      </c>
      <c r="B1198">
        <v>50</v>
      </c>
      <c r="G1198" t="s">
        <v>8221</v>
      </c>
      <c r="H1198">
        <v>10</v>
      </c>
    </row>
    <row r="1199" spans="1:8" x14ac:dyDescent="0.25">
      <c r="A1199" t="s">
        <v>8219</v>
      </c>
      <c r="B1199">
        <v>64</v>
      </c>
      <c r="G1199" t="s">
        <v>8221</v>
      </c>
      <c r="H1199">
        <v>9</v>
      </c>
    </row>
    <row r="1200" spans="1:8" x14ac:dyDescent="0.25">
      <c r="A1200" t="s">
        <v>8219</v>
      </c>
      <c r="B1200">
        <v>200</v>
      </c>
      <c r="G1200" t="s">
        <v>8221</v>
      </c>
      <c r="H1200">
        <v>19</v>
      </c>
    </row>
    <row r="1201" spans="1:8" x14ac:dyDescent="0.25">
      <c r="A1201" t="s">
        <v>8219</v>
      </c>
      <c r="B1201">
        <v>22</v>
      </c>
      <c r="G1201" t="s">
        <v>8221</v>
      </c>
      <c r="H1201">
        <v>0</v>
      </c>
    </row>
    <row r="1202" spans="1:8" x14ac:dyDescent="0.25">
      <c r="A1202" t="s">
        <v>8219</v>
      </c>
      <c r="B1202">
        <v>163</v>
      </c>
      <c r="G1202" t="s">
        <v>8221</v>
      </c>
      <c r="H1202">
        <v>4</v>
      </c>
    </row>
    <row r="1203" spans="1:8" x14ac:dyDescent="0.25">
      <c r="A1203" t="s">
        <v>8219</v>
      </c>
      <c r="B1203">
        <v>77</v>
      </c>
      <c r="G1203" t="s">
        <v>8221</v>
      </c>
      <c r="H1203">
        <v>8</v>
      </c>
    </row>
    <row r="1204" spans="1:8" x14ac:dyDescent="0.25">
      <c r="A1204" t="s">
        <v>8219</v>
      </c>
      <c r="B1204">
        <v>89</v>
      </c>
      <c r="G1204" t="s">
        <v>8221</v>
      </c>
      <c r="H1204">
        <v>24</v>
      </c>
    </row>
    <row r="1205" spans="1:8" x14ac:dyDescent="0.25">
      <c r="A1205" t="s">
        <v>8219</v>
      </c>
      <c r="B1205">
        <v>3355</v>
      </c>
      <c r="G1205" t="s">
        <v>8221</v>
      </c>
      <c r="H1205">
        <v>0</v>
      </c>
    </row>
    <row r="1206" spans="1:8" x14ac:dyDescent="0.25">
      <c r="A1206" t="s">
        <v>8219</v>
      </c>
      <c r="B1206">
        <v>537</v>
      </c>
      <c r="G1206" t="s">
        <v>8221</v>
      </c>
      <c r="H1206">
        <v>39</v>
      </c>
    </row>
    <row r="1207" spans="1:8" x14ac:dyDescent="0.25">
      <c r="A1207" t="s">
        <v>8219</v>
      </c>
      <c r="B1207">
        <v>125</v>
      </c>
      <c r="G1207" t="s">
        <v>8221</v>
      </c>
      <c r="H1207">
        <v>6</v>
      </c>
    </row>
    <row r="1208" spans="1:8" x14ac:dyDescent="0.25">
      <c r="A1208" t="s">
        <v>8219</v>
      </c>
      <c r="B1208">
        <v>163</v>
      </c>
      <c r="G1208" t="s">
        <v>8221</v>
      </c>
      <c r="H1208">
        <v>4</v>
      </c>
    </row>
    <row r="1209" spans="1:8" x14ac:dyDescent="0.25">
      <c r="A1209" t="s">
        <v>8219</v>
      </c>
      <c r="B1209">
        <v>283</v>
      </c>
      <c r="G1209" t="s">
        <v>8221</v>
      </c>
      <c r="H1209">
        <v>3</v>
      </c>
    </row>
    <row r="1210" spans="1:8" x14ac:dyDescent="0.25">
      <c r="A1210" t="s">
        <v>8219</v>
      </c>
      <c r="B1210">
        <v>352</v>
      </c>
      <c r="G1210" t="s">
        <v>8221</v>
      </c>
      <c r="H1210">
        <v>53</v>
      </c>
    </row>
    <row r="1211" spans="1:8" x14ac:dyDescent="0.25">
      <c r="A1211" t="s">
        <v>8219</v>
      </c>
      <c r="B1211">
        <v>94</v>
      </c>
      <c r="G1211" t="s">
        <v>8221</v>
      </c>
      <c r="H1211">
        <v>1</v>
      </c>
    </row>
    <row r="1212" spans="1:8" x14ac:dyDescent="0.25">
      <c r="A1212" t="s">
        <v>8219</v>
      </c>
      <c r="B1212">
        <v>67</v>
      </c>
      <c r="G1212" t="s">
        <v>8221</v>
      </c>
      <c r="H1212">
        <v>2</v>
      </c>
    </row>
    <row r="1213" spans="1:8" x14ac:dyDescent="0.25">
      <c r="A1213" t="s">
        <v>8219</v>
      </c>
      <c r="B1213">
        <v>221</v>
      </c>
      <c r="G1213" t="s">
        <v>8221</v>
      </c>
      <c r="H1213">
        <v>25</v>
      </c>
    </row>
    <row r="1214" spans="1:8" x14ac:dyDescent="0.25">
      <c r="A1214" t="s">
        <v>8219</v>
      </c>
      <c r="B1214">
        <v>2165</v>
      </c>
      <c r="G1214" t="s">
        <v>8221</v>
      </c>
      <c r="H1214">
        <v>6</v>
      </c>
    </row>
    <row r="1215" spans="1:8" x14ac:dyDescent="0.25">
      <c r="A1215" t="s">
        <v>8219</v>
      </c>
      <c r="B1215">
        <v>179</v>
      </c>
      <c r="G1215" t="s">
        <v>8221</v>
      </c>
      <c r="H1215">
        <v>0</v>
      </c>
    </row>
    <row r="1216" spans="1:8" x14ac:dyDescent="0.25">
      <c r="A1216" t="s">
        <v>8219</v>
      </c>
      <c r="B1216">
        <v>123</v>
      </c>
      <c r="G1216" t="s">
        <v>8221</v>
      </c>
      <c r="H1216">
        <v>12</v>
      </c>
    </row>
    <row r="1217" spans="1:8" x14ac:dyDescent="0.25">
      <c r="A1217" t="s">
        <v>8219</v>
      </c>
      <c r="B1217">
        <v>1104</v>
      </c>
      <c r="G1217" t="s">
        <v>8221</v>
      </c>
      <c r="H1217">
        <v>0</v>
      </c>
    </row>
    <row r="1218" spans="1:8" x14ac:dyDescent="0.25">
      <c r="A1218" t="s">
        <v>8219</v>
      </c>
      <c r="B1218">
        <v>403</v>
      </c>
      <c r="G1218" t="s">
        <v>8221</v>
      </c>
      <c r="H1218">
        <v>36</v>
      </c>
    </row>
    <row r="1219" spans="1:8" x14ac:dyDescent="0.25">
      <c r="A1219" t="s">
        <v>8219</v>
      </c>
      <c r="B1219">
        <v>109</v>
      </c>
      <c r="G1219" t="s">
        <v>8221</v>
      </c>
      <c r="H1219">
        <v>0</v>
      </c>
    </row>
    <row r="1220" spans="1:8" x14ac:dyDescent="0.25">
      <c r="A1220" t="s">
        <v>8219</v>
      </c>
      <c r="B1220">
        <v>372</v>
      </c>
      <c r="G1220" t="s">
        <v>8221</v>
      </c>
      <c r="H1220">
        <v>2</v>
      </c>
    </row>
    <row r="1221" spans="1:8" x14ac:dyDescent="0.25">
      <c r="A1221" t="s">
        <v>8219</v>
      </c>
      <c r="B1221">
        <v>311</v>
      </c>
      <c r="G1221" t="s">
        <v>8221</v>
      </c>
      <c r="H1221">
        <v>1</v>
      </c>
    </row>
    <row r="1222" spans="1:8" x14ac:dyDescent="0.25">
      <c r="A1222" t="s">
        <v>8219</v>
      </c>
      <c r="B1222">
        <v>61</v>
      </c>
      <c r="G1222" t="s">
        <v>8221</v>
      </c>
      <c r="H1222">
        <v>59</v>
      </c>
    </row>
    <row r="1223" spans="1:8" x14ac:dyDescent="0.25">
      <c r="A1223" t="s">
        <v>8219</v>
      </c>
      <c r="B1223">
        <v>115</v>
      </c>
      <c r="G1223" t="s">
        <v>8221</v>
      </c>
      <c r="H1223">
        <v>1</v>
      </c>
    </row>
    <row r="1224" spans="1:8" x14ac:dyDescent="0.25">
      <c r="A1224" t="s">
        <v>8219</v>
      </c>
      <c r="B1224">
        <v>111</v>
      </c>
      <c r="G1224" t="s">
        <v>8221</v>
      </c>
      <c r="H1224">
        <v>31</v>
      </c>
    </row>
    <row r="1225" spans="1:8" x14ac:dyDescent="0.25">
      <c r="A1225" t="s">
        <v>8219</v>
      </c>
      <c r="B1225">
        <v>337</v>
      </c>
      <c r="G1225" t="s">
        <v>8221</v>
      </c>
      <c r="H1225">
        <v>18</v>
      </c>
    </row>
    <row r="1226" spans="1:8" x14ac:dyDescent="0.25">
      <c r="A1226" t="s">
        <v>8219</v>
      </c>
      <c r="B1226">
        <v>9</v>
      </c>
      <c r="G1226" t="s">
        <v>8221</v>
      </c>
      <c r="H1226">
        <v>10</v>
      </c>
    </row>
    <row r="1227" spans="1:8" x14ac:dyDescent="0.25">
      <c r="A1227" t="s">
        <v>8219</v>
      </c>
      <c r="B1227">
        <v>120</v>
      </c>
      <c r="G1227" t="s">
        <v>8221</v>
      </c>
      <c r="H1227">
        <v>0</v>
      </c>
    </row>
    <row r="1228" spans="1:8" x14ac:dyDescent="0.25">
      <c r="A1228" t="s">
        <v>8219</v>
      </c>
      <c r="B1228">
        <v>102</v>
      </c>
      <c r="G1228" t="s">
        <v>8221</v>
      </c>
      <c r="H1228">
        <v>14</v>
      </c>
    </row>
    <row r="1229" spans="1:8" x14ac:dyDescent="0.25">
      <c r="A1229" t="s">
        <v>8219</v>
      </c>
      <c r="B1229">
        <v>186</v>
      </c>
      <c r="G1229" t="s">
        <v>8221</v>
      </c>
      <c r="H1229">
        <v>2</v>
      </c>
    </row>
    <row r="1230" spans="1:8" x14ac:dyDescent="0.25">
      <c r="A1230" t="s">
        <v>8219</v>
      </c>
      <c r="B1230">
        <v>15</v>
      </c>
      <c r="G1230" t="s">
        <v>8221</v>
      </c>
      <c r="H1230">
        <v>1</v>
      </c>
    </row>
    <row r="1231" spans="1:8" x14ac:dyDescent="0.25">
      <c r="A1231" t="s">
        <v>8219</v>
      </c>
      <c r="B1231">
        <v>67</v>
      </c>
      <c r="G1231" t="s">
        <v>8221</v>
      </c>
      <c r="H1231">
        <v>3</v>
      </c>
    </row>
    <row r="1232" spans="1:8" x14ac:dyDescent="0.25">
      <c r="A1232" t="s">
        <v>8219</v>
      </c>
      <c r="B1232">
        <v>130</v>
      </c>
      <c r="G1232" t="s">
        <v>8221</v>
      </c>
      <c r="H1232">
        <v>0</v>
      </c>
    </row>
    <row r="1233" spans="1:8" x14ac:dyDescent="0.25">
      <c r="A1233" t="s">
        <v>8219</v>
      </c>
      <c r="B1233">
        <v>16</v>
      </c>
      <c r="G1233" t="s">
        <v>8221</v>
      </c>
      <c r="H1233">
        <v>2</v>
      </c>
    </row>
    <row r="1234" spans="1:8" x14ac:dyDescent="0.25">
      <c r="A1234" t="s">
        <v>8219</v>
      </c>
      <c r="B1234">
        <v>67</v>
      </c>
      <c r="G1234" t="s">
        <v>8221</v>
      </c>
      <c r="H1234">
        <v>0</v>
      </c>
    </row>
    <row r="1235" spans="1:8" x14ac:dyDescent="0.25">
      <c r="A1235" t="s">
        <v>8219</v>
      </c>
      <c r="B1235">
        <v>124</v>
      </c>
      <c r="G1235" t="s">
        <v>8221</v>
      </c>
      <c r="H1235">
        <v>12</v>
      </c>
    </row>
    <row r="1236" spans="1:8" x14ac:dyDescent="0.25">
      <c r="A1236" t="s">
        <v>8219</v>
      </c>
      <c r="B1236">
        <v>80</v>
      </c>
      <c r="G1236" t="s">
        <v>8221</v>
      </c>
      <c r="H1236">
        <v>1</v>
      </c>
    </row>
    <row r="1237" spans="1:8" x14ac:dyDescent="0.25">
      <c r="A1237" t="s">
        <v>8219</v>
      </c>
      <c r="B1237">
        <v>282</v>
      </c>
      <c r="G1237" t="s">
        <v>8221</v>
      </c>
      <c r="H1237">
        <v>8</v>
      </c>
    </row>
    <row r="1238" spans="1:8" x14ac:dyDescent="0.25">
      <c r="A1238" t="s">
        <v>8219</v>
      </c>
      <c r="B1238">
        <v>68</v>
      </c>
      <c r="G1238" t="s">
        <v>8221</v>
      </c>
      <c r="H1238">
        <v>2</v>
      </c>
    </row>
    <row r="1239" spans="1:8" x14ac:dyDescent="0.25">
      <c r="A1239" t="s">
        <v>8219</v>
      </c>
      <c r="B1239">
        <v>86</v>
      </c>
      <c r="G1239" t="s">
        <v>8221</v>
      </c>
      <c r="H1239">
        <v>31</v>
      </c>
    </row>
    <row r="1240" spans="1:8" x14ac:dyDescent="0.25">
      <c r="A1240" t="s">
        <v>8219</v>
      </c>
      <c r="B1240">
        <v>115</v>
      </c>
      <c r="G1240" t="s">
        <v>8221</v>
      </c>
      <c r="H1240">
        <v>5</v>
      </c>
    </row>
    <row r="1241" spans="1:8" x14ac:dyDescent="0.25">
      <c r="A1241" t="s">
        <v>8219</v>
      </c>
      <c r="B1241">
        <v>75</v>
      </c>
      <c r="G1241" t="s">
        <v>8221</v>
      </c>
      <c r="H1241">
        <v>1</v>
      </c>
    </row>
    <row r="1242" spans="1:8" x14ac:dyDescent="0.25">
      <c r="A1242" t="s">
        <v>8219</v>
      </c>
      <c r="B1242">
        <v>43</v>
      </c>
      <c r="G1242" t="s">
        <v>8221</v>
      </c>
      <c r="H1242">
        <v>12</v>
      </c>
    </row>
    <row r="1243" spans="1:8" x14ac:dyDescent="0.25">
      <c r="A1243" t="s">
        <v>8219</v>
      </c>
      <c r="B1243">
        <v>48</v>
      </c>
      <c r="G1243" t="s">
        <v>8221</v>
      </c>
      <c r="H1243">
        <v>4</v>
      </c>
    </row>
    <row r="1244" spans="1:8" x14ac:dyDescent="0.25">
      <c r="A1244" t="s">
        <v>8219</v>
      </c>
      <c r="B1244">
        <v>52</v>
      </c>
      <c r="G1244" t="s">
        <v>8221</v>
      </c>
      <c r="H1244">
        <v>0</v>
      </c>
    </row>
    <row r="1245" spans="1:8" x14ac:dyDescent="0.25">
      <c r="A1245" t="s">
        <v>8219</v>
      </c>
      <c r="B1245">
        <v>43</v>
      </c>
      <c r="G1245" t="s">
        <v>8221</v>
      </c>
      <c r="H1245">
        <v>7</v>
      </c>
    </row>
    <row r="1246" spans="1:8" x14ac:dyDescent="0.25">
      <c r="A1246" t="s">
        <v>8219</v>
      </c>
      <c r="B1246">
        <v>58</v>
      </c>
      <c r="G1246" t="s">
        <v>8221</v>
      </c>
      <c r="H1246">
        <v>2</v>
      </c>
    </row>
    <row r="1247" spans="1:8" x14ac:dyDescent="0.25">
      <c r="A1247" t="s">
        <v>8219</v>
      </c>
      <c r="B1247">
        <v>47</v>
      </c>
      <c r="G1247" t="s">
        <v>8221</v>
      </c>
      <c r="H1247">
        <v>1</v>
      </c>
    </row>
    <row r="1248" spans="1:8" x14ac:dyDescent="0.25">
      <c r="A1248" t="s">
        <v>8219</v>
      </c>
      <c r="B1248">
        <v>36</v>
      </c>
      <c r="G1248" t="s">
        <v>8221</v>
      </c>
      <c r="H1248">
        <v>4</v>
      </c>
    </row>
    <row r="1249" spans="1:8" x14ac:dyDescent="0.25">
      <c r="A1249" t="s">
        <v>8219</v>
      </c>
      <c r="B1249">
        <v>17</v>
      </c>
      <c r="G1249" t="s">
        <v>8221</v>
      </c>
      <c r="H1249">
        <v>6</v>
      </c>
    </row>
    <row r="1250" spans="1:8" x14ac:dyDescent="0.25">
      <c r="A1250" t="s">
        <v>8219</v>
      </c>
      <c r="B1250">
        <v>104</v>
      </c>
      <c r="G1250" t="s">
        <v>8221</v>
      </c>
      <c r="H1250">
        <v>8</v>
      </c>
    </row>
    <row r="1251" spans="1:8" x14ac:dyDescent="0.25">
      <c r="A1251" t="s">
        <v>8219</v>
      </c>
      <c r="B1251">
        <v>47</v>
      </c>
      <c r="G1251" t="s">
        <v>8221</v>
      </c>
      <c r="H1251">
        <v>14</v>
      </c>
    </row>
    <row r="1252" spans="1:8" x14ac:dyDescent="0.25">
      <c r="A1252" t="s">
        <v>8219</v>
      </c>
      <c r="B1252">
        <v>38</v>
      </c>
      <c r="G1252" t="s">
        <v>8221</v>
      </c>
      <c r="H1252">
        <v>0</v>
      </c>
    </row>
    <row r="1253" spans="1:8" x14ac:dyDescent="0.25">
      <c r="A1253" t="s">
        <v>8219</v>
      </c>
      <c r="B1253">
        <v>81</v>
      </c>
      <c r="G1253" t="s">
        <v>8221</v>
      </c>
      <c r="H1253">
        <v>4</v>
      </c>
    </row>
    <row r="1254" spans="1:8" x14ac:dyDescent="0.25">
      <c r="A1254" t="s">
        <v>8219</v>
      </c>
      <c r="B1254">
        <v>55</v>
      </c>
      <c r="G1254" t="s">
        <v>8221</v>
      </c>
      <c r="H1254">
        <v>0</v>
      </c>
    </row>
    <row r="1255" spans="1:8" x14ac:dyDescent="0.25">
      <c r="A1255" t="s">
        <v>8219</v>
      </c>
      <c r="B1255">
        <v>41</v>
      </c>
      <c r="G1255" t="s">
        <v>8221</v>
      </c>
      <c r="H1255">
        <v>0</v>
      </c>
    </row>
    <row r="1256" spans="1:8" x14ac:dyDescent="0.25">
      <c r="A1256" t="s">
        <v>8219</v>
      </c>
      <c r="B1256">
        <v>79</v>
      </c>
      <c r="G1256" t="s">
        <v>8221</v>
      </c>
      <c r="H1256">
        <v>1</v>
      </c>
    </row>
    <row r="1257" spans="1:8" x14ac:dyDescent="0.25">
      <c r="A1257" t="s">
        <v>8219</v>
      </c>
      <c r="B1257">
        <v>16</v>
      </c>
      <c r="G1257" t="s">
        <v>8221</v>
      </c>
      <c r="H1257">
        <v>1</v>
      </c>
    </row>
    <row r="1258" spans="1:8" x14ac:dyDescent="0.25">
      <c r="A1258" t="s">
        <v>8219</v>
      </c>
      <c r="B1258">
        <v>8</v>
      </c>
      <c r="G1258" t="s">
        <v>8221</v>
      </c>
      <c r="H1258">
        <v>1</v>
      </c>
    </row>
    <row r="1259" spans="1:8" x14ac:dyDescent="0.25">
      <c r="A1259" t="s">
        <v>8219</v>
      </c>
      <c r="B1259">
        <v>95</v>
      </c>
      <c r="G1259" t="s">
        <v>8221</v>
      </c>
      <c r="H1259">
        <v>1</v>
      </c>
    </row>
    <row r="1260" spans="1:8" x14ac:dyDescent="0.25">
      <c r="A1260" t="s">
        <v>8219</v>
      </c>
      <c r="B1260">
        <v>25</v>
      </c>
      <c r="G1260" t="s">
        <v>8221</v>
      </c>
      <c r="H1260">
        <v>4</v>
      </c>
    </row>
    <row r="1261" spans="1:8" x14ac:dyDescent="0.25">
      <c r="A1261" t="s">
        <v>8219</v>
      </c>
      <c r="B1261">
        <v>19</v>
      </c>
      <c r="G1261" t="s">
        <v>8221</v>
      </c>
      <c r="H1261">
        <v>0</v>
      </c>
    </row>
    <row r="1262" spans="1:8" x14ac:dyDescent="0.25">
      <c r="A1262" t="s">
        <v>8219</v>
      </c>
      <c r="B1262">
        <v>90</v>
      </c>
      <c r="G1262" t="s">
        <v>8221</v>
      </c>
      <c r="H1262">
        <v>0</v>
      </c>
    </row>
    <row r="1263" spans="1:8" x14ac:dyDescent="0.25">
      <c r="A1263" t="s">
        <v>8219</v>
      </c>
      <c r="B1263">
        <v>41</v>
      </c>
      <c r="G1263" t="s">
        <v>8221</v>
      </c>
      <c r="H1263">
        <v>2</v>
      </c>
    </row>
    <row r="1264" spans="1:8" x14ac:dyDescent="0.25">
      <c r="A1264" t="s">
        <v>8219</v>
      </c>
      <c r="B1264">
        <v>30</v>
      </c>
      <c r="G1264" t="s">
        <v>8221</v>
      </c>
      <c r="H1264">
        <v>24</v>
      </c>
    </row>
    <row r="1265" spans="1:8" x14ac:dyDescent="0.25">
      <c r="A1265" t="s">
        <v>8219</v>
      </c>
      <c r="B1265">
        <v>38</v>
      </c>
      <c r="G1265" t="s">
        <v>8221</v>
      </c>
      <c r="H1265">
        <v>1</v>
      </c>
    </row>
    <row r="1266" spans="1:8" x14ac:dyDescent="0.25">
      <c r="A1266" t="s">
        <v>8219</v>
      </c>
      <c r="B1266">
        <v>65</v>
      </c>
      <c r="G1266" t="s">
        <v>8221</v>
      </c>
      <c r="H1266">
        <v>2</v>
      </c>
    </row>
    <row r="1267" spans="1:8" x14ac:dyDescent="0.25">
      <c r="A1267" t="s">
        <v>8219</v>
      </c>
      <c r="B1267">
        <v>75</v>
      </c>
      <c r="G1267" t="s">
        <v>8221</v>
      </c>
      <c r="H1267">
        <v>1</v>
      </c>
    </row>
    <row r="1268" spans="1:8" x14ac:dyDescent="0.25">
      <c r="A1268" t="s">
        <v>8219</v>
      </c>
      <c r="B1268">
        <v>16</v>
      </c>
      <c r="G1268" t="s">
        <v>8221</v>
      </c>
      <c r="H1268">
        <v>37</v>
      </c>
    </row>
    <row r="1269" spans="1:8" x14ac:dyDescent="0.25">
      <c r="A1269" t="s">
        <v>8219</v>
      </c>
      <c r="B1269">
        <v>10</v>
      </c>
      <c r="G1269" t="s">
        <v>8221</v>
      </c>
      <c r="H1269">
        <v>5</v>
      </c>
    </row>
    <row r="1270" spans="1:8" x14ac:dyDescent="0.25">
      <c r="A1270" t="s">
        <v>8219</v>
      </c>
      <c r="B1270">
        <v>27</v>
      </c>
      <c r="G1270" t="s">
        <v>8221</v>
      </c>
      <c r="H1270">
        <v>4</v>
      </c>
    </row>
    <row r="1271" spans="1:8" x14ac:dyDescent="0.25">
      <c r="A1271" t="s">
        <v>8219</v>
      </c>
      <c r="B1271">
        <v>259</v>
      </c>
      <c r="G1271" t="s">
        <v>8221</v>
      </c>
      <c r="H1271">
        <v>16</v>
      </c>
    </row>
    <row r="1272" spans="1:8" x14ac:dyDescent="0.25">
      <c r="A1272" t="s">
        <v>8219</v>
      </c>
      <c r="B1272">
        <v>39</v>
      </c>
      <c r="G1272" t="s">
        <v>8221</v>
      </c>
      <c r="H1272">
        <v>9</v>
      </c>
    </row>
    <row r="1273" spans="1:8" x14ac:dyDescent="0.25">
      <c r="A1273" t="s">
        <v>8219</v>
      </c>
      <c r="B1273">
        <v>42</v>
      </c>
      <c r="G1273" t="s">
        <v>8221</v>
      </c>
      <c r="H1273">
        <v>0</v>
      </c>
    </row>
    <row r="1274" spans="1:8" x14ac:dyDescent="0.25">
      <c r="A1274" t="s">
        <v>8219</v>
      </c>
      <c r="B1274">
        <v>10</v>
      </c>
      <c r="G1274" t="s">
        <v>8221</v>
      </c>
      <c r="H1274">
        <v>40</v>
      </c>
    </row>
    <row r="1275" spans="1:8" x14ac:dyDescent="0.25">
      <c r="A1275" t="s">
        <v>8219</v>
      </c>
      <c r="B1275">
        <v>56</v>
      </c>
      <c r="G1275" t="s">
        <v>8221</v>
      </c>
      <c r="H1275">
        <v>0</v>
      </c>
    </row>
    <row r="1276" spans="1:8" x14ac:dyDescent="0.25">
      <c r="A1276" t="s">
        <v>8219</v>
      </c>
      <c r="B1276">
        <v>20</v>
      </c>
      <c r="G1276" t="s">
        <v>8221</v>
      </c>
      <c r="H1276">
        <v>2</v>
      </c>
    </row>
    <row r="1277" spans="1:8" x14ac:dyDescent="0.25">
      <c r="A1277" t="s">
        <v>8219</v>
      </c>
      <c r="B1277">
        <v>170</v>
      </c>
      <c r="G1277" t="s">
        <v>8221</v>
      </c>
      <c r="H1277">
        <v>1</v>
      </c>
    </row>
    <row r="1278" spans="1:8" x14ac:dyDescent="0.25">
      <c r="A1278" t="s">
        <v>8219</v>
      </c>
      <c r="B1278">
        <v>29</v>
      </c>
      <c r="G1278" t="s">
        <v>8221</v>
      </c>
      <c r="H1278">
        <v>9</v>
      </c>
    </row>
    <row r="1279" spans="1:8" x14ac:dyDescent="0.25">
      <c r="A1279" t="s">
        <v>8219</v>
      </c>
      <c r="B1279">
        <v>132</v>
      </c>
      <c r="G1279" t="s">
        <v>8221</v>
      </c>
      <c r="H1279">
        <v>34</v>
      </c>
    </row>
    <row r="1280" spans="1:8" x14ac:dyDescent="0.25">
      <c r="A1280" t="s">
        <v>8219</v>
      </c>
      <c r="B1280">
        <v>27</v>
      </c>
      <c r="G1280" t="s">
        <v>8221</v>
      </c>
      <c r="H1280">
        <v>23</v>
      </c>
    </row>
    <row r="1281" spans="1:8" x14ac:dyDescent="0.25">
      <c r="A1281" t="s">
        <v>8219</v>
      </c>
      <c r="B1281">
        <v>26</v>
      </c>
      <c r="G1281" t="s">
        <v>8221</v>
      </c>
      <c r="H1281">
        <v>19</v>
      </c>
    </row>
    <row r="1282" spans="1:8" x14ac:dyDescent="0.25">
      <c r="A1282" t="s">
        <v>8219</v>
      </c>
      <c r="B1282">
        <v>43</v>
      </c>
      <c r="G1282" t="s">
        <v>8221</v>
      </c>
      <c r="H1282">
        <v>50</v>
      </c>
    </row>
    <row r="1283" spans="1:8" x14ac:dyDescent="0.25">
      <c r="A1283" t="s">
        <v>8219</v>
      </c>
      <c r="B1283">
        <v>80</v>
      </c>
      <c r="G1283" t="s">
        <v>8221</v>
      </c>
      <c r="H1283">
        <v>12</v>
      </c>
    </row>
    <row r="1284" spans="1:8" x14ac:dyDescent="0.25">
      <c r="A1284" t="s">
        <v>8219</v>
      </c>
      <c r="B1284">
        <v>33</v>
      </c>
      <c r="G1284" t="s">
        <v>8221</v>
      </c>
      <c r="H1284">
        <v>8</v>
      </c>
    </row>
    <row r="1285" spans="1:8" x14ac:dyDescent="0.25">
      <c r="A1285" t="s">
        <v>8219</v>
      </c>
      <c r="B1285">
        <v>71</v>
      </c>
      <c r="G1285" t="s">
        <v>8221</v>
      </c>
      <c r="H1285">
        <v>9</v>
      </c>
    </row>
    <row r="1286" spans="1:8" x14ac:dyDescent="0.25">
      <c r="A1286" t="s">
        <v>8219</v>
      </c>
      <c r="B1286">
        <v>81</v>
      </c>
      <c r="G1286" t="s">
        <v>8221</v>
      </c>
      <c r="H1286">
        <v>43</v>
      </c>
    </row>
    <row r="1287" spans="1:8" x14ac:dyDescent="0.25">
      <c r="A1287" t="s">
        <v>8219</v>
      </c>
      <c r="B1287">
        <v>76</v>
      </c>
      <c r="G1287" t="s">
        <v>8221</v>
      </c>
      <c r="H1287">
        <v>28</v>
      </c>
    </row>
    <row r="1288" spans="1:8" x14ac:dyDescent="0.25">
      <c r="A1288" t="s">
        <v>8219</v>
      </c>
      <c r="B1288">
        <v>48</v>
      </c>
      <c r="G1288" t="s">
        <v>8221</v>
      </c>
      <c r="H1288">
        <v>4</v>
      </c>
    </row>
    <row r="1289" spans="1:8" x14ac:dyDescent="0.25">
      <c r="A1289" t="s">
        <v>8219</v>
      </c>
      <c r="B1289">
        <v>61</v>
      </c>
      <c r="G1289" t="s">
        <v>8221</v>
      </c>
      <c r="H1289">
        <v>24</v>
      </c>
    </row>
    <row r="1290" spans="1:8" x14ac:dyDescent="0.25">
      <c r="A1290" t="s">
        <v>8219</v>
      </c>
      <c r="B1290">
        <v>60</v>
      </c>
      <c r="G1290" t="s">
        <v>8221</v>
      </c>
      <c r="H1290">
        <v>2</v>
      </c>
    </row>
    <row r="1291" spans="1:8" x14ac:dyDescent="0.25">
      <c r="A1291" t="s">
        <v>8219</v>
      </c>
      <c r="B1291">
        <v>136</v>
      </c>
      <c r="G1291" t="s">
        <v>8221</v>
      </c>
      <c r="H1291">
        <v>2</v>
      </c>
    </row>
    <row r="1292" spans="1:8" x14ac:dyDescent="0.25">
      <c r="A1292" t="s">
        <v>8219</v>
      </c>
      <c r="B1292">
        <v>14</v>
      </c>
      <c r="G1292" t="s">
        <v>8221</v>
      </c>
      <c r="H1292">
        <v>20</v>
      </c>
    </row>
    <row r="1293" spans="1:8" x14ac:dyDescent="0.25">
      <c r="A1293" t="s">
        <v>8219</v>
      </c>
      <c r="B1293">
        <v>78</v>
      </c>
      <c r="G1293" t="s">
        <v>8221</v>
      </c>
      <c r="H1293">
        <v>1</v>
      </c>
    </row>
    <row r="1294" spans="1:8" x14ac:dyDescent="0.25">
      <c r="A1294" t="s">
        <v>8219</v>
      </c>
      <c r="B1294">
        <v>4</v>
      </c>
      <c r="G1294" t="s">
        <v>8221</v>
      </c>
      <c r="H1294">
        <v>1</v>
      </c>
    </row>
    <row r="1295" spans="1:8" x14ac:dyDescent="0.25">
      <c r="A1295" t="s">
        <v>8219</v>
      </c>
      <c r="B1295">
        <v>11</v>
      </c>
      <c r="G1295" t="s">
        <v>8221</v>
      </c>
      <c r="H1295">
        <v>4</v>
      </c>
    </row>
    <row r="1296" spans="1:8" x14ac:dyDescent="0.25">
      <c r="A1296" t="s">
        <v>8219</v>
      </c>
      <c r="B1296">
        <v>185</v>
      </c>
      <c r="G1296" t="s">
        <v>8221</v>
      </c>
      <c r="H1296">
        <v>1</v>
      </c>
    </row>
    <row r="1297" spans="1:8" x14ac:dyDescent="0.25">
      <c r="A1297" t="s">
        <v>8219</v>
      </c>
      <c r="B1297">
        <v>59</v>
      </c>
      <c r="G1297" t="s">
        <v>8221</v>
      </c>
      <c r="H1297">
        <v>1</v>
      </c>
    </row>
    <row r="1298" spans="1:8" x14ac:dyDescent="0.25">
      <c r="A1298" t="s">
        <v>8219</v>
      </c>
      <c r="B1298">
        <v>27</v>
      </c>
      <c r="G1298" t="s">
        <v>8221</v>
      </c>
      <c r="H1298">
        <v>13</v>
      </c>
    </row>
    <row r="1299" spans="1:8" x14ac:dyDescent="0.25">
      <c r="A1299" t="s">
        <v>8219</v>
      </c>
      <c r="B1299">
        <v>63</v>
      </c>
      <c r="G1299" t="s">
        <v>8221</v>
      </c>
      <c r="H1299">
        <v>1</v>
      </c>
    </row>
    <row r="1300" spans="1:8" x14ac:dyDescent="0.25">
      <c r="A1300" t="s">
        <v>8219</v>
      </c>
      <c r="B1300">
        <v>13</v>
      </c>
      <c r="G1300" t="s">
        <v>8221</v>
      </c>
      <c r="H1300">
        <v>1</v>
      </c>
    </row>
    <row r="1301" spans="1:8" x14ac:dyDescent="0.25">
      <c r="A1301" t="s">
        <v>8219</v>
      </c>
      <c r="B1301">
        <v>13</v>
      </c>
      <c r="G1301" t="s">
        <v>8221</v>
      </c>
      <c r="H1301">
        <v>0</v>
      </c>
    </row>
    <row r="1302" spans="1:8" x14ac:dyDescent="0.25">
      <c r="A1302" t="s">
        <v>8219</v>
      </c>
      <c r="B1302">
        <v>57</v>
      </c>
      <c r="G1302" t="s">
        <v>8221</v>
      </c>
      <c r="H1302">
        <v>3</v>
      </c>
    </row>
    <row r="1303" spans="1:8" x14ac:dyDescent="0.25">
      <c r="A1303" t="s">
        <v>8219</v>
      </c>
      <c r="B1303">
        <v>61</v>
      </c>
      <c r="G1303" t="s">
        <v>8221</v>
      </c>
      <c r="H1303">
        <v>14</v>
      </c>
    </row>
    <row r="1304" spans="1:8" x14ac:dyDescent="0.25">
      <c r="A1304" t="s">
        <v>8219</v>
      </c>
      <c r="B1304">
        <v>65</v>
      </c>
      <c r="G1304" t="s">
        <v>8221</v>
      </c>
      <c r="H1304">
        <v>2</v>
      </c>
    </row>
    <row r="1305" spans="1:8" x14ac:dyDescent="0.25">
      <c r="A1305" t="s">
        <v>8219</v>
      </c>
      <c r="B1305">
        <v>134</v>
      </c>
      <c r="G1305" t="s">
        <v>8221</v>
      </c>
      <c r="H1305">
        <v>5</v>
      </c>
    </row>
    <row r="1306" spans="1:8" x14ac:dyDescent="0.25">
      <c r="A1306" t="s">
        <v>8219</v>
      </c>
      <c r="B1306">
        <v>37</v>
      </c>
      <c r="G1306" t="s">
        <v>8221</v>
      </c>
      <c r="H1306">
        <v>14</v>
      </c>
    </row>
    <row r="1307" spans="1:8" x14ac:dyDescent="0.25">
      <c r="A1307" t="s">
        <v>8219</v>
      </c>
      <c r="B1307">
        <v>37</v>
      </c>
      <c r="G1307" t="s">
        <v>8221</v>
      </c>
      <c r="H1307">
        <v>9</v>
      </c>
    </row>
    <row r="1308" spans="1:8" x14ac:dyDescent="0.25">
      <c r="A1308" t="s">
        <v>8219</v>
      </c>
      <c r="B1308">
        <v>150</v>
      </c>
      <c r="G1308" t="s">
        <v>8221</v>
      </c>
      <c r="H1308">
        <v>8</v>
      </c>
    </row>
    <row r="1309" spans="1:8" x14ac:dyDescent="0.25">
      <c r="A1309" t="s">
        <v>8219</v>
      </c>
      <c r="B1309">
        <v>56</v>
      </c>
      <c r="G1309" t="s">
        <v>8221</v>
      </c>
      <c r="H1309">
        <v>7</v>
      </c>
    </row>
    <row r="1310" spans="1:8" x14ac:dyDescent="0.25">
      <c r="A1310" t="s">
        <v>8219</v>
      </c>
      <c r="B1310">
        <v>18</v>
      </c>
      <c r="G1310" t="s">
        <v>8221</v>
      </c>
      <c r="H1310">
        <v>0</v>
      </c>
    </row>
    <row r="1311" spans="1:8" x14ac:dyDescent="0.25">
      <c r="A1311" t="s">
        <v>8219</v>
      </c>
      <c r="B1311">
        <v>60</v>
      </c>
      <c r="G1311" t="s">
        <v>8221</v>
      </c>
      <c r="H1311">
        <v>84</v>
      </c>
    </row>
    <row r="1312" spans="1:8" x14ac:dyDescent="0.25">
      <c r="A1312" t="s">
        <v>8219</v>
      </c>
      <c r="B1312">
        <v>67</v>
      </c>
      <c r="G1312" t="s">
        <v>8221</v>
      </c>
      <c r="H1312">
        <v>11</v>
      </c>
    </row>
    <row r="1313" spans="1:8" x14ac:dyDescent="0.25">
      <c r="A1313" t="s">
        <v>8219</v>
      </c>
      <c r="B1313">
        <v>35</v>
      </c>
      <c r="G1313" t="s">
        <v>8221</v>
      </c>
      <c r="H1313">
        <v>1</v>
      </c>
    </row>
    <row r="1314" spans="1:8" x14ac:dyDescent="0.25">
      <c r="A1314" t="s">
        <v>8219</v>
      </c>
      <c r="B1314">
        <v>34</v>
      </c>
      <c r="G1314" t="s">
        <v>8221</v>
      </c>
      <c r="H1314">
        <v>4</v>
      </c>
    </row>
    <row r="1315" spans="1:8" x14ac:dyDescent="0.25">
      <c r="A1315" t="s">
        <v>8219</v>
      </c>
      <c r="B1315">
        <v>36</v>
      </c>
      <c r="G1315" t="s">
        <v>8221</v>
      </c>
      <c r="H1315">
        <v>10</v>
      </c>
    </row>
    <row r="1316" spans="1:8" x14ac:dyDescent="0.25">
      <c r="A1316" t="s">
        <v>8219</v>
      </c>
      <c r="B1316">
        <v>18</v>
      </c>
      <c r="G1316" t="s">
        <v>8221</v>
      </c>
      <c r="H1316">
        <v>16</v>
      </c>
    </row>
    <row r="1317" spans="1:8" x14ac:dyDescent="0.25">
      <c r="A1317" t="s">
        <v>8219</v>
      </c>
      <c r="B1317">
        <v>25</v>
      </c>
      <c r="G1317" t="s">
        <v>8221</v>
      </c>
      <c r="H1317">
        <v>2</v>
      </c>
    </row>
    <row r="1318" spans="1:8" x14ac:dyDescent="0.25">
      <c r="A1318" t="s">
        <v>8219</v>
      </c>
      <c r="B1318">
        <v>21</v>
      </c>
      <c r="G1318" t="s">
        <v>8221</v>
      </c>
      <c r="H1318">
        <v>5</v>
      </c>
    </row>
    <row r="1319" spans="1:8" x14ac:dyDescent="0.25">
      <c r="A1319" t="s">
        <v>8219</v>
      </c>
      <c r="B1319">
        <v>151</v>
      </c>
      <c r="G1319" t="s">
        <v>8221</v>
      </c>
      <c r="H1319">
        <v>1</v>
      </c>
    </row>
    <row r="1320" spans="1:8" x14ac:dyDescent="0.25">
      <c r="A1320" t="s">
        <v>8219</v>
      </c>
      <c r="B1320">
        <v>489</v>
      </c>
      <c r="G1320" t="s">
        <v>8221</v>
      </c>
      <c r="H1320">
        <v>31</v>
      </c>
    </row>
    <row r="1321" spans="1:8" x14ac:dyDescent="0.25">
      <c r="A1321" t="s">
        <v>8219</v>
      </c>
      <c r="B1321">
        <v>50</v>
      </c>
      <c r="G1321" t="s">
        <v>8221</v>
      </c>
      <c r="H1321">
        <v>0</v>
      </c>
    </row>
    <row r="1322" spans="1:8" x14ac:dyDescent="0.25">
      <c r="A1322" t="s">
        <v>8219</v>
      </c>
      <c r="B1322">
        <v>321</v>
      </c>
      <c r="G1322" t="s">
        <v>8221</v>
      </c>
      <c r="H1322">
        <v>2</v>
      </c>
    </row>
    <row r="1323" spans="1:8" x14ac:dyDescent="0.25">
      <c r="A1323" t="s">
        <v>8219</v>
      </c>
      <c r="B1323">
        <v>1762</v>
      </c>
      <c r="G1323" t="s">
        <v>8221</v>
      </c>
      <c r="H1323">
        <v>7</v>
      </c>
    </row>
    <row r="1324" spans="1:8" x14ac:dyDescent="0.25">
      <c r="A1324" t="s">
        <v>8219</v>
      </c>
      <c r="B1324">
        <v>385</v>
      </c>
      <c r="G1324" t="s">
        <v>8221</v>
      </c>
      <c r="H1324">
        <v>16</v>
      </c>
    </row>
    <row r="1325" spans="1:8" x14ac:dyDescent="0.25">
      <c r="A1325" t="s">
        <v>8219</v>
      </c>
      <c r="B1325">
        <v>398</v>
      </c>
      <c r="G1325" t="s">
        <v>8221</v>
      </c>
      <c r="H1325">
        <v>4</v>
      </c>
    </row>
    <row r="1326" spans="1:8" x14ac:dyDescent="0.25">
      <c r="A1326" t="s">
        <v>8219</v>
      </c>
      <c r="B1326">
        <v>304</v>
      </c>
      <c r="G1326" t="s">
        <v>8221</v>
      </c>
      <c r="H1326">
        <v>4</v>
      </c>
    </row>
    <row r="1327" spans="1:8" x14ac:dyDescent="0.25">
      <c r="A1327" t="s">
        <v>8219</v>
      </c>
      <c r="B1327">
        <v>676</v>
      </c>
      <c r="G1327" t="s">
        <v>8221</v>
      </c>
      <c r="H1327">
        <v>4</v>
      </c>
    </row>
    <row r="1328" spans="1:8" x14ac:dyDescent="0.25">
      <c r="A1328" t="s">
        <v>8219</v>
      </c>
      <c r="B1328">
        <v>577</v>
      </c>
      <c r="G1328" t="s">
        <v>8221</v>
      </c>
      <c r="H1328">
        <v>3</v>
      </c>
    </row>
    <row r="1329" spans="1:8" x14ac:dyDescent="0.25">
      <c r="A1329" t="s">
        <v>8219</v>
      </c>
      <c r="B1329">
        <v>3663</v>
      </c>
      <c r="G1329" t="s">
        <v>8221</v>
      </c>
      <c r="H1329">
        <v>36</v>
      </c>
    </row>
    <row r="1330" spans="1:8" x14ac:dyDescent="0.25">
      <c r="A1330" t="s">
        <v>8219</v>
      </c>
      <c r="B1330">
        <v>294</v>
      </c>
      <c r="G1330" t="s">
        <v>8221</v>
      </c>
      <c r="H1330">
        <v>1</v>
      </c>
    </row>
    <row r="1331" spans="1:8" x14ac:dyDescent="0.25">
      <c r="A1331" t="s">
        <v>8219</v>
      </c>
      <c r="B1331">
        <v>28</v>
      </c>
      <c r="G1331" t="s">
        <v>8221</v>
      </c>
      <c r="H1331">
        <v>7</v>
      </c>
    </row>
    <row r="1332" spans="1:8" x14ac:dyDescent="0.25">
      <c r="A1332" t="s">
        <v>8219</v>
      </c>
      <c r="B1332">
        <v>100</v>
      </c>
      <c r="G1332" t="s">
        <v>8221</v>
      </c>
      <c r="H1332">
        <v>27</v>
      </c>
    </row>
    <row r="1333" spans="1:8" x14ac:dyDescent="0.25">
      <c r="A1333" t="s">
        <v>8219</v>
      </c>
      <c r="B1333">
        <v>72</v>
      </c>
      <c r="G1333" t="s">
        <v>8221</v>
      </c>
      <c r="H1333">
        <v>1</v>
      </c>
    </row>
    <row r="1334" spans="1:8" x14ac:dyDescent="0.25">
      <c r="A1334" t="s">
        <v>8219</v>
      </c>
      <c r="B1334">
        <v>238</v>
      </c>
      <c r="G1334" t="s">
        <v>8221</v>
      </c>
      <c r="H1334">
        <v>0</v>
      </c>
    </row>
    <row r="1335" spans="1:8" x14ac:dyDescent="0.25">
      <c r="A1335" t="s">
        <v>8219</v>
      </c>
      <c r="B1335">
        <v>159</v>
      </c>
      <c r="G1335" t="s">
        <v>8221</v>
      </c>
      <c r="H1335">
        <v>1</v>
      </c>
    </row>
    <row r="1336" spans="1:8" x14ac:dyDescent="0.25">
      <c r="A1336" t="s">
        <v>8219</v>
      </c>
      <c r="B1336">
        <v>77</v>
      </c>
      <c r="G1336" t="s">
        <v>8221</v>
      </c>
      <c r="H1336">
        <v>3</v>
      </c>
    </row>
    <row r="1337" spans="1:8" x14ac:dyDescent="0.25">
      <c r="A1337" t="s">
        <v>8219</v>
      </c>
      <c r="B1337">
        <v>53</v>
      </c>
      <c r="G1337" t="s">
        <v>8221</v>
      </c>
      <c r="H1337">
        <v>3</v>
      </c>
    </row>
    <row r="1338" spans="1:8" x14ac:dyDescent="0.25">
      <c r="A1338" t="s">
        <v>8219</v>
      </c>
      <c r="B1338">
        <v>1251</v>
      </c>
      <c r="G1338" t="s">
        <v>8221</v>
      </c>
      <c r="H1338">
        <v>3</v>
      </c>
    </row>
    <row r="1339" spans="1:8" x14ac:dyDescent="0.25">
      <c r="A1339" t="s">
        <v>8219</v>
      </c>
      <c r="B1339">
        <v>465</v>
      </c>
      <c r="G1339" t="s">
        <v>8221</v>
      </c>
      <c r="H1339">
        <v>0</v>
      </c>
    </row>
    <row r="1340" spans="1:8" x14ac:dyDescent="0.25">
      <c r="A1340" t="s">
        <v>8219</v>
      </c>
      <c r="B1340">
        <v>74</v>
      </c>
      <c r="G1340" t="s">
        <v>8221</v>
      </c>
      <c r="H1340">
        <v>6</v>
      </c>
    </row>
    <row r="1341" spans="1:8" x14ac:dyDescent="0.25">
      <c r="A1341" t="s">
        <v>8219</v>
      </c>
      <c r="B1341">
        <v>62</v>
      </c>
      <c r="G1341" t="s">
        <v>8221</v>
      </c>
      <c r="H1341">
        <v>17</v>
      </c>
    </row>
    <row r="1342" spans="1:8" x14ac:dyDescent="0.25">
      <c r="A1342" t="s">
        <v>8219</v>
      </c>
      <c r="B1342">
        <v>3468</v>
      </c>
      <c r="G1342" t="s">
        <v>8221</v>
      </c>
      <c r="H1342">
        <v>40</v>
      </c>
    </row>
    <row r="1343" spans="1:8" x14ac:dyDescent="0.25">
      <c r="A1343" t="s">
        <v>8219</v>
      </c>
      <c r="B1343">
        <v>52</v>
      </c>
      <c r="G1343" t="s">
        <v>8221</v>
      </c>
      <c r="H1343">
        <v>3</v>
      </c>
    </row>
    <row r="1344" spans="1:8" x14ac:dyDescent="0.25">
      <c r="A1344" t="s">
        <v>8219</v>
      </c>
      <c r="B1344">
        <v>50</v>
      </c>
      <c r="G1344" t="s">
        <v>8221</v>
      </c>
      <c r="H1344">
        <v>1</v>
      </c>
    </row>
    <row r="1345" spans="1:8" x14ac:dyDescent="0.25">
      <c r="A1345" t="s">
        <v>8219</v>
      </c>
      <c r="B1345">
        <v>45</v>
      </c>
      <c r="G1345" t="s">
        <v>8221</v>
      </c>
      <c r="H1345">
        <v>2</v>
      </c>
    </row>
    <row r="1346" spans="1:8" x14ac:dyDescent="0.25">
      <c r="A1346" t="s">
        <v>8219</v>
      </c>
      <c r="B1346">
        <v>21</v>
      </c>
      <c r="G1346" t="s">
        <v>8221</v>
      </c>
      <c r="H1346">
        <v>7</v>
      </c>
    </row>
    <row r="1347" spans="1:8" x14ac:dyDescent="0.25">
      <c r="A1347" t="s">
        <v>8219</v>
      </c>
      <c r="B1347">
        <v>100</v>
      </c>
      <c r="G1347" t="s">
        <v>8221</v>
      </c>
      <c r="H1347">
        <v>14</v>
      </c>
    </row>
    <row r="1348" spans="1:8" x14ac:dyDescent="0.25">
      <c r="A1348" t="s">
        <v>8219</v>
      </c>
      <c r="B1348">
        <v>81</v>
      </c>
      <c r="G1348" t="s">
        <v>8221</v>
      </c>
      <c r="H1348">
        <v>0</v>
      </c>
    </row>
    <row r="1349" spans="1:8" x14ac:dyDescent="0.25">
      <c r="A1349" t="s">
        <v>8219</v>
      </c>
      <c r="B1349">
        <v>286</v>
      </c>
      <c r="G1349" t="s">
        <v>8221</v>
      </c>
      <c r="H1349">
        <v>0</v>
      </c>
    </row>
    <row r="1350" spans="1:8" x14ac:dyDescent="0.25">
      <c r="A1350" t="s">
        <v>8219</v>
      </c>
      <c r="B1350">
        <v>42</v>
      </c>
      <c r="G1350" t="s">
        <v>8221</v>
      </c>
      <c r="H1350">
        <v>1</v>
      </c>
    </row>
    <row r="1351" spans="1:8" x14ac:dyDescent="0.25">
      <c r="A1351" t="s">
        <v>8219</v>
      </c>
      <c r="B1351">
        <v>199</v>
      </c>
      <c r="G1351" t="s">
        <v>8221</v>
      </c>
      <c r="H1351">
        <v>12</v>
      </c>
    </row>
    <row r="1352" spans="1:8" x14ac:dyDescent="0.25">
      <c r="A1352" t="s">
        <v>8219</v>
      </c>
      <c r="B1352">
        <v>25</v>
      </c>
      <c r="G1352" t="s">
        <v>8221</v>
      </c>
      <c r="H1352">
        <v>12</v>
      </c>
    </row>
    <row r="1353" spans="1:8" x14ac:dyDescent="0.25">
      <c r="A1353" t="s">
        <v>8219</v>
      </c>
      <c r="B1353">
        <v>84</v>
      </c>
      <c r="G1353" t="s">
        <v>8221</v>
      </c>
      <c r="H1353">
        <v>23</v>
      </c>
    </row>
    <row r="1354" spans="1:8" x14ac:dyDescent="0.25">
      <c r="A1354" t="s">
        <v>8219</v>
      </c>
      <c r="B1354">
        <v>50</v>
      </c>
      <c r="G1354" t="s">
        <v>8221</v>
      </c>
      <c r="H1354">
        <v>0</v>
      </c>
    </row>
    <row r="1355" spans="1:8" x14ac:dyDescent="0.25">
      <c r="A1355" t="s">
        <v>8219</v>
      </c>
      <c r="B1355">
        <v>26</v>
      </c>
      <c r="G1355" t="s">
        <v>8221</v>
      </c>
      <c r="H1355">
        <v>10</v>
      </c>
    </row>
    <row r="1356" spans="1:8" x14ac:dyDescent="0.25">
      <c r="A1356" t="s">
        <v>8219</v>
      </c>
      <c r="B1356">
        <v>14</v>
      </c>
      <c r="G1356" t="s">
        <v>8221</v>
      </c>
      <c r="H1356">
        <v>5</v>
      </c>
    </row>
    <row r="1357" spans="1:8" x14ac:dyDescent="0.25">
      <c r="A1357" t="s">
        <v>8219</v>
      </c>
      <c r="B1357">
        <v>49</v>
      </c>
      <c r="G1357" t="s">
        <v>8221</v>
      </c>
      <c r="H1357">
        <v>1</v>
      </c>
    </row>
    <row r="1358" spans="1:8" x14ac:dyDescent="0.25">
      <c r="A1358" t="s">
        <v>8219</v>
      </c>
      <c r="B1358">
        <v>69</v>
      </c>
      <c r="G1358" t="s">
        <v>8221</v>
      </c>
      <c r="H1358">
        <v>2</v>
      </c>
    </row>
    <row r="1359" spans="1:8" x14ac:dyDescent="0.25">
      <c r="A1359" t="s">
        <v>8219</v>
      </c>
      <c r="B1359">
        <v>60</v>
      </c>
      <c r="G1359" t="s">
        <v>8221</v>
      </c>
      <c r="H1359">
        <v>2</v>
      </c>
    </row>
    <row r="1360" spans="1:8" x14ac:dyDescent="0.25">
      <c r="A1360" t="s">
        <v>8219</v>
      </c>
      <c r="B1360">
        <v>80</v>
      </c>
      <c r="G1360" t="s">
        <v>8221</v>
      </c>
      <c r="H1360">
        <v>0</v>
      </c>
    </row>
    <row r="1361" spans="1:8" x14ac:dyDescent="0.25">
      <c r="A1361" t="s">
        <v>8219</v>
      </c>
      <c r="B1361">
        <v>56</v>
      </c>
      <c r="G1361" t="s">
        <v>8221</v>
      </c>
      <c r="H1361">
        <v>13</v>
      </c>
    </row>
    <row r="1362" spans="1:8" x14ac:dyDescent="0.25">
      <c r="A1362" t="s">
        <v>8219</v>
      </c>
      <c r="B1362">
        <v>104</v>
      </c>
      <c r="G1362" t="s">
        <v>8221</v>
      </c>
      <c r="H1362">
        <v>0</v>
      </c>
    </row>
    <row r="1363" spans="1:8" x14ac:dyDescent="0.25">
      <c r="A1363" t="s">
        <v>8219</v>
      </c>
      <c r="B1363">
        <v>46</v>
      </c>
      <c r="G1363" t="s">
        <v>8221</v>
      </c>
      <c r="H1363">
        <v>1</v>
      </c>
    </row>
    <row r="1364" spans="1:8" x14ac:dyDescent="0.25">
      <c r="A1364" t="s">
        <v>8219</v>
      </c>
      <c r="B1364">
        <v>206</v>
      </c>
      <c r="G1364" t="s">
        <v>8221</v>
      </c>
      <c r="H1364">
        <v>5</v>
      </c>
    </row>
    <row r="1365" spans="1:8" x14ac:dyDescent="0.25">
      <c r="A1365" t="s">
        <v>8219</v>
      </c>
      <c r="B1365">
        <v>18</v>
      </c>
      <c r="G1365" t="s">
        <v>8221</v>
      </c>
      <c r="H1365">
        <v>2</v>
      </c>
    </row>
    <row r="1366" spans="1:8" x14ac:dyDescent="0.25">
      <c r="A1366" t="s">
        <v>8219</v>
      </c>
      <c r="B1366">
        <v>28</v>
      </c>
      <c r="G1366" t="s">
        <v>8221</v>
      </c>
      <c r="H1366">
        <v>0</v>
      </c>
    </row>
    <row r="1367" spans="1:8" x14ac:dyDescent="0.25">
      <c r="A1367" t="s">
        <v>8219</v>
      </c>
      <c r="B1367">
        <v>11</v>
      </c>
      <c r="G1367" t="s">
        <v>8221</v>
      </c>
      <c r="H1367">
        <v>32</v>
      </c>
    </row>
    <row r="1368" spans="1:8" x14ac:dyDescent="0.25">
      <c r="A1368" t="s">
        <v>8219</v>
      </c>
      <c r="B1368">
        <v>263</v>
      </c>
      <c r="G1368" t="s">
        <v>8221</v>
      </c>
      <c r="H1368">
        <v>1</v>
      </c>
    </row>
    <row r="1369" spans="1:8" x14ac:dyDescent="0.25">
      <c r="A1369" t="s">
        <v>8219</v>
      </c>
      <c r="B1369">
        <v>394</v>
      </c>
      <c r="G1369" t="s">
        <v>8221</v>
      </c>
      <c r="H1369">
        <v>1</v>
      </c>
    </row>
    <row r="1370" spans="1:8" x14ac:dyDescent="0.25">
      <c r="A1370" t="s">
        <v>8219</v>
      </c>
      <c r="B1370">
        <v>1049</v>
      </c>
      <c r="G1370" t="s">
        <v>8221</v>
      </c>
      <c r="H1370">
        <v>1</v>
      </c>
    </row>
    <row r="1371" spans="1:8" x14ac:dyDescent="0.25">
      <c r="A1371" t="s">
        <v>8219</v>
      </c>
      <c r="B1371">
        <v>308</v>
      </c>
      <c r="G1371" t="s">
        <v>8221</v>
      </c>
      <c r="H1371">
        <v>0</v>
      </c>
    </row>
    <row r="1372" spans="1:8" x14ac:dyDescent="0.25">
      <c r="A1372" t="s">
        <v>8219</v>
      </c>
      <c r="B1372">
        <v>1088</v>
      </c>
      <c r="G1372" t="s">
        <v>8221</v>
      </c>
      <c r="H1372">
        <v>0</v>
      </c>
    </row>
    <row r="1373" spans="1:8" x14ac:dyDescent="0.25">
      <c r="A1373" t="s">
        <v>8219</v>
      </c>
      <c r="B1373">
        <v>73</v>
      </c>
      <c r="G1373" t="s">
        <v>8221</v>
      </c>
      <c r="H1373">
        <v>8</v>
      </c>
    </row>
    <row r="1374" spans="1:8" x14ac:dyDescent="0.25">
      <c r="A1374" t="s">
        <v>8219</v>
      </c>
      <c r="B1374">
        <v>143</v>
      </c>
      <c r="G1374" t="s">
        <v>8221</v>
      </c>
      <c r="H1374">
        <v>0</v>
      </c>
    </row>
    <row r="1375" spans="1:8" x14ac:dyDescent="0.25">
      <c r="A1375" t="s">
        <v>8219</v>
      </c>
      <c r="B1375">
        <v>1420</v>
      </c>
      <c r="G1375" t="s">
        <v>8221</v>
      </c>
      <c r="H1375">
        <v>1</v>
      </c>
    </row>
    <row r="1376" spans="1:8" x14ac:dyDescent="0.25">
      <c r="A1376" t="s">
        <v>8219</v>
      </c>
      <c r="B1376">
        <v>305</v>
      </c>
      <c r="G1376" t="s">
        <v>8221</v>
      </c>
      <c r="H1376">
        <v>16</v>
      </c>
    </row>
    <row r="1377" spans="1:8" x14ac:dyDescent="0.25">
      <c r="A1377" t="s">
        <v>8219</v>
      </c>
      <c r="B1377">
        <v>551</v>
      </c>
      <c r="G1377" t="s">
        <v>8221</v>
      </c>
      <c r="H1377">
        <v>12</v>
      </c>
    </row>
    <row r="1378" spans="1:8" x14ac:dyDescent="0.25">
      <c r="A1378" t="s">
        <v>8219</v>
      </c>
      <c r="B1378">
        <v>187</v>
      </c>
      <c r="G1378" t="s">
        <v>8221</v>
      </c>
      <c r="H1378">
        <v>4</v>
      </c>
    </row>
    <row r="1379" spans="1:8" x14ac:dyDescent="0.25">
      <c r="A1379" t="s">
        <v>8219</v>
      </c>
      <c r="B1379">
        <v>325</v>
      </c>
      <c r="G1379" t="s">
        <v>8221</v>
      </c>
      <c r="H1379">
        <v>2</v>
      </c>
    </row>
    <row r="1380" spans="1:8" x14ac:dyDescent="0.25">
      <c r="A1380" t="s">
        <v>8219</v>
      </c>
      <c r="B1380">
        <v>148</v>
      </c>
      <c r="G1380" t="s">
        <v>8221</v>
      </c>
      <c r="H1380">
        <v>3</v>
      </c>
    </row>
    <row r="1381" spans="1:8" x14ac:dyDescent="0.25">
      <c r="A1381" t="s">
        <v>8219</v>
      </c>
      <c r="B1381">
        <v>69</v>
      </c>
      <c r="G1381" t="s">
        <v>8221</v>
      </c>
      <c r="H1381">
        <v>0</v>
      </c>
    </row>
    <row r="1382" spans="1:8" x14ac:dyDescent="0.25">
      <c r="A1382" t="s">
        <v>8219</v>
      </c>
      <c r="B1382">
        <v>173</v>
      </c>
      <c r="G1382" t="s">
        <v>8221</v>
      </c>
      <c r="H1382">
        <v>3</v>
      </c>
    </row>
    <row r="1383" spans="1:8" x14ac:dyDescent="0.25">
      <c r="A1383" t="s">
        <v>8219</v>
      </c>
      <c r="B1383">
        <v>269</v>
      </c>
      <c r="G1383" t="s">
        <v>8221</v>
      </c>
      <c r="H1383">
        <v>4</v>
      </c>
    </row>
    <row r="1384" spans="1:8" x14ac:dyDescent="0.25">
      <c r="A1384" t="s">
        <v>8219</v>
      </c>
      <c r="B1384">
        <v>185</v>
      </c>
      <c r="G1384" t="s">
        <v>8221</v>
      </c>
      <c r="H1384">
        <v>2</v>
      </c>
    </row>
    <row r="1385" spans="1:8" x14ac:dyDescent="0.25">
      <c r="A1385" t="s">
        <v>8219</v>
      </c>
      <c r="B1385">
        <v>176</v>
      </c>
      <c r="G1385" t="s">
        <v>8221</v>
      </c>
      <c r="H1385">
        <v>10</v>
      </c>
    </row>
    <row r="1386" spans="1:8" x14ac:dyDescent="0.25">
      <c r="A1386" t="s">
        <v>8219</v>
      </c>
      <c r="B1386">
        <v>1019</v>
      </c>
      <c r="G1386" t="s">
        <v>8221</v>
      </c>
      <c r="H1386">
        <v>11</v>
      </c>
    </row>
    <row r="1387" spans="1:8" x14ac:dyDescent="0.25">
      <c r="A1387" t="s">
        <v>8219</v>
      </c>
      <c r="B1387">
        <v>113</v>
      </c>
      <c r="G1387" t="s">
        <v>8221</v>
      </c>
      <c r="H1387">
        <v>6</v>
      </c>
    </row>
    <row r="1388" spans="1:8" x14ac:dyDescent="0.25">
      <c r="A1388" t="s">
        <v>8219</v>
      </c>
      <c r="B1388">
        <v>404</v>
      </c>
      <c r="G1388" t="s">
        <v>8221</v>
      </c>
      <c r="H1388">
        <v>2</v>
      </c>
    </row>
    <row r="1389" spans="1:8" x14ac:dyDescent="0.25">
      <c r="A1389" t="s">
        <v>8219</v>
      </c>
      <c r="B1389">
        <v>707</v>
      </c>
      <c r="G1389" t="s">
        <v>8221</v>
      </c>
      <c r="H1389">
        <v>6</v>
      </c>
    </row>
    <row r="1390" spans="1:8" x14ac:dyDescent="0.25">
      <c r="A1390" t="s">
        <v>8219</v>
      </c>
      <c r="B1390">
        <v>392</v>
      </c>
      <c r="G1390" t="s">
        <v>8221</v>
      </c>
      <c r="H1390">
        <v>8</v>
      </c>
    </row>
    <row r="1391" spans="1:8" x14ac:dyDescent="0.25">
      <c r="A1391" t="s">
        <v>8219</v>
      </c>
      <c r="B1391">
        <v>23</v>
      </c>
      <c r="G1391" t="s">
        <v>8221</v>
      </c>
      <c r="H1391">
        <v>37</v>
      </c>
    </row>
    <row r="1392" spans="1:8" x14ac:dyDescent="0.25">
      <c r="A1392" t="s">
        <v>8219</v>
      </c>
      <c r="B1392">
        <v>682</v>
      </c>
      <c r="G1392" t="s">
        <v>8221</v>
      </c>
      <c r="H1392">
        <v>11</v>
      </c>
    </row>
    <row r="1393" spans="1:8" x14ac:dyDescent="0.25">
      <c r="A1393" t="s">
        <v>8219</v>
      </c>
      <c r="B1393">
        <v>37</v>
      </c>
      <c r="G1393" t="s">
        <v>8221</v>
      </c>
      <c r="H1393">
        <v>0</v>
      </c>
    </row>
    <row r="1394" spans="1:8" x14ac:dyDescent="0.25">
      <c r="A1394" t="s">
        <v>8219</v>
      </c>
      <c r="B1394">
        <v>146</v>
      </c>
      <c r="G1394" t="s">
        <v>8221</v>
      </c>
      <c r="H1394">
        <v>10</v>
      </c>
    </row>
    <row r="1395" spans="1:8" x14ac:dyDescent="0.25">
      <c r="A1395" t="s">
        <v>8219</v>
      </c>
      <c r="B1395">
        <v>119</v>
      </c>
      <c r="G1395" t="s">
        <v>8221</v>
      </c>
      <c r="H1395">
        <v>6</v>
      </c>
    </row>
    <row r="1396" spans="1:8" x14ac:dyDescent="0.25">
      <c r="A1396" t="s">
        <v>8219</v>
      </c>
      <c r="B1396">
        <v>163</v>
      </c>
      <c r="G1396" t="s">
        <v>8221</v>
      </c>
      <c r="H1396">
        <v>8</v>
      </c>
    </row>
    <row r="1397" spans="1:8" x14ac:dyDescent="0.25">
      <c r="A1397" t="s">
        <v>8219</v>
      </c>
      <c r="B1397">
        <v>339</v>
      </c>
      <c r="G1397" t="s">
        <v>8221</v>
      </c>
      <c r="H1397">
        <v>6</v>
      </c>
    </row>
    <row r="1398" spans="1:8" x14ac:dyDescent="0.25">
      <c r="A1398" t="s">
        <v>8219</v>
      </c>
      <c r="B1398">
        <v>58</v>
      </c>
      <c r="G1398" t="s">
        <v>8221</v>
      </c>
      <c r="H1398">
        <v>7</v>
      </c>
    </row>
    <row r="1399" spans="1:8" x14ac:dyDescent="0.25">
      <c r="A1399" t="s">
        <v>8219</v>
      </c>
      <c r="B1399">
        <v>456</v>
      </c>
      <c r="G1399" t="s">
        <v>8221</v>
      </c>
      <c r="H1399">
        <v>7</v>
      </c>
    </row>
    <row r="1400" spans="1:8" x14ac:dyDescent="0.25">
      <c r="A1400" t="s">
        <v>8219</v>
      </c>
      <c r="B1400">
        <v>15</v>
      </c>
      <c r="G1400" t="s">
        <v>8221</v>
      </c>
      <c r="H1400">
        <v>5</v>
      </c>
    </row>
    <row r="1401" spans="1:8" x14ac:dyDescent="0.25">
      <c r="A1401" t="s">
        <v>8219</v>
      </c>
      <c r="B1401">
        <v>191</v>
      </c>
      <c r="G1401" t="s">
        <v>8221</v>
      </c>
      <c r="H1401">
        <v>46</v>
      </c>
    </row>
    <row r="1402" spans="1:8" x14ac:dyDescent="0.25">
      <c r="A1402" t="s">
        <v>8219</v>
      </c>
      <c r="B1402">
        <v>17</v>
      </c>
      <c r="G1402" t="s">
        <v>8221</v>
      </c>
      <c r="H1402">
        <v>10</v>
      </c>
    </row>
    <row r="1403" spans="1:8" x14ac:dyDescent="0.25">
      <c r="A1403" t="s">
        <v>8219</v>
      </c>
      <c r="B1403">
        <v>28</v>
      </c>
      <c r="G1403" t="s">
        <v>8221</v>
      </c>
      <c r="H1403">
        <v>19</v>
      </c>
    </row>
    <row r="1404" spans="1:8" x14ac:dyDescent="0.25">
      <c r="A1404" t="s">
        <v>8219</v>
      </c>
      <c r="B1404">
        <v>18</v>
      </c>
      <c r="G1404" t="s">
        <v>8221</v>
      </c>
      <c r="H1404">
        <v>13</v>
      </c>
    </row>
    <row r="1405" spans="1:8" x14ac:dyDescent="0.25">
      <c r="A1405" t="s">
        <v>8219</v>
      </c>
      <c r="B1405">
        <v>61</v>
      </c>
      <c r="G1405" t="s">
        <v>8221</v>
      </c>
      <c r="H1405">
        <v>13</v>
      </c>
    </row>
    <row r="1406" spans="1:8" x14ac:dyDescent="0.25">
      <c r="A1406" t="s">
        <v>8219</v>
      </c>
      <c r="B1406">
        <v>108</v>
      </c>
      <c r="G1406" t="s">
        <v>8221</v>
      </c>
      <c r="H1406">
        <v>4</v>
      </c>
    </row>
    <row r="1407" spans="1:8" x14ac:dyDescent="0.25">
      <c r="A1407" t="s">
        <v>8219</v>
      </c>
      <c r="B1407">
        <v>142</v>
      </c>
      <c r="G1407" t="s">
        <v>8221</v>
      </c>
      <c r="H1407">
        <v>0</v>
      </c>
    </row>
    <row r="1408" spans="1:8" x14ac:dyDescent="0.25">
      <c r="A1408" t="s">
        <v>8219</v>
      </c>
      <c r="B1408">
        <v>74</v>
      </c>
      <c r="G1408" t="s">
        <v>8221</v>
      </c>
      <c r="H1408">
        <v>3</v>
      </c>
    </row>
    <row r="1409" spans="1:8" x14ac:dyDescent="0.25">
      <c r="A1409" t="s">
        <v>8219</v>
      </c>
      <c r="B1409">
        <v>38</v>
      </c>
      <c r="G1409" t="s">
        <v>8221</v>
      </c>
      <c r="H1409">
        <v>1</v>
      </c>
    </row>
    <row r="1410" spans="1:8" x14ac:dyDescent="0.25">
      <c r="A1410" t="s">
        <v>8219</v>
      </c>
      <c r="B1410">
        <v>20</v>
      </c>
      <c r="G1410" t="s">
        <v>8221</v>
      </c>
      <c r="H1410">
        <v>9</v>
      </c>
    </row>
    <row r="1411" spans="1:8" x14ac:dyDescent="0.25">
      <c r="A1411" t="s">
        <v>8219</v>
      </c>
      <c r="B1411">
        <v>24</v>
      </c>
      <c r="G1411" t="s">
        <v>8221</v>
      </c>
      <c r="H1411">
        <v>1</v>
      </c>
    </row>
    <row r="1412" spans="1:8" x14ac:dyDescent="0.25">
      <c r="A1412" t="s">
        <v>8219</v>
      </c>
      <c r="B1412">
        <v>66</v>
      </c>
      <c r="G1412" t="s">
        <v>8221</v>
      </c>
      <c r="H1412">
        <v>1</v>
      </c>
    </row>
    <row r="1413" spans="1:8" x14ac:dyDescent="0.25">
      <c r="A1413" t="s">
        <v>8219</v>
      </c>
      <c r="B1413">
        <v>28</v>
      </c>
      <c r="G1413" t="s">
        <v>8221</v>
      </c>
      <c r="H1413">
        <v>4</v>
      </c>
    </row>
    <row r="1414" spans="1:8" x14ac:dyDescent="0.25">
      <c r="A1414" t="s">
        <v>8219</v>
      </c>
      <c r="B1414">
        <v>24</v>
      </c>
      <c r="G1414" t="s">
        <v>8221</v>
      </c>
      <c r="H1414">
        <v>17</v>
      </c>
    </row>
    <row r="1415" spans="1:8" x14ac:dyDescent="0.25">
      <c r="A1415" t="s">
        <v>8219</v>
      </c>
      <c r="B1415">
        <v>73</v>
      </c>
      <c r="G1415" t="s">
        <v>8221</v>
      </c>
      <c r="H1415">
        <v>0</v>
      </c>
    </row>
    <row r="1416" spans="1:8" x14ac:dyDescent="0.25">
      <c r="A1416" t="s">
        <v>8219</v>
      </c>
      <c r="B1416">
        <v>3</v>
      </c>
      <c r="G1416" t="s">
        <v>8221</v>
      </c>
      <c r="H1416">
        <v>12</v>
      </c>
    </row>
    <row r="1417" spans="1:8" x14ac:dyDescent="0.25">
      <c r="A1417" t="s">
        <v>8219</v>
      </c>
      <c r="B1417">
        <v>20</v>
      </c>
      <c r="G1417" t="s">
        <v>8221</v>
      </c>
      <c r="H1417">
        <v>14</v>
      </c>
    </row>
    <row r="1418" spans="1:8" x14ac:dyDescent="0.25">
      <c r="A1418" t="s">
        <v>8219</v>
      </c>
      <c r="B1418">
        <v>21</v>
      </c>
      <c r="G1418" t="s">
        <v>8221</v>
      </c>
      <c r="H1418">
        <v>1</v>
      </c>
    </row>
    <row r="1419" spans="1:8" x14ac:dyDescent="0.25">
      <c r="A1419" t="s">
        <v>8219</v>
      </c>
      <c r="B1419">
        <v>94</v>
      </c>
      <c r="G1419" t="s">
        <v>8221</v>
      </c>
      <c r="H1419">
        <v>14</v>
      </c>
    </row>
    <row r="1420" spans="1:8" x14ac:dyDescent="0.25">
      <c r="A1420" t="s">
        <v>8219</v>
      </c>
      <c r="B1420">
        <v>139</v>
      </c>
      <c r="G1420" t="s">
        <v>8221</v>
      </c>
      <c r="H1420">
        <v>4</v>
      </c>
    </row>
    <row r="1421" spans="1:8" x14ac:dyDescent="0.25">
      <c r="A1421" t="s">
        <v>8219</v>
      </c>
      <c r="B1421">
        <v>130</v>
      </c>
      <c r="G1421" t="s">
        <v>8221</v>
      </c>
      <c r="H1421">
        <v>2</v>
      </c>
    </row>
    <row r="1422" spans="1:8" x14ac:dyDescent="0.25">
      <c r="A1422" t="s">
        <v>8219</v>
      </c>
      <c r="B1422">
        <v>31</v>
      </c>
      <c r="G1422" t="s">
        <v>8221</v>
      </c>
      <c r="H1422">
        <v>1</v>
      </c>
    </row>
    <row r="1423" spans="1:8" x14ac:dyDescent="0.25">
      <c r="A1423" t="s">
        <v>8219</v>
      </c>
      <c r="B1423">
        <v>13</v>
      </c>
      <c r="G1423" t="s">
        <v>8221</v>
      </c>
      <c r="H1423">
        <v>2</v>
      </c>
    </row>
    <row r="1424" spans="1:8" x14ac:dyDescent="0.25">
      <c r="A1424" t="s">
        <v>8219</v>
      </c>
      <c r="B1424">
        <v>90</v>
      </c>
      <c r="G1424" t="s">
        <v>8221</v>
      </c>
      <c r="H1424">
        <v>1</v>
      </c>
    </row>
    <row r="1425" spans="1:8" x14ac:dyDescent="0.25">
      <c r="A1425" t="s">
        <v>8219</v>
      </c>
      <c r="B1425">
        <v>141</v>
      </c>
      <c r="G1425" t="s">
        <v>8221</v>
      </c>
      <c r="H1425">
        <v>1</v>
      </c>
    </row>
    <row r="1426" spans="1:8" x14ac:dyDescent="0.25">
      <c r="A1426" t="s">
        <v>8219</v>
      </c>
      <c r="B1426">
        <v>23</v>
      </c>
      <c r="G1426" t="s">
        <v>8221</v>
      </c>
      <c r="H1426">
        <v>4</v>
      </c>
    </row>
    <row r="1427" spans="1:8" x14ac:dyDescent="0.25">
      <c r="A1427" t="s">
        <v>8219</v>
      </c>
      <c r="B1427">
        <v>18</v>
      </c>
      <c r="G1427" t="s">
        <v>8221</v>
      </c>
      <c r="H1427">
        <v>3</v>
      </c>
    </row>
    <row r="1428" spans="1:8" x14ac:dyDescent="0.25">
      <c r="A1428" t="s">
        <v>8219</v>
      </c>
      <c r="B1428">
        <v>76</v>
      </c>
      <c r="G1428" t="s">
        <v>8221</v>
      </c>
      <c r="H1428">
        <v>38</v>
      </c>
    </row>
    <row r="1429" spans="1:8" x14ac:dyDescent="0.25">
      <c r="A1429" t="s">
        <v>8219</v>
      </c>
      <c r="B1429">
        <v>93</v>
      </c>
      <c r="G1429" t="s">
        <v>8221</v>
      </c>
      <c r="H1429">
        <v>4</v>
      </c>
    </row>
    <row r="1430" spans="1:8" x14ac:dyDescent="0.25">
      <c r="A1430" t="s">
        <v>8219</v>
      </c>
      <c r="B1430">
        <v>69</v>
      </c>
      <c r="G1430" t="s">
        <v>8221</v>
      </c>
      <c r="H1430">
        <v>0</v>
      </c>
    </row>
    <row r="1431" spans="1:8" x14ac:dyDescent="0.25">
      <c r="A1431" t="s">
        <v>8219</v>
      </c>
      <c r="B1431">
        <v>21</v>
      </c>
      <c r="G1431" t="s">
        <v>8221</v>
      </c>
      <c r="H1431">
        <v>2</v>
      </c>
    </row>
    <row r="1432" spans="1:8" x14ac:dyDescent="0.25">
      <c r="A1432" t="s">
        <v>8219</v>
      </c>
      <c r="B1432">
        <v>57</v>
      </c>
      <c r="G1432" t="s">
        <v>8221</v>
      </c>
      <c r="H1432">
        <v>0</v>
      </c>
    </row>
    <row r="1433" spans="1:8" x14ac:dyDescent="0.25">
      <c r="A1433" t="s">
        <v>8219</v>
      </c>
      <c r="B1433">
        <v>108</v>
      </c>
      <c r="G1433" t="s">
        <v>8221</v>
      </c>
      <c r="H1433">
        <v>1</v>
      </c>
    </row>
    <row r="1434" spans="1:8" x14ac:dyDescent="0.25">
      <c r="A1434" t="s">
        <v>8219</v>
      </c>
      <c r="B1434">
        <v>83</v>
      </c>
      <c r="G1434" t="s">
        <v>8221</v>
      </c>
      <c r="H1434">
        <v>7</v>
      </c>
    </row>
    <row r="1435" spans="1:8" x14ac:dyDescent="0.25">
      <c r="A1435" t="s">
        <v>8219</v>
      </c>
      <c r="B1435">
        <v>96</v>
      </c>
      <c r="G1435" t="s">
        <v>8221</v>
      </c>
      <c r="H1435">
        <v>2</v>
      </c>
    </row>
    <row r="1436" spans="1:8" x14ac:dyDescent="0.25">
      <c r="A1436" t="s">
        <v>8219</v>
      </c>
      <c r="B1436">
        <v>64</v>
      </c>
      <c r="G1436" t="s">
        <v>8221</v>
      </c>
      <c r="H1436">
        <v>4</v>
      </c>
    </row>
    <row r="1437" spans="1:8" x14ac:dyDescent="0.25">
      <c r="A1437" t="s">
        <v>8219</v>
      </c>
      <c r="B1437">
        <v>14</v>
      </c>
      <c r="G1437" t="s">
        <v>8221</v>
      </c>
      <c r="H1437">
        <v>4</v>
      </c>
    </row>
    <row r="1438" spans="1:8" x14ac:dyDescent="0.25">
      <c r="A1438" t="s">
        <v>8219</v>
      </c>
      <c r="B1438">
        <v>169</v>
      </c>
      <c r="G1438" t="s">
        <v>8221</v>
      </c>
      <c r="H1438">
        <v>3</v>
      </c>
    </row>
    <row r="1439" spans="1:8" x14ac:dyDescent="0.25">
      <c r="A1439" t="s">
        <v>8219</v>
      </c>
      <c r="B1439">
        <v>33</v>
      </c>
      <c r="G1439" t="s">
        <v>8221</v>
      </c>
      <c r="H1439">
        <v>2</v>
      </c>
    </row>
    <row r="1440" spans="1:8" x14ac:dyDescent="0.25">
      <c r="A1440" t="s">
        <v>8219</v>
      </c>
      <c r="B1440">
        <v>102</v>
      </c>
      <c r="G1440" t="s">
        <v>8221</v>
      </c>
      <c r="H1440">
        <v>197</v>
      </c>
    </row>
    <row r="1441" spans="1:8" x14ac:dyDescent="0.25">
      <c r="A1441" t="s">
        <v>8219</v>
      </c>
      <c r="B1441">
        <v>104</v>
      </c>
      <c r="G1441" t="s">
        <v>8221</v>
      </c>
      <c r="H1441">
        <v>0</v>
      </c>
    </row>
    <row r="1442" spans="1:8" x14ac:dyDescent="0.25">
      <c r="A1442" t="s">
        <v>8219</v>
      </c>
      <c r="B1442">
        <v>20</v>
      </c>
      <c r="G1442" t="s">
        <v>8221</v>
      </c>
      <c r="H1442">
        <v>1</v>
      </c>
    </row>
    <row r="1443" spans="1:8" x14ac:dyDescent="0.25">
      <c r="A1443" t="s">
        <v>8219</v>
      </c>
      <c r="B1443">
        <v>35</v>
      </c>
      <c r="G1443" t="s">
        <v>8221</v>
      </c>
      <c r="H1443">
        <v>4</v>
      </c>
    </row>
    <row r="1444" spans="1:8" x14ac:dyDescent="0.25">
      <c r="A1444" t="s">
        <v>8219</v>
      </c>
      <c r="B1444">
        <v>94</v>
      </c>
      <c r="G1444" t="s">
        <v>8221</v>
      </c>
      <c r="H1444">
        <v>0</v>
      </c>
    </row>
    <row r="1445" spans="1:8" x14ac:dyDescent="0.25">
      <c r="A1445" t="s">
        <v>8219</v>
      </c>
      <c r="B1445">
        <v>14</v>
      </c>
      <c r="G1445" t="s">
        <v>8221</v>
      </c>
      <c r="H1445">
        <v>7</v>
      </c>
    </row>
    <row r="1446" spans="1:8" x14ac:dyDescent="0.25">
      <c r="A1446" t="s">
        <v>8219</v>
      </c>
      <c r="B1446">
        <v>15</v>
      </c>
      <c r="G1446" t="s">
        <v>8221</v>
      </c>
      <c r="H1446">
        <v>11</v>
      </c>
    </row>
    <row r="1447" spans="1:8" x14ac:dyDescent="0.25">
      <c r="A1447" t="s">
        <v>8219</v>
      </c>
      <c r="B1447">
        <v>51</v>
      </c>
      <c r="G1447" t="s">
        <v>8221</v>
      </c>
      <c r="H1447">
        <v>0</v>
      </c>
    </row>
    <row r="1448" spans="1:8" x14ac:dyDescent="0.25">
      <c r="A1448" t="s">
        <v>8219</v>
      </c>
      <c r="B1448">
        <v>19</v>
      </c>
      <c r="G1448" t="s">
        <v>8221</v>
      </c>
      <c r="H1448">
        <v>6</v>
      </c>
    </row>
    <row r="1449" spans="1:8" x14ac:dyDescent="0.25">
      <c r="A1449" t="s">
        <v>8219</v>
      </c>
      <c r="B1449">
        <v>23</v>
      </c>
      <c r="G1449" t="s">
        <v>8221</v>
      </c>
      <c r="H1449">
        <v>0</v>
      </c>
    </row>
    <row r="1450" spans="1:8" x14ac:dyDescent="0.25">
      <c r="A1450" t="s">
        <v>8219</v>
      </c>
      <c r="B1450">
        <v>97</v>
      </c>
      <c r="G1450" t="s">
        <v>8221</v>
      </c>
      <c r="H1450">
        <v>7</v>
      </c>
    </row>
    <row r="1451" spans="1:8" x14ac:dyDescent="0.25">
      <c r="A1451" t="s">
        <v>8219</v>
      </c>
      <c r="B1451">
        <v>76</v>
      </c>
      <c r="G1451" t="s">
        <v>8221</v>
      </c>
      <c r="H1451">
        <v>94</v>
      </c>
    </row>
    <row r="1452" spans="1:8" x14ac:dyDescent="0.25">
      <c r="A1452" t="s">
        <v>8219</v>
      </c>
      <c r="B1452">
        <v>11</v>
      </c>
      <c r="G1452" t="s">
        <v>8221</v>
      </c>
      <c r="H1452">
        <v>2</v>
      </c>
    </row>
    <row r="1453" spans="1:8" x14ac:dyDescent="0.25">
      <c r="A1453" t="s">
        <v>8219</v>
      </c>
      <c r="B1453">
        <v>52</v>
      </c>
      <c r="G1453" t="s">
        <v>8221</v>
      </c>
      <c r="H1453">
        <v>25</v>
      </c>
    </row>
    <row r="1454" spans="1:8" x14ac:dyDescent="0.25">
      <c r="A1454" t="s">
        <v>8219</v>
      </c>
      <c r="B1454">
        <v>95</v>
      </c>
      <c r="G1454" t="s">
        <v>8221</v>
      </c>
      <c r="H1454">
        <v>17</v>
      </c>
    </row>
    <row r="1455" spans="1:8" x14ac:dyDescent="0.25">
      <c r="A1455" t="s">
        <v>8219</v>
      </c>
      <c r="B1455">
        <v>35</v>
      </c>
      <c r="G1455" t="s">
        <v>8221</v>
      </c>
      <c r="H1455">
        <v>2</v>
      </c>
    </row>
    <row r="1456" spans="1:8" x14ac:dyDescent="0.25">
      <c r="A1456" t="s">
        <v>8219</v>
      </c>
      <c r="B1456">
        <v>21</v>
      </c>
      <c r="G1456" t="s">
        <v>8221</v>
      </c>
      <c r="H1456">
        <v>4</v>
      </c>
    </row>
    <row r="1457" spans="1:8" x14ac:dyDescent="0.25">
      <c r="A1457" t="s">
        <v>8219</v>
      </c>
      <c r="B1457">
        <v>93</v>
      </c>
      <c r="G1457" t="s">
        <v>8221</v>
      </c>
      <c r="H1457">
        <v>5</v>
      </c>
    </row>
    <row r="1458" spans="1:8" x14ac:dyDescent="0.25">
      <c r="A1458" t="s">
        <v>8219</v>
      </c>
      <c r="B1458">
        <v>11</v>
      </c>
      <c r="G1458" t="s">
        <v>8221</v>
      </c>
      <c r="H1458">
        <v>2</v>
      </c>
    </row>
    <row r="1459" spans="1:8" x14ac:dyDescent="0.25">
      <c r="A1459" t="s">
        <v>8219</v>
      </c>
      <c r="B1459">
        <v>21</v>
      </c>
      <c r="G1459" t="s">
        <v>8221</v>
      </c>
      <c r="H1459">
        <v>2</v>
      </c>
    </row>
    <row r="1460" spans="1:8" x14ac:dyDescent="0.25">
      <c r="A1460" t="s">
        <v>8219</v>
      </c>
      <c r="B1460">
        <v>54</v>
      </c>
      <c r="G1460" t="s">
        <v>8221</v>
      </c>
      <c r="H1460">
        <v>3</v>
      </c>
    </row>
    <row r="1461" spans="1:8" x14ac:dyDescent="0.25">
      <c r="A1461" t="s">
        <v>8219</v>
      </c>
      <c r="B1461">
        <v>31</v>
      </c>
      <c r="G1461" t="s">
        <v>8221</v>
      </c>
      <c r="H1461">
        <v>0</v>
      </c>
    </row>
    <row r="1462" spans="1:8" x14ac:dyDescent="0.25">
      <c r="A1462" t="s">
        <v>8219</v>
      </c>
      <c r="B1462">
        <v>132</v>
      </c>
      <c r="G1462" t="s">
        <v>8221</v>
      </c>
      <c r="H1462">
        <v>4</v>
      </c>
    </row>
    <row r="1463" spans="1:8" x14ac:dyDescent="0.25">
      <c r="A1463" t="s">
        <v>8219</v>
      </c>
      <c r="B1463">
        <v>3</v>
      </c>
      <c r="G1463" t="s">
        <v>8221</v>
      </c>
      <c r="H1463">
        <v>1</v>
      </c>
    </row>
    <row r="1464" spans="1:8" x14ac:dyDescent="0.25">
      <c r="A1464" t="s">
        <v>8219</v>
      </c>
      <c r="B1464">
        <v>6</v>
      </c>
      <c r="G1464" t="s">
        <v>8221</v>
      </c>
      <c r="H1464">
        <v>12</v>
      </c>
    </row>
    <row r="1465" spans="1:8" x14ac:dyDescent="0.25">
      <c r="A1465" t="s">
        <v>8219</v>
      </c>
      <c r="B1465">
        <v>10</v>
      </c>
      <c r="G1465" t="s">
        <v>8221</v>
      </c>
      <c r="H1465">
        <v>4</v>
      </c>
    </row>
    <row r="1466" spans="1:8" x14ac:dyDescent="0.25">
      <c r="A1466" t="s">
        <v>8219</v>
      </c>
      <c r="B1466">
        <v>147</v>
      </c>
      <c r="G1466" t="s">
        <v>8221</v>
      </c>
      <c r="H1466">
        <v>91</v>
      </c>
    </row>
    <row r="1467" spans="1:8" x14ac:dyDescent="0.25">
      <c r="A1467" t="s">
        <v>8219</v>
      </c>
      <c r="B1467">
        <v>199</v>
      </c>
      <c r="G1467" t="s">
        <v>8221</v>
      </c>
      <c r="H1467">
        <v>1</v>
      </c>
    </row>
    <row r="1468" spans="1:8" x14ac:dyDescent="0.25">
      <c r="A1468" t="s">
        <v>8219</v>
      </c>
      <c r="B1468">
        <v>50</v>
      </c>
      <c r="G1468" t="s">
        <v>8221</v>
      </c>
      <c r="H1468">
        <v>1</v>
      </c>
    </row>
    <row r="1469" spans="1:8" x14ac:dyDescent="0.25">
      <c r="A1469" t="s">
        <v>8219</v>
      </c>
      <c r="B1469">
        <v>21</v>
      </c>
      <c r="G1469" t="s">
        <v>8221</v>
      </c>
      <c r="H1469">
        <v>0</v>
      </c>
    </row>
    <row r="1470" spans="1:8" x14ac:dyDescent="0.25">
      <c r="A1470" t="s">
        <v>8219</v>
      </c>
      <c r="B1470">
        <v>24</v>
      </c>
      <c r="G1470" t="s">
        <v>8221</v>
      </c>
      <c r="H1470">
        <v>13</v>
      </c>
    </row>
    <row r="1471" spans="1:8" x14ac:dyDescent="0.25">
      <c r="A1471" t="s">
        <v>8219</v>
      </c>
      <c r="B1471">
        <v>32</v>
      </c>
      <c r="G1471" t="s">
        <v>8221</v>
      </c>
      <c r="H1471">
        <v>2</v>
      </c>
    </row>
    <row r="1472" spans="1:8" x14ac:dyDescent="0.25">
      <c r="A1472" t="s">
        <v>8219</v>
      </c>
      <c r="B1472">
        <v>62</v>
      </c>
      <c r="G1472" t="s">
        <v>8221</v>
      </c>
      <c r="H1472">
        <v>0</v>
      </c>
    </row>
    <row r="1473" spans="1:8" x14ac:dyDescent="0.25">
      <c r="A1473" t="s">
        <v>8219</v>
      </c>
      <c r="B1473">
        <v>9</v>
      </c>
      <c r="G1473" t="s">
        <v>8221</v>
      </c>
      <c r="H1473">
        <v>21</v>
      </c>
    </row>
    <row r="1474" spans="1:8" x14ac:dyDescent="0.25">
      <c r="A1474" t="s">
        <v>8219</v>
      </c>
      <c r="B1474">
        <v>38</v>
      </c>
      <c r="G1474" t="s">
        <v>8221</v>
      </c>
      <c r="H1474">
        <v>9</v>
      </c>
    </row>
    <row r="1475" spans="1:8" x14ac:dyDescent="0.25">
      <c r="A1475" t="s">
        <v>8219</v>
      </c>
      <c r="B1475">
        <v>54</v>
      </c>
      <c r="G1475" t="s">
        <v>8221</v>
      </c>
      <c r="H1475">
        <v>6</v>
      </c>
    </row>
    <row r="1476" spans="1:8" x14ac:dyDescent="0.25">
      <c r="A1476" t="s">
        <v>8219</v>
      </c>
      <c r="B1476">
        <v>37</v>
      </c>
      <c r="G1476" t="s">
        <v>8221</v>
      </c>
      <c r="H1476">
        <v>4</v>
      </c>
    </row>
    <row r="1477" spans="1:8" x14ac:dyDescent="0.25">
      <c r="A1477" t="s">
        <v>8219</v>
      </c>
      <c r="B1477">
        <v>39</v>
      </c>
      <c r="G1477" t="s">
        <v>8221</v>
      </c>
      <c r="H1477">
        <v>7</v>
      </c>
    </row>
    <row r="1478" spans="1:8" x14ac:dyDescent="0.25">
      <c r="A1478" t="s">
        <v>8219</v>
      </c>
      <c r="B1478">
        <v>34</v>
      </c>
      <c r="G1478" t="s">
        <v>8221</v>
      </c>
      <c r="H1478">
        <v>5</v>
      </c>
    </row>
    <row r="1479" spans="1:8" x14ac:dyDescent="0.25">
      <c r="A1479" t="s">
        <v>8219</v>
      </c>
      <c r="B1479">
        <v>55</v>
      </c>
      <c r="G1479" t="s">
        <v>8221</v>
      </c>
      <c r="H1479">
        <v>0</v>
      </c>
    </row>
    <row r="1480" spans="1:8" x14ac:dyDescent="0.25">
      <c r="A1480" t="s">
        <v>8219</v>
      </c>
      <c r="B1480">
        <v>32</v>
      </c>
      <c r="G1480" t="s">
        <v>8221</v>
      </c>
      <c r="H1480">
        <v>3</v>
      </c>
    </row>
    <row r="1481" spans="1:8" x14ac:dyDescent="0.25">
      <c r="A1481" t="s">
        <v>8219</v>
      </c>
      <c r="B1481">
        <v>25</v>
      </c>
      <c r="G1481" t="s">
        <v>8221</v>
      </c>
      <c r="H1481">
        <v>9</v>
      </c>
    </row>
    <row r="1482" spans="1:8" x14ac:dyDescent="0.25">
      <c r="A1482" t="s">
        <v>8219</v>
      </c>
      <c r="B1482">
        <v>33</v>
      </c>
      <c r="G1482" t="s">
        <v>8221</v>
      </c>
      <c r="H1482">
        <v>6</v>
      </c>
    </row>
    <row r="1483" spans="1:8" x14ac:dyDescent="0.25">
      <c r="A1483" t="s">
        <v>8219</v>
      </c>
      <c r="B1483">
        <v>108</v>
      </c>
      <c r="G1483" t="s">
        <v>8221</v>
      </c>
      <c r="H1483">
        <v>4</v>
      </c>
    </row>
    <row r="1484" spans="1:8" x14ac:dyDescent="0.25">
      <c r="A1484" t="s">
        <v>8219</v>
      </c>
      <c r="B1484">
        <v>20</v>
      </c>
      <c r="G1484" t="s">
        <v>8221</v>
      </c>
      <c r="H1484">
        <v>1</v>
      </c>
    </row>
    <row r="1485" spans="1:8" x14ac:dyDescent="0.25">
      <c r="A1485" t="s">
        <v>8219</v>
      </c>
      <c r="B1485">
        <v>98</v>
      </c>
      <c r="G1485" t="s">
        <v>8221</v>
      </c>
      <c r="H1485">
        <v>17</v>
      </c>
    </row>
    <row r="1486" spans="1:8" x14ac:dyDescent="0.25">
      <c r="A1486" t="s">
        <v>8219</v>
      </c>
      <c r="B1486">
        <v>196</v>
      </c>
      <c r="G1486" t="s">
        <v>8221</v>
      </c>
      <c r="H1486">
        <v>1</v>
      </c>
    </row>
    <row r="1487" spans="1:8" x14ac:dyDescent="0.25">
      <c r="A1487" t="s">
        <v>8219</v>
      </c>
      <c r="B1487">
        <v>39</v>
      </c>
      <c r="G1487" t="s">
        <v>8221</v>
      </c>
      <c r="H1487">
        <v>13</v>
      </c>
    </row>
    <row r="1488" spans="1:8" x14ac:dyDescent="0.25">
      <c r="A1488" t="s">
        <v>8219</v>
      </c>
      <c r="B1488">
        <v>128</v>
      </c>
      <c r="G1488" t="s">
        <v>8221</v>
      </c>
      <c r="H1488">
        <v>6</v>
      </c>
    </row>
    <row r="1489" spans="1:8" x14ac:dyDescent="0.25">
      <c r="A1489" t="s">
        <v>8219</v>
      </c>
      <c r="B1489">
        <v>71</v>
      </c>
      <c r="G1489" t="s">
        <v>8221</v>
      </c>
      <c r="H1489">
        <v>0</v>
      </c>
    </row>
    <row r="1490" spans="1:8" x14ac:dyDescent="0.25">
      <c r="A1490" t="s">
        <v>8219</v>
      </c>
      <c r="B1490">
        <v>47</v>
      </c>
      <c r="G1490" t="s">
        <v>8221</v>
      </c>
      <c r="H1490">
        <v>2</v>
      </c>
    </row>
    <row r="1491" spans="1:8" x14ac:dyDescent="0.25">
      <c r="A1491" t="s">
        <v>8219</v>
      </c>
      <c r="B1491">
        <v>17</v>
      </c>
      <c r="G1491" t="s">
        <v>8221</v>
      </c>
      <c r="H1491">
        <v>2</v>
      </c>
    </row>
    <row r="1492" spans="1:8" x14ac:dyDescent="0.25">
      <c r="A1492" t="s">
        <v>8219</v>
      </c>
      <c r="B1492">
        <v>91</v>
      </c>
      <c r="G1492" t="s">
        <v>8221</v>
      </c>
      <c r="H1492">
        <v>21</v>
      </c>
    </row>
    <row r="1493" spans="1:8" x14ac:dyDescent="0.25">
      <c r="A1493" t="s">
        <v>8219</v>
      </c>
      <c r="B1493">
        <v>43</v>
      </c>
      <c r="G1493" t="s">
        <v>8221</v>
      </c>
      <c r="H1493">
        <v>13</v>
      </c>
    </row>
    <row r="1494" spans="1:8" x14ac:dyDescent="0.25">
      <c r="A1494" t="s">
        <v>8219</v>
      </c>
      <c r="B1494">
        <v>17</v>
      </c>
      <c r="G1494" t="s">
        <v>8221</v>
      </c>
      <c r="H1494">
        <v>0</v>
      </c>
    </row>
    <row r="1495" spans="1:8" x14ac:dyDescent="0.25">
      <c r="A1495" t="s">
        <v>8219</v>
      </c>
      <c r="B1495">
        <v>33</v>
      </c>
      <c r="G1495" t="s">
        <v>8221</v>
      </c>
      <c r="H1495">
        <v>6</v>
      </c>
    </row>
    <row r="1496" spans="1:8" x14ac:dyDescent="0.25">
      <c r="A1496" t="s">
        <v>8219</v>
      </c>
      <c r="B1496">
        <v>87</v>
      </c>
      <c r="G1496" t="s">
        <v>8221</v>
      </c>
      <c r="H1496">
        <v>0</v>
      </c>
    </row>
    <row r="1497" spans="1:8" x14ac:dyDescent="0.25">
      <c r="A1497" t="s">
        <v>8219</v>
      </c>
      <c r="B1497">
        <v>113</v>
      </c>
      <c r="G1497" t="s">
        <v>8221</v>
      </c>
      <c r="H1497">
        <v>1</v>
      </c>
    </row>
    <row r="1498" spans="1:8" x14ac:dyDescent="0.25">
      <c r="A1498" t="s">
        <v>8219</v>
      </c>
      <c r="B1498">
        <v>14</v>
      </c>
      <c r="G1498" t="s">
        <v>8221</v>
      </c>
      <c r="H1498">
        <v>0</v>
      </c>
    </row>
    <row r="1499" spans="1:8" x14ac:dyDescent="0.25">
      <c r="A1499" t="s">
        <v>8219</v>
      </c>
      <c r="B1499">
        <v>30</v>
      </c>
      <c r="G1499" t="s">
        <v>8221</v>
      </c>
      <c r="H1499">
        <v>12</v>
      </c>
    </row>
    <row r="1500" spans="1:8" x14ac:dyDescent="0.25">
      <c r="A1500" t="s">
        <v>8219</v>
      </c>
      <c r="B1500">
        <v>16</v>
      </c>
      <c r="G1500" t="s">
        <v>8221</v>
      </c>
      <c r="H1500">
        <v>2</v>
      </c>
    </row>
    <row r="1501" spans="1:8" x14ac:dyDescent="0.25">
      <c r="A1501" t="s">
        <v>8219</v>
      </c>
      <c r="B1501">
        <v>46</v>
      </c>
      <c r="G1501" t="s">
        <v>8221</v>
      </c>
      <c r="H1501">
        <v>6</v>
      </c>
    </row>
    <row r="1502" spans="1:8" x14ac:dyDescent="0.25">
      <c r="A1502" t="s">
        <v>8219</v>
      </c>
      <c r="B1502">
        <v>24</v>
      </c>
      <c r="G1502" t="s">
        <v>8221</v>
      </c>
      <c r="H1502">
        <v>1</v>
      </c>
    </row>
    <row r="1503" spans="1:8" x14ac:dyDescent="0.25">
      <c r="A1503" t="s">
        <v>8219</v>
      </c>
      <c r="B1503">
        <v>97</v>
      </c>
      <c r="G1503" t="s">
        <v>8221</v>
      </c>
      <c r="H1503">
        <v>1</v>
      </c>
    </row>
    <row r="1504" spans="1:8" x14ac:dyDescent="0.25">
      <c r="A1504" t="s">
        <v>8219</v>
      </c>
      <c r="B1504">
        <v>59</v>
      </c>
      <c r="G1504" t="s">
        <v>8221</v>
      </c>
      <c r="H1504">
        <v>5</v>
      </c>
    </row>
    <row r="1505" spans="1:8" x14ac:dyDescent="0.25">
      <c r="A1505" t="s">
        <v>8219</v>
      </c>
      <c r="B1505">
        <v>1095</v>
      </c>
      <c r="G1505" t="s">
        <v>8221</v>
      </c>
      <c r="H1505">
        <v>0</v>
      </c>
    </row>
    <row r="1506" spans="1:8" x14ac:dyDescent="0.25">
      <c r="A1506" t="s">
        <v>8219</v>
      </c>
      <c r="B1506">
        <v>218</v>
      </c>
      <c r="G1506" t="s">
        <v>8221</v>
      </c>
      <c r="H1506">
        <v>3</v>
      </c>
    </row>
    <row r="1507" spans="1:8" x14ac:dyDescent="0.25">
      <c r="A1507" t="s">
        <v>8219</v>
      </c>
      <c r="B1507">
        <v>111</v>
      </c>
      <c r="G1507" t="s">
        <v>8221</v>
      </c>
      <c r="H1507">
        <v>8</v>
      </c>
    </row>
    <row r="1508" spans="1:8" x14ac:dyDescent="0.25">
      <c r="A1508" t="s">
        <v>8219</v>
      </c>
      <c r="B1508">
        <v>56</v>
      </c>
      <c r="G1508" t="s">
        <v>8221</v>
      </c>
      <c r="H1508">
        <v>3</v>
      </c>
    </row>
    <row r="1509" spans="1:8" x14ac:dyDescent="0.25">
      <c r="A1509" t="s">
        <v>8219</v>
      </c>
      <c r="B1509">
        <v>265</v>
      </c>
      <c r="G1509" t="s">
        <v>8221</v>
      </c>
      <c r="H1509">
        <v>8</v>
      </c>
    </row>
    <row r="1510" spans="1:8" x14ac:dyDescent="0.25">
      <c r="A1510" t="s">
        <v>8219</v>
      </c>
      <c r="B1510">
        <v>28</v>
      </c>
      <c r="G1510" t="s">
        <v>8221</v>
      </c>
      <c r="H1510">
        <v>1</v>
      </c>
    </row>
    <row r="1511" spans="1:8" x14ac:dyDescent="0.25">
      <c r="A1511" t="s">
        <v>8219</v>
      </c>
      <c r="B1511">
        <v>364</v>
      </c>
      <c r="G1511" t="s">
        <v>8221</v>
      </c>
      <c r="H1511">
        <v>4</v>
      </c>
    </row>
    <row r="1512" spans="1:8" x14ac:dyDescent="0.25">
      <c r="A1512" t="s">
        <v>8219</v>
      </c>
      <c r="B1512">
        <v>27</v>
      </c>
      <c r="G1512" t="s">
        <v>8221</v>
      </c>
      <c r="H1512">
        <v>8</v>
      </c>
    </row>
    <row r="1513" spans="1:8" x14ac:dyDescent="0.25">
      <c r="A1513" t="s">
        <v>8219</v>
      </c>
      <c r="B1513">
        <v>93</v>
      </c>
      <c r="G1513" t="s">
        <v>8221</v>
      </c>
      <c r="H1513">
        <v>1</v>
      </c>
    </row>
    <row r="1514" spans="1:8" x14ac:dyDescent="0.25">
      <c r="A1514" t="s">
        <v>8219</v>
      </c>
      <c r="B1514">
        <v>64</v>
      </c>
      <c r="G1514" t="s">
        <v>8221</v>
      </c>
      <c r="H1514">
        <v>5</v>
      </c>
    </row>
    <row r="1515" spans="1:8" x14ac:dyDescent="0.25">
      <c r="A1515" t="s">
        <v>8219</v>
      </c>
      <c r="B1515">
        <v>22</v>
      </c>
      <c r="G1515" t="s">
        <v>8221</v>
      </c>
      <c r="H1515">
        <v>0</v>
      </c>
    </row>
    <row r="1516" spans="1:8" x14ac:dyDescent="0.25">
      <c r="A1516" t="s">
        <v>8219</v>
      </c>
      <c r="B1516">
        <v>59</v>
      </c>
      <c r="G1516" t="s">
        <v>8221</v>
      </c>
      <c r="H1516">
        <v>0</v>
      </c>
    </row>
    <row r="1517" spans="1:8" x14ac:dyDescent="0.25">
      <c r="A1517" t="s">
        <v>8219</v>
      </c>
      <c r="B1517">
        <v>249</v>
      </c>
      <c r="G1517" t="s">
        <v>8221</v>
      </c>
      <c r="H1517">
        <v>1</v>
      </c>
    </row>
    <row r="1518" spans="1:8" x14ac:dyDescent="0.25">
      <c r="A1518" t="s">
        <v>8219</v>
      </c>
      <c r="B1518">
        <v>392</v>
      </c>
      <c r="G1518" t="s">
        <v>8221</v>
      </c>
      <c r="H1518">
        <v>0</v>
      </c>
    </row>
    <row r="1519" spans="1:8" x14ac:dyDescent="0.25">
      <c r="A1519" t="s">
        <v>8219</v>
      </c>
      <c r="B1519">
        <v>115</v>
      </c>
      <c r="G1519" t="s">
        <v>8221</v>
      </c>
      <c r="H1519">
        <v>0</v>
      </c>
    </row>
    <row r="1520" spans="1:8" x14ac:dyDescent="0.25">
      <c r="A1520" t="s">
        <v>8219</v>
      </c>
      <c r="B1520">
        <v>433</v>
      </c>
      <c r="G1520" t="s">
        <v>8221</v>
      </c>
      <c r="H1520">
        <v>6</v>
      </c>
    </row>
    <row r="1521" spans="1:8" x14ac:dyDescent="0.25">
      <c r="A1521" t="s">
        <v>8219</v>
      </c>
      <c r="B1521">
        <v>20</v>
      </c>
      <c r="G1521" t="s">
        <v>8221</v>
      </c>
      <c r="H1521">
        <v>6</v>
      </c>
    </row>
    <row r="1522" spans="1:8" x14ac:dyDescent="0.25">
      <c r="A1522" t="s">
        <v>8219</v>
      </c>
      <c r="B1522">
        <v>8</v>
      </c>
      <c r="G1522" t="s">
        <v>8221</v>
      </c>
      <c r="H1522">
        <v>14</v>
      </c>
    </row>
    <row r="1523" spans="1:8" x14ac:dyDescent="0.25">
      <c r="A1523" t="s">
        <v>8219</v>
      </c>
      <c r="B1523">
        <v>175</v>
      </c>
      <c r="G1523" t="s">
        <v>8221</v>
      </c>
      <c r="H1523">
        <v>6</v>
      </c>
    </row>
    <row r="1524" spans="1:8" x14ac:dyDescent="0.25">
      <c r="A1524" t="s">
        <v>8219</v>
      </c>
      <c r="B1524">
        <v>104</v>
      </c>
      <c r="G1524" t="s">
        <v>8221</v>
      </c>
      <c r="H1524">
        <v>33</v>
      </c>
    </row>
    <row r="1525" spans="1:8" x14ac:dyDescent="0.25">
      <c r="A1525" t="s">
        <v>8219</v>
      </c>
      <c r="B1525">
        <v>17</v>
      </c>
      <c r="G1525" t="s">
        <v>8221</v>
      </c>
      <c r="H1525">
        <v>4</v>
      </c>
    </row>
    <row r="1526" spans="1:8" x14ac:dyDescent="0.25">
      <c r="A1526" t="s">
        <v>8219</v>
      </c>
      <c r="B1526">
        <v>277</v>
      </c>
      <c r="G1526" t="s">
        <v>8221</v>
      </c>
      <c r="H1526">
        <v>1</v>
      </c>
    </row>
    <row r="1527" spans="1:8" x14ac:dyDescent="0.25">
      <c r="A1527" t="s">
        <v>8219</v>
      </c>
      <c r="B1527">
        <v>118</v>
      </c>
      <c r="G1527" t="s">
        <v>8221</v>
      </c>
      <c r="H1527">
        <v>0</v>
      </c>
    </row>
    <row r="1528" spans="1:8" x14ac:dyDescent="0.25">
      <c r="A1528" t="s">
        <v>8219</v>
      </c>
      <c r="B1528">
        <v>97</v>
      </c>
      <c r="G1528" t="s">
        <v>8221</v>
      </c>
      <c r="H1528">
        <v>6</v>
      </c>
    </row>
    <row r="1529" spans="1:8" x14ac:dyDescent="0.25">
      <c r="A1529" t="s">
        <v>8219</v>
      </c>
      <c r="B1529">
        <v>20</v>
      </c>
      <c r="G1529" t="s">
        <v>8221</v>
      </c>
      <c r="H1529">
        <v>6</v>
      </c>
    </row>
    <row r="1530" spans="1:8" x14ac:dyDescent="0.25">
      <c r="A1530" t="s">
        <v>8219</v>
      </c>
      <c r="B1530">
        <v>26</v>
      </c>
      <c r="G1530" t="s">
        <v>8221</v>
      </c>
      <c r="H1530">
        <v>1</v>
      </c>
    </row>
    <row r="1531" spans="1:8" x14ac:dyDescent="0.25">
      <c r="A1531" t="s">
        <v>8219</v>
      </c>
      <c r="B1531">
        <v>128</v>
      </c>
      <c r="G1531" t="s">
        <v>8221</v>
      </c>
      <c r="H1531">
        <v>3</v>
      </c>
    </row>
    <row r="1532" spans="1:8" x14ac:dyDescent="0.25">
      <c r="A1532" t="s">
        <v>8219</v>
      </c>
      <c r="B1532">
        <v>15</v>
      </c>
    </row>
    <row r="1533" spans="1:8" x14ac:dyDescent="0.25">
      <c r="A1533" t="s">
        <v>8219</v>
      </c>
      <c r="B1533">
        <v>25</v>
      </c>
    </row>
    <row r="1534" spans="1:8" x14ac:dyDescent="0.25">
      <c r="A1534" t="s">
        <v>8219</v>
      </c>
      <c r="B1534">
        <v>55</v>
      </c>
    </row>
    <row r="1535" spans="1:8" x14ac:dyDescent="0.25">
      <c r="A1535" t="s">
        <v>8219</v>
      </c>
      <c r="B1535">
        <v>107</v>
      </c>
    </row>
    <row r="1536" spans="1:8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2">
    <mergeCell ref="J1:K1"/>
    <mergeCell ref="D1:E1"/>
  </mergeCells>
  <conditionalFormatting sqref="A1:A1048576 G1:G1048576">
    <cfRule type="cellIs" dxfId="7" priority="15" operator="equal">
      <formula>#REF!</formula>
    </cfRule>
    <cfRule type="cellIs" dxfId="6" priority="16" operator="equal">
      <formula>#REF!</formula>
    </cfRule>
    <cfRule type="cellIs" dxfId="5" priority="17" operator="equal">
      <formula>#REF!</formula>
    </cfRule>
    <cfRule type="cellIs" dxfId="4" priority="18" operator="equal">
      <formula>#REF!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52DE4-49A5-42CC-B171-226F5F8A4A3C}">
  <dimension ref="A1:H13"/>
  <sheetViews>
    <sheetView tabSelected="1" workbookViewId="0">
      <selection activeCell="K11" sqref="K1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>
        <f>COUNTIFS('Raw Data'!$D:$D,"&lt;1000",'Raw Data'!$F:$F,"successful")</f>
        <v>322</v>
      </c>
      <c r="C2">
        <f>COUNTIFS('Raw Data'!$D:$D,"&lt;1000",'Raw Data'!$F:$F,"failed")</f>
        <v>113</v>
      </c>
      <c r="D2">
        <f>COUNTIFS('Raw Data'!$D:$D,"&lt;1000",'Raw Data'!$F:$F,"canceled")</f>
        <v>18</v>
      </c>
      <c r="E2">
        <f>SUM(B2:D2)</f>
        <v>453</v>
      </c>
      <c r="F2" s="5">
        <f>+B2/$E2</f>
        <v>0.71081677704194257</v>
      </c>
      <c r="G2" s="5">
        <f>+C2/$E2</f>
        <v>0.24944812362030905</v>
      </c>
      <c r="H2" s="5">
        <f>+D2/$E2</f>
        <v>3.9735099337748346E-2</v>
      </c>
    </row>
    <row r="3" spans="1:8" x14ac:dyDescent="0.25">
      <c r="A3" t="s">
        <v>8389</v>
      </c>
      <c r="B3">
        <f>COUNTIFS('Raw Data'!$D:$D,"&gt;=1000",'Raw Data'!$D:$D,"&lt;=4999",'Raw Data'!$F:$F,"successful")</f>
        <v>932</v>
      </c>
      <c r="C3">
        <f>COUNTIFS('Raw Data'!$D:$D,"&gt;=1000",'Raw Data'!$D:$D,"&lt;=4999",'Raw Data'!$F:$F,"failed")</f>
        <v>420</v>
      </c>
      <c r="D3">
        <f>COUNTIFS('Raw Data'!$D:$D,"&gt;=1000",'Raw Data'!$D:$D,"&lt;=4999",'Raw Data'!$F:$F,"canceled")</f>
        <v>60</v>
      </c>
      <c r="E3">
        <f t="shared" ref="E3:E13" si="0">SUM(B3:D3)</f>
        <v>1412</v>
      </c>
      <c r="F3" s="5">
        <f t="shared" ref="F3:F13" si="1">+B3/$E3</f>
        <v>0.66005665722379603</v>
      </c>
      <c r="G3" s="5">
        <f t="shared" ref="G2:H13" si="2">+C3/$E3</f>
        <v>0.29745042492917845</v>
      </c>
      <c r="H3" s="5">
        <f t="shared" si="2"/>
        <v>4.2492917847025496E-2</v>
      </c>
    </row>
    <row r="4" spans="1:8" x14ac:dyDescent="0.25">
      <c r="A4" t="s">
        <v>8390</v>
      </c>
      <c r="B4">
        <f>COUNTIFS('Raw Data'!$D:$D,"&gt;=5000",'Raw Data'!$D:$D,"&lt;=9999",'Raw Data'!$F:$F,"successful")</f>
        <v>381</v>
      </c>
      <c r="C4">
        <f>COUNTIFS('Raw Data'!$D:$D,"&gt;=5000",'Raw Data'!$D:$D,"&lt;=9999",'Raw Data'!$F:$F,"failed")</f>
        <v>283</v>
      </c>
      <c r="D4">
        <f>COUNTIFS('Raw Data'!$D:$D,"&gt;=5000",'Raw Data'!$D:$D,"&lt;=9999",'Raw Data'!$F:$F,"canceled")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2"/>
        <v>7.2625698324022353E-2</v>
      </c>
    </row>
    <row r="5" spans="1:8" x14ac:dyDescent="0.25">
      <c r="A5" t="s">
        <v>8391</v>
      </c>
      <c r="B5">
        <f>COUNTIFS('Raw Data'!$D:$D,"&gt;=10000",'Raw Data'!$D:$D,"&lt;=14999",'Raw Data'!$F:$F,"successful")</f>
        <v>168</v>
      </c>
      <c r="C5">
        <f>COUNTIFS('Raw Data'!$D:$D,"&gt;=10000",'Raw Data'!$D:$D,"&lt;=14999",'Raw Data'!$F:$F,"failed")</f>
        <v>144</v>
      </c>
      <c r="D5">
        <f>COUNTIFS('Raw Data'!$D:$D,"&gt;=10000",'Raw Data'!$D:$D,"&lt;=14999",'Raw Data'!$F:$F,"canceled")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2"/>
        <v>0.11363636363636363</v>
      </c>
    </row>
    <row r="6" spans="1:8" x14ac:dyDescent="0.25">
      <c r="A6" t="s">
        <v>8392</v>
      </c>
      <c r="B6">
        <f>COUNTIFS('Raw Data'!$D:$D,"&gt;=15000",'Raw Data'!$D:$D,"&lt;=19999",'Raw Data'!$F:$F,"successful")</f>
        <v>94</v>
      </c>
      <c r="C6">
        <f>COUNTIFS('Raw Data'!$D:$D,"&gt;=15000",'Raw Data'!$D:$D,"&lt;=19999",'Raw Data'!$F:$F,"failed")</f>
        <v>90</v>
      </c>
      <c r="D6">
        <f>COUNTIFS('Raw Data'!$D:$D,"&gt;=15000",'Raw Data'!$D:$D,"&lt;=19999",'Raw Data'!$F:$F,"canceled")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2"/>
        <v>8.45771144278607E-2</v>
      </c>
    </row>
    <row r="7" spans="1:8" x14ac:dyDescent="0.25">
      <c r="A7" t="s">
        <v>8393</v>
      </c>
      <c r="B7">
        <f>COUNTIFS('Raw Data'!$D:$D,"&gt;=20000",'Raw Data'!$D:$D,"&lt;=24999",'Raw Data'!$F:$F,"successful")</f>
        <v>62</v>
      </c>
      <c r="C7">
        <f>COUNTIFS('Raw Data'!$D:$D,"&gt;=20000",'Raw Data'!$D:$D,"&lt;=24999",'Raw Data'!$F:$F,"failed")</f>
        <v>72</v>
      </c>
      <c r="D7">
        <f>COUNTIFS('Raw Data'!$D:$D,"&gt;=20000",'Raw Data'!$D:$D,"&lt;=24999",'Raw Data'!$F:$F,"canceled")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2"/>
        <v>9.45945945945946E-2</v>
      </c>
    </row>
    <row r="8" spans="1:8" x14ac:dyDescent="0.25">
      <c r="A8" t="s">
        <v>8394</v>
      </c>
      <c r="B8">
        <f>COUNTIFS('Raw Data'!$D:$D,"&gt;=25000",'Raw Data'!$D:$D,"&lt;=29999",'Raw Data'!$F:$F,"successful")</f>
        <v>55</v>
      </c>
      <c r="C8">
        <f>COUNTIFS('Raw Data'!$D:$D,"&gt;=25000",'Raw Data'!$D:$D,"&lt;=29999",'Raw Data'!$F:$F,"failed")</f>
        <v>64</v>
      </c>
      <c r="D8">
        <f>COUNTIFS('Raw Data'!$D:$D,"&gt;=25000",'Raw Data'!$D:$D,"&lt;=29999",'Raw Data'!$F:$F,"canceled")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2"/>
        <v>0.13138686131386862</v>
      </c>
    </row>
    <row r="9" spans="1:8" x14ac:dyDescent="0.25">
      <c r="A9" t="s">
        <v>8395</v>
      </c>
      <c r="B9">
        <f>COUNTIFS('Raw Data'!$D:$D,"&gt;=30000",'Raw Data'!$D:$D,"&lt;=34999",'Raw Data'!$F:$F,"successful")</f>
        <v>32</v>
      </c>
      <c r="C9">
        <f>COUNTIFS('Raw Data'!$D:$D,"&gt;=30000",'Raw Data'!$D:$D,"&lt;=34999",'Raw Data'!$F:$F,"failed")</f>
        <v>37</v>
      </c>
      <c r="D9">
        <f>COUNTIFS('Raw Data'!$D:$D,"&gt;=30000",'Raw Data'!$D:$D,"&lt;=34999",'Raw Data'!$F:$F,"canceled")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2"/>
        <v>0.15853658536585366</v>
      </c>
    </row>
    <row r="10" spans="1:8" x14ac:dyDescent="0.25">
      <c r="A10" t="s">
        <v>8396</v>
      </c>
      <c r="B10">
        <f>COUNTIFS('Raw Data'!$D:$D,"&gt;=35000",'Raw Data'!$D:$D,"&lt;=39999",'Raw Data'!$F:$F,"successful")</f>
        <v>26</v>
      </c>
      <c r="C10">
        <f>COUNTIFS('Raw Data'!$D:$D,"&gt;=35000",'Raw Data'!$D:$D,"&lt;=39999",'Raw Data'!$F:$F,"failed")</f>
        <v>22</v>
      </c>
      <c r="D10">
        <f>COUNTIFS('Raw Data'!$D:$D,"&gt;=35000",'Raw Data'!$D:$D,"&lt;=39999",'Raw Data'!$F:$F,"canceled")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2"/>
        <v>0.12727272727272726</v>
      </c>
    </row>
    <row r="11" spans="1:8" x14ac:dyDescent="0.25">
      <c r="A11" t="s">
        <v>8397</v>
      </c>
      <c r="B11">
        <f>COUNTIFS('Raw Data'!$D:$D,"&gt;=40000",'Raw Data'!$D:$D,"&lt;=44999",'Raw Data'!$F:$F,"successful")</f>
        <v>21</v>
      </c>
      <c r="C11">
        <f>COUNTIFS('Raw Data'!$D:$D,"&gt;=40000",'Raw Data'!$D:$D,"&lt;=44999",'Raw Data'!$F:$F,"failed")</f>
        <v>16</v>
      </c>
      <c r="D11">
        <f>COUNTIFS('Raw Data'!$D:$D,"&gt;=40000",'Raw Data'!$D:$D,"&lt;=44999",'Raw Data'!$F:$F,"canceled")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2"/>
        <v>0.13953488372093023</v>
      </c>
    </row>
    <row r="12" spans="1:8" x14ac:dyDescent="0.25">
      <c r="A12" t="s">
        <v>8398</v>
      </c>
      <c r="B12">
        <f>COUNTIFS('Raw Data'!$D:$D,"&gt;=45000",'Raw Data'!$D:$D,"&lt;=49999",'Raw Data'!$F:$F,"successful")</f>
        <v>6</v>
      </c>
      <c r="C12">
        <f>COUNTIFS('Raw Data'!$D:$D,"&gt;=45000",'Raw Data'!$D:$D,"&lt;=49999",'Raw Data'!$F:$F,"failed")</f>
        <v>11</v>
      </c>
      <c r="D12">
        <f>COUNTIFS('Raw Data'!$D:$D,"&gt;=45000",'Raw Data'!$D:$D,"&lt;=49999",'Raw Data'!$F:$F,"canceled")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2"/>
        <v>0.19047619047619047</v>
      </c>
    </row>
    <row r="13" spans="1:8" x14ac:dyDescent="0.25">
      <c r="A13" t="s">
        <v>8399</v>
      </c>
      <c r="B13">
        <f>COUNTIFS('Raw Data'!$D:$D,"&gt;=50000",'Raw Data'!$F:$F,"successful")</f>
        <v>86</v>
      </c>
      <c r="C13">
        <f>COUNTIFS('Raw Data'!$D:$D,"&gt;=50000",'Raw Data'!$F:$F,"failed")</f>
        <v>258</v>
      </c>
      <c r="D13">
        <f>COUNTIFS('Raw Data'!$D:$D,"&gt;=50000",'Raw Data'!$F:$F,"canceled")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EA72F-02C6-4A4F-AEF2-4AA7040E3D34}">
  <dimension ref="A1:E18"/>
  <sheetViews>
    <sheetView workbookViewId="0">
      <selection activeCell="C6" sqref="C6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8.85546875" bestFit="1" customWidth="1"/>
    <col min="4" max="4" width="6.140625" bestFit="1" customWidth="1"/>
    <col min="5" max="6" width="11.28515625" bestFit="1" customWidth="1"/>
  </cols>
  <sheetData>
    <row r="1" spans="1:5" x14ac:dyDescent="0.25">
      <c r="A1" s="6" t="s">
        <v>8364</v>
      </c>
      <c r="B1" t="s">
        <v>8311</v>
      </c>
    </row>
    <row r="2" spans="1:5" x14ac:dyDescent="0.25">
      <c r="A2" s="6" t="s">
        <v>8379</v>
      </c>
      <c r="B2" t="s">
        <v>8311</v>
      </c>
    </row>
    <row r="4" spans="1:5" x14ac:dyDescent="0.25">
      <c r="A4" s="6" t="s">
        <v>8313</v>
      </c>
      <c r="B4" s="6" t="s">
        <v>8312</v>
      </c>
    </row>
    <row r="5" spans="1:5" x14ac:dyDescent="0.25">
      <c r="A5" s="6" t="s">
        <v>8309</v>
      </c>
      <c r="B5" t="s">
        <v>8219</v>
      </c>
      <c r="C5" t="s">
        <v>8220</v>
      </c>
      <c r="D5" t="s">
        <v>8221</v>
      </c>
      <c r="E5" t="s">
        <v>8310</v>
      </c>
    </row>
    <row r="6" spans="1:5" x14ac:dyDescent="0.25">
      <c r="A6" s="11" t="s">
        <v>8373</v>
      </c>
      <c r="B6" s="8">
        <v>182</v>
      </c>
      <c r="C6" s="8">
        <v>34</v>
      </c>
      <c r="D6" s="8">
        <v>149</v>
      </c>
      <c r="E6" s="8">
        <v>365</v>
      </c>
    </row>
    <row r="7" spans="1:5" x14ac:dyDescent="0.25">
      <c r="A7" s="11" t="s">
        <v>8374</v>
      </c>
      <c r="B7" s="8">
        <v>202</v>
      </c>
      <c r="C7" s="8">
        <v>27</v>
      </c>
      <c r="D7" s="8">
        <v>106</v>
      </c>
      <c r="E7" s="8">
        <v>335</v>
      </c>
    </row>
    <row r="8" spans="1:5" x14ac:dyDescent="0.25">
      <c r="A8" s="11" t="s">
        <v>8375</v>
      </c>
      <c r="B8" s="8">
        <v>180</v>
      </c>
      <c r="C8" s="8">
        <v>28</v>
      </c>
      <c r="D8" s="8">
        <v>108</v>
      </c>
      <c r="E8" s="8">
        <v>316</v>
      </c>
    </row>
    <row r="9" spans="1:5" x14ac:dyDescent="0.25">
      <c r="A9" s="11" t="s">
        <v>8376</v>
      </c>
      <c r="B9" s="8">
        <v>192</v>
      </c>
      <c r="C9" s="8">
        <v>27</v>
      </c>
      <c r="D9" s="8">
        <v>102</v>
      </c>
      <c r="E9" s="8">
        <v>321</v>
      </c>
    </row>
    <row r="10" spans="1:5" x14ac:dyDescent="0.25">
      <c r="A10" s="11" t="s">
        <v>8367</v>
      </c>
      <c r="B10" s="8">
        <v>234</v>
      </c>
      <c r="C10" s="8">
        <v>26</v>
      </c>
      <c r="D10" s="8">
        <v>126</v>
      </c>
      <c r="E10" s="8">
        <v>386</v>
      </c>
    </row>
    <row r="11" spans="1:5" x14ac:dyDescent="0.25">
      <c r="A11" s="11" t="s">
        <v>8377</v>
      </c>
      <c r="B11" s="8">
        <v>211</v>
      </c>
      <c r="C11" s="8">
        <v>27</v>
      </c>
      <c r="D11" s="8">
        <v>147</v>
      </c>
      <c r="E11" s="8">
        <v>385</v>
      </c>
    </row>
    <row r="12" spans="1:5" x14ac:dyDescent="0.25">
      <c r="A12" s="11" t="s">
        <v>8368</v>
      </c>
      <c r="B12" s="8">
        <v>194</v>
      </c>
      <c r="C12" s="8">
        <v>43</v>
      </c>
      <c r="D12" s="8">
        <v>150</v>
      </c>
      <c r="E12" s="8">
        <v>387</v>
      </c>
    </row>
    <row r="13" spans="1:5" x14ac:dyDescent="0.25">
      <c r="A13" s="11" t="s">
        <v>8369</v>
      </c>
      <c r="B13" s="8">
        <v>166</v>
      </c>
      <c r="C13" s="8">
        <v>33</v>
      </c>
      <c r="D13" s="8">
        <v>134</v>
      </c>
      <c r="E13" s="8">
        <v>333</v>
      </c>
    </row>
    <row r="14" spans="1:5" x14ac:dyDescent="0.25">
      <c r="A14" s="11" t="s">
        <v>8370</v>
      </c>
      <c r="B14" s="8">
        <v>147</v>
      </c>
      <c r="C14" s="8">
        <v>24</v>
      </c>
      <c r="D14" s="8">
        <v>127</v>
      </c>
      <c r="E14" s="8">
        <v>298</v>
      </c>
    </row>
    <row r="15" spans="1:5" x14ac:dyDescent="0.25">
      <c r="A15" s="11" t="s">
        <v>8371</v>
      </c>
      <c r="B15" s="8">
        <v>183</v>
      </c>
      <c r="C15" s="8">
        <v>20</v>
      </c>
      <c r="D15" s="8">
        <v>149</v>
      </c>
      <c r="E15" s="8">
        <v>352</v>
      </c>
    </row>
    <row r="16" spans="1:5" x14ac:dyDescent="0.25">
      <c r="A16" s="11" t="s">
        <v>8372</v>
      </c>
      <c r="B16" s="8">
        <v>183</v>
      </c>
      <c r="C16" s="8">
        <v>37</v>
      </c>
      <c r="D16" s="8">
        <v>114</v>
      </c>
      <c r="E16" s="8">
        <v>334</v>
      </c>
    </row>
    <row r="17" spans="1:5" x14ac:dyDescent="0.25">
      <c r="A17" s="11" t="s">
        <v>8378</v>
      </c>
      <c r="B17" s="8">
        <v>111</v>
      </c>
      <c r="C17" s="8">
        <v>23</v>
      </c>
      <c r="D17" s="8">
        <v>118</v>
      </c>
      <c r="E17" s="8">
        <v>252</v>
      </c>
    </row>
    <row r="18" spans="1:5" x14ac:dyDescent="0.25">
      <c r="A18" s="11" t="s">
        <v>8310</v>
      </c>
      <c r="B18" s="8">
        <v>2185</v>
      </c>
      <c r="C18" s="8">
        <v>349</v>
      </c>
      <c r="D18" s="8">
        <v>1530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2FDF2-D89D-4C25-A1E5-4713340145EE}">
  <dimension ref="A1:F47"/>
  <sheetViews>
    <sheetView workbookViewId="0">
      <selection activeCell="B11" sqref="B1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8311</v>
      </c>
    </row>
    <row r="2" spans="1:6" x14ac:dyDescent="0.25">
      <c r="A2" s="6" t="s">
        <v>8364</v>
      </c>
      <c r="B2" t="s">
        <v>8311</v>
      </c>
    </row>
    <row r="4" spans="1:6" x14ac:dyDescent="0.25">
      <c r="A4" s="6" t="s">
        <v>8313</v>
      </c>
      <c r="B4" s="6" t="s">
        <v>8312</v>
      </c>
    </row>
    <row r="5" spans="1:6" x14ac:dyDescent="0.25">
      <c r="A5" s="6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5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8338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8353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8339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8344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8324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8325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8345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8346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8340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8357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8332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8333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8347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8348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8334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8349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8354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8329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8360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8341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8361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8362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8363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8330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8350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8358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8351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8326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8327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8359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8335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8331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8355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8328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8343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8356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8336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8337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8352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57CA5-7F2A-460B-86AB-101BD2A37BB7}">
  <dimension ref="A1:F14"/>
  <sheetViews>
    <sheetView workbookViewId="0">
      <selection activeCell="B5" sqref="B5:F14"/>
      <pivotSelection pane="bottomRight" showHeader="1" extendable="1" activeRow="4" click="1" r:id="rId1">
        <pivotArea dataOnly="0" outline="0" axis="axisValues" fieldPosition="0"/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8311</v>
      </c>
    </row>
    <row r="3" spans="1:6" x14ac:dyDescent="0.25">
      <c r="A3" s="6" t="s">
        <v>8313</v>
      </c>
      <c r="B3" s="6" t="s">
        <v>8312</v>
      </c>
    </row>
    <row r="4" spans="1:6" x14ac:dyDescent="0.25">
      <c r="A4" s="6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25">
      <c r="A5" s="7" t="s">
        <v>8314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8321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8320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8319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8322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8316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F1" sqref="F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21.5703125" customWidth="1"/>
    <col min="14" max="14" width="28.7109375" customWidth="1"/>
    <col min="15" max="15" width="17.28515625" bestFit="1" customWidth="1"/>
    <col min="16" max="16" width="19.5703125" bestFit="1" customWidth="1"/>
    <col min="17" max="17" width="10.140625" bestFit="1" customWidth="1"/>
    <col min="18" max="18" width="22" bestFit="1" customWidth="1"/>
    <col min="19" max="19" width="27.7109375" style="10" bestFit="1" customWidth="1"/>
    <col min="20" max="20" width="25.42578125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8364</v>
      </c>
      <c r="O1" s="1" t="s">
        <v>8305</v>
      </c>
      <c r="P1" s="1" t="s">
        <v>8306</v>
      </c>
      <c r="Q1" s="1" t="s">
        <v>8307</v>
      </c>
      <c r="R1" s="1" t="s">
        <v>8308</v>
      </c>
      <c r="S1" s="9" t="s">
        <v>8365</v>
      </c>
      <c r="T1" s="9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+E2/D2</f>
        <v>1.3685882352941177</v>
      </c>
      <c r="P2">
        <f>+E2/L2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+(J2/86400)+DATE(1970,1,1)</f>
        <v>42177.007071759261</v>
      </c>
      <c r="T2" s="10">
        <f>+(I2/86400)+DATE(1970,1,1)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+E3/D3</f>
        <v>1.4260827250608272</v>
      </c>
      <c r="P3">
        <f t="shared" ref="P3:P66" si="1">+E3/L3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+(J3/86400)+DATE(1970,1,1)</f>
        <v>42766.600497685184</v>
      </c>
      <c r="T3" s="10">
        <f t="shared" ref="T3:T66" si="5">+(I3/86400)+DATE(1970,1,1)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+E67/D67</f>
        <v>1.0752857142857142</v>
      </c>
      <c r="P67">
        <f t="shared" ref="P67:P130" si="7">+E67/L67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+(J67/86400)+DATE(1970,1,1)</f>
        <v>41835.821226851855</v>
      </c>
      <c r="T67" s="10">
        <f t="shared" ref="T67:T130" si="11">+(I67/86400)+DATE(1970,1,1)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+E131/D131</f>
        <v>0</v>
      </c>
      <c r="P131" t="e">
        <f t="shared" ref="P131:P194" si="13">+E131/L131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+(J131/86400)+DATE(1970,1,1)</f>
        <v>41882.937303240738</v>
      </c>
      <c r="T131" s="10">
        <f t="shared" ref="T131:T194" si="17">+(I131/86400)+DATE(1970,1,1)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+E195/D195</f>
        <v>0</v>
      </c>
      <c r="P195" t="e">
        <f t="shared" ref="P195:P258" si="19">+E195/L195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+(J195/86400)+DATE(1970,1,1)</f>
        <v>41911.934791666667</v>
      </c>
      <c r="T195" s="10">
        <f t="shared" ref="T195:T258" si="23">+(I195/86400)+DATE(1970,1,1)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+E259/D259</f>
        <v>1.0672648571428571</v>
      </c>
      <c r="P259">
        <f t="shared" ref="P259:P322" si="25">+E259/L259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+(J259/86400)+DATE(1970,1,1)</f>
        <v>42479.626875000002</v>
      </c>
      <c r="T259" s="10">
        <f t="shared" ref="T259:T322" si="29">+(I259/86400)+DATE(1970,1,1)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+E323/D323</f>
        <v>1.0266285714285714</v>
      </c>
      <c r="P323">
        <f t="shared" ref="P323:P386" si="31">+E323/L323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+(J323/86400)+DATE(1970,1,1)</f>
        <v>42647.446597222224</v>
      </c>
      <c r="T323" s="10">
        <f t="shared" ref="T323:T386" si="35">+(I323/86400)+DATE(1970,1,1)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+E387/D387</f>
        <v>1.05982</v>
      </c>
      <c r="P387">
        <f t="shared" ref="P387:P450" si="37">+E387/L387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+(J387/86400)+DATE(1970,1,1)</f>
        <v>41934.584502314814</v>
      </c>
      <c r="T387" s="10">
        <f t="shared" ref="T387:T450" si="41">+(I387/86400)+DATE(1970,1,1)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+E451/D451</f>
        <v>2.2499999999999999E-2</v>
      </c>
      <c r="P451">
        <f t="shared" ref="P451:P514" si="43">+E451/L451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+(J451/86400)+DATE(1970,1,1)</f>
        <v>41534.568113425928</v>
      </c>
      <c r="T451" s="10">
        <f t="shared" ref="T451:T514" si="47">+(I451/86400)+DATE(1970,1,1)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+E515/D515</f>
        <v>0.13924</v>
      </c>
      <c r="P515">
        <f t="shared" ref="P515:P578" si="49">+E515/L515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+(J515/86400)+DATE(1970,1,1)</f>
        <v>42552.653993055559</v>
      </c>
      <c r="T515" s="10">
        <f t="shared" ref="T515:T578" si="53">+(I515/86400)+DATE(1970,1,1)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+E579/D579</f>
        <v>2E-3</v>
      </c>
      <c r="P579">
        <f t="shared" ref="P579:P642" si="55">+E579/L579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+(J579/86400)+DATE(1970,1,1)</f>
        <v>42450.589143518519</v>
      </c>
      <c r="T579" s="10">
        <f t="shared" ref="T579:T642" si="59">+(I579/86400)+DATE(1970,1,1)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+E643/D643</f>
        <v>1.1916249999999999</v>
      </c>
      <c r="P643">
        <f t="shared" ref="P643:P706" si="61">+E643/L643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+(J643/86400)+DATE(1970,1,1)</f>
        <v>42199.57</v>
      </c>
      <c r="T643" s="10">
        <f t="shared" ref="T643:T706" si="65">+(I643/86400)+DATE(1970,1,1)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+E707/D707</f>
        <v>9.7699999999999992E-3</v>
      </c>
      <c r="P707">
        <f t="shared" ref="P707:P770" si="67">+E707/L707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+(J707/86400)+DATE(1970,1,1)</f>
        <v>42726.491643518515</v>
      </c>
      <c r="T707" s="10">
        <f t="shared" ref="T707:T770" si="71">+(I707/86400)+DATE(1970,1,1)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+E771/D771</f>
        <v>0.41399999999999998</v>
      </c>
      <c r="P771">
        <f t="shared" ref="P771:P834" si="73">+E771/L771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+(J771/86400)+DATE(1970,1,1)</f>
        <v>41604.996458333335</v>
      </c>
      <c r="T771" s="10">
        <f t="shared" ref="T771:T834" si="77">+(I771/86400)+DATE(1970,1,1)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+E835/D835</f>
        <v>1.0166666666666666</v>
      </c>
      <c r="P835">
        <f t="shared" ref="P835:P898" si="79">+E835/L835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+(J835/86400)+DATE(1970,1,1)</f>
        <v>41718.878182870372</v>
      </c>
      <c r="T835" s="10">
        <f t="shared" ref="T835:T898" si="83">+(I835/86400)+DATE(1970,1,1)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+E899/D899</f>
        <v>0</v>
      </c>
      <c r="P899" t="e">
        <f t="shared" ref="P899:P962" si="85">+E899/L899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+(J899/86400)+DATE(1970,1,1)</f>
        <v>41211.688750000001</v>
      </c>
      <c r="T899" s="10">
        <f t="shared" ref="T899:T962" si="89">+(I899/86400)+DATE(1970,1,1)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+E963/D963</f>
        <v>0.42188421052631581</v>
      </c>
      <c r="P963">
        <f t="shared" ref="P963:P1026" si="91">+E963/L963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+(J963/86400)+DATE(1970,1,1)</f>
        <v>42740.693692129629</v>
      </c>
      <c r="T963" s="10">
        <f t="shared" ref="T963:T1026" si="95">+(I963/86400)+DATE(1970,1,1)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+E1027/D1027</f>
        <v>1.099283142857143</v>
      </c>
      <c r="P1027">
        <f t="shared" ref="P1027:P1090" si="97">+E1027/L1027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+(J1027/86400)+DATE(1970,1,1)</f>
        <v>42049.833761574075</v>
      </c>
      <c r="T1027" s="10">
        <f t="shared" ref="T1027:T1090" si="101">+(I1027/86400)+DATE(1970,1,1)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+E1091/D1091</f>
        <v>7.8266666666666665E-2</v>
      </c>
      <c r="P1091">
        <f t="shared" ref="P1091:P1154" si="103">+E1091/L1091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+(J1091/86400)+DATE(1970,1,1)</f>
        <v>42151.189525462964</v>
      </c>
      <c r="T1091" s="10">
        <f t="shared" ref="T1091:T1154" si="107">+(I1091/86400)+DATE(1970,1,1)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+E1155/D1155</f>
        <v>6.2500000000000003E-3</v>
      </c>
      <c r="P1155">
        <f t="shared" ref="P1155:P1218" si="109">+E1155/L1155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+(J1155/86400)+DATE(1970,1,1)</f>
        <v>42143.714178240742</v>
      </c>
      <c r="T1155" s="10">
        <f t="shared" ref="T1155:T1218" si="113">+(I1155/86400)+DATE(1970,1,1)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+E1219/D1219</f>
        <v>1.026</v>
      </c>
      <c r="P1219">
        <f t="shared" ref="P1219:P1282" si="115">+E1219/L1219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+(J1219/86400)+DATE(1970,1,1)</f>
        <v>42535.809490740736</v>
      </c>
      <c r="T1219" s="10">
        <f t="shared" ref="T1219:T1282" si="119">+(I1219/86400)+DATE(1970,1,1)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+E1283/D1283</f>
        <v>1.1071428571428572</v>
      </c>
      <c r="P1283">
        <f t="shared" ref="P1283:P1346" si="121">+E1283/L1283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+(J1283/86400)+DATE(1970,1,1)</f>
        <v>41463.743472222224</v>
      </c>
      <c r="T1283" s="10">
        <f t="shared" ref="T1283:T1346" si="125">+(I1283/86400)+DATE(1970,1,1)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+E1347/D1347</f>
        <v>1.25</v>
      </c>
      <c r="P1347">
        <f t="shared" ref="P1347:P1410" si="127">+E1347/L1347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+(J1347/86400)+DATE(1970,1,1)</f>
        <v>41799.814340277779</v>
      </c>
      <c r="T1347" s="10">
        <f t="shared" ref="T1347:T1410" si="131">+(I1347/86400)+DATE(1970,1,1)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+E1411/D1411</f>
        <v>0</v>
      </c>
      <c r="P1411" t="e">
        <f t="shared" ref="P1411:P1474" si="133">+E1411/L1411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+(J1411/86400)+DATE(1970,1,1)</f>
        <v>41945.133506944447</v>
      </c>
      <c r="T1411" s="10">
        <f t="shared" ref="T1411:T1474" si="137">+(I1411/86400)+DATE(1970,1,1)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+E1475/D1475</f>
        <v>1.20516</v>
      </c>
      <c r="P1475">
        <f t="shared" ref="P1475:P1538" si="139">+E1475/L1475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+(J1475/86400)+DATE(1970,1,1)</f>
        <v>40939.979618055557</v>
      </c>
      <c r="T1475" s="10">
        <f t="shared" ref="T1475:T1538" si="143">+(I1475/86400)+DATE(1970,1,1)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+E1539/D1539</f>
        <v>1.7989999999999999</v>
      </c>
      <c r="P1539">
        <f t="shared" ref="P1539:P1602" si="145">+E1539/L1539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+(J1539/86400)+DATE(1970,1,1)</f>
        <v>42552.315127314811</v>
      </c>
      <c r="T1539" s="10">
        <f t="shared" ref="T1539:T1602" si="149">+(I1539/86400)+DATE(1970,1,1)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+E1603/D1603</f>
        <v>1.082492</v>
      </c>
      <c r="P1603">
        <f t="shared" ref="P1603:P1666" si="151">+E1603/L1603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+(J1603/86400)+DATE(1970,1,1)</f>
        <v>40638.092974537038</v>
      </c>
      <c r="T1603" s="10">
        <f t="shared" ref="T1603:T1666" si="155">+(I1603/86400)+DATE(1970,1,1)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+E1667/D1667</f>
        <v>1.1945714285714286</v>
      </c>
      <c r="P1667">
        <f t="shared" ref="P1667:P1730" si="157">+E1667/L1667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+(J1667/86400)+DATE(1970,1,1)</f>
        <v>40564.649456018517</v>
      </c>
      <c r="T1667" s="10">
        <f t="shared" ref="T1667:T1730" si="161">+(I1667/86400)+DATE(1970,1,1)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+E1731/D1731</f>
        <v>0</v>
      </c>
      <c r="P1731" t="e">
        <f t="shared" ref="P1731:P1794" si="163">+E1731/L1731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+(J1731/86400)+DATE(1970,1,1)</f>
        <v>42471.052152777775</v>
      </c>
      <c r="T1731" s="10">
        <f t="shared" ref="T1731:T1794" si="167">+(I1731/86400)+DATE(1970,1,1)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+E1795/D1795</f>
        <v>1.3333333333333334E-2</v>
      </c>
      <c r="P1795">
        <f t="shared" ref="P1795:P1858" si="169">+E1795/L1795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+(J1795/86400)+DATE(1970,1,1)</f>
        <v>41940.891666666663</v>
      </c>
      <c r="T1795" s="10">
        <f t="shared" ref="T1795:T1858" si="173">+(I1795/86400)+DATE(1970,1,1)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+E1859/D1859</f>
        <v>1</v>
      </c>
      <c r="P1859">
        <f t="shared" ref="P1859:P1922" si="175">+E1859/L1859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+(J1859/86400)+DATE(1970,1,1)</f>
        <v>41864.76866898148</v>
      </c>
      <c r="T1859" s="10">
        <f t="shared" ref="T1859:T1922" si="179">+(I1859/86400)+DATE(1970,1,1)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+E1923/D1923</f>
        <v>1.3680000000000001</v>
      </c>
      <c r="P1923">
        <f t="shared" ref="P1923:P1986" si="181">+E1923/L1923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+(J1923/86400)+DATE(1970,1,1)</f>
        <v>41074.221562500003</v>
      </c>
      <c r="T1923" s="10">
        <f t="shared" ref="T1923:T1986" si="185">+(I1923/86400)+DATE(1970,1,1)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+E1987/D1987</f>
        <v>3.1875000000000001E-2</v>
      </c>
      <c r="P1987">
        <f t="shared" ref="P1987:P2050" si="187">+E1987/L1987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+(J1987/86400)+DATE(1970,1,1)</f>
        <v>42555.698738425926</v>
      </c>
      <c r="T1987" s="10">
        <f t="shared" ref="T1987:T2050" si="191">+(I1987/86400)+DATE(1970,1,1)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+E2051/D2051</f>
        <v>1.2019070000000001</v>
      </c>
      <c r="P2051">
        <f t="shared" ref="P2051:P2114" si="193">+E2051/L2051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+(J2051/86400)+DATE(1970,1,1)</f>
        <v>41575.527349537035</v>
      </c>
      <c r="T2051" s="10">
        <f t="shared" ref="T2051:T2114" si="197">+(I2051/86400)+DATE(1970,1,1)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+E2115/D2115</f>
        <v>1.0485714285714285</v>
      </c>
      <c r="P2115">
        <f t="shared" ref="P2115:P2178" si="199">+E2115/L2115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+(J2115/86400)+DATE(1970,1,1)</f>
        <v>41870.86546296296</v>
      </c>
      <c r="T2115" s="10">
        <f t="shared" ref="T2115:T2178" si="203">+(I2115/86400)+DATE(1970,1,1)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+E2179/D2179</f>
        <v>1.0012000000000001</v>
      </c>
      <c r="P2179">
        <f t="shared" ref="P2179:P2242" si="205">+E2179/L2179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+(J2179/86400)+DATE(1970,1,1)</f>
        <v>42502.250775462962</v>
      </c>
      <c r="T2179" s="10">
        <f t="shared" ref="T2179:T2242" si="209">+(I2179/86400)+DATE(1970,1,1)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+E2243/D2243</f>
        <v>8.0640000000000001</v>
      </c>
      <c r="P2243">
        <f t="shared" ref="P2243:P2306" si="211">+E2243/L2243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+(J2243/86400)+DATE(1970,1,1)</f>
        <v>42766.827546296292</v>
      </c>
      <c r="T2243" s="10">
        <f t="shared" ref="T2243:T2306" si="215">+(I2243/86400)+DATE(1970,1,1)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+E2307/D2307</f>
        <v>1.0122777777777778</v>
      </c>
      <c r="P2307">
        <f t="shared" ref="P2307:P2370" si="217">+E2307/L2307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+(J2307/86400)+DATE(1970,1,1)</f>
        <v>41834.695277777777</v>
      </c>
      <c r="T2307" s="10">
        <f t="shared" ref="T2307:T2370" si="221">+(I2307/86400)+DATE(1970,1,1)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+E2371/D2371</f>
        <v>0</v>
      </c>
      <c r="P2371" t="e">
        <f t="shared" ref="P2371:P2434" si="223">+E2371/L2371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+(J2371/86400)+DATE(1970,1,1)</f>
        <v>42380.812627314815</v>
      </c>
      <c r="T2371" s="10">
        <f t="shared" ref="T2371:T2434" si="227">+(I2371/86400)+DATE(1970,1,1)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+E2435/D2435</f>
        <v>0</v>
      </c>
      <c r="P2435" t="e">
        <f t="shared" ref="P2435:P2498" si="229">+E2435/L2435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+(J2435/86400)+DATE(1970,1,1)</f>
        <v>42397.89980324074</v>
      </c>
      <c r="T2435" s="10">
        <f t="shared" ref="T2435:T2498" si="233">+(I2435/86400)+DATE(1970,1,1)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+E2499/D2499</f>
        <v>1.127715</v>
      </c>
      <c r="P2499">
        <f t="shared" ref="P2499:P2562" si="235">+E2499/L2499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+(J2499/86400)+DATE(1970,1,1)</f>
        <v>40730.878912037035</v>
      </c>
      <c r="T2499" s="10">
        <f t="shared" ref="T2499:T2562" si="239">+(I2499/86400)+DATE(1970,1,1)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+E2563/D2563</f>
        <v>0</v>
      </c>
      <c r="P2563" t="e">
        <f t="shared" ref="P2563:P2626" si="241">+E2563/L2563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+(J2563/86400)+DATE(1970,1,1)</f>
        <v>42260.528807870374</v>
      </c>
      <c r="T2563" s="10">
        <f t="shared" ref="T2563:T2626" si="245">+(I2563/86400)+DATE(1970,1,1)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+E2627/D2627</f>
        <v>9.56</v>
      </c>
      <c r="P2627">
        <f t="shared" ref="P2627:P2690" si="247">+E2627/L2627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+(J2627/86400)+DATE(1970,1,1)</f>
        <v>42658.810277777782</v>
      </c>
      <c r="T2627" s="10">
        <f t="shared" ref="T2627:T2690" si="251">+(I2627/86400)+DATE(1970,1,1)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+E2691/D2691</f>
        <v>2.8571428571428571E-5</v>
      </c>
      <c r="P2691">
        <f t="shared" ref="P2691:P2754" si="253">+E2691/L2691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+(J2691/86400)+DATE(1970,1,1)</f>
        <v>42551.961689814816</v>
      </c>
      <c r="T2691" s="10">
        <f t="shared" ref="T2691:T2754" si="257">+(I2691/86400)+DATE(1970,1,1)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+E2755/D2755</f>
        <v>0.19</v>
      </c>
      <c r="P2755">
        <f t="shared" ref="P2755:P2818" si="259">+E2755/L2755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+(J2755/86400)+DATE(1970,1,1)</f>
        <v>41117.900729166664</v>
      </c>
      <c r="T2755" s="10">
        <f t="shared" ref="T2755:T2818" si="263">+(I2755/86400)+DATE(1970,1,1)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+E2819/D2819</f>
        <v>1.3</v>
      </c>
      <c r="P2819">
        <f t="shared" ref="P2819:P2882" si="265">+E2819/L2819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+(J2819/86400)+DATE(1970,1,1)</f>
        <v>42023.634976851856</v>
      </c>
      <c r="T2819" s="10">
        <f t="shared" ref="T2819:T2882" si="269">+(I2819/86400)+DATE(1970,1,1)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+E2883/D2883</f>
        <v>0</v>
      </c>
      <c r="P2883" t="e">
        <f t="shared" ref="P2883:P2946" si="271">+E2883/L2883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+(J2883/86400)+DATE(1970,1,1)</f>
        <v>41916.597638888888</v>
      </c>
      <c r="T2883" s="10">
        <f t="shared" ref="T2883:T2946" si="275">+(I2883/86400)+DATE(1970,1,1)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+E2947/D2947</f>
        <v>0</v>
      </c>
      <c r="P2947" t="e">
        <f t="shared" ref="P2947:P3010" si="277">+E2947/L2947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+(J2947/86400)+DATE(1970,1,1)</f>
        <v>42118.139583333337</v>
      </c>
      <c r="T2947" s="10">
        <f t="shared" ref="T2947:T3010" si="281">+(I2947/86400)+DATE(1970,1,1)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+E3011/D3011</f>
        <v>1.19756</v>
      </c>
      <c r="P3011">
        <f t="shared" ref="P3011:P3074" si="283">+E3011/L3011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+(J3011/86400)+DATE(1970,1,1)</f>
        <v>41939.569907407407</v>
      </c>
      <c r="T3011" s="10">
        <f t="shared" ref="T3011:T3074" si="287">+(I3011/86400)+DATE(1970,1,1)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+E3075/D3075</f>
        <v>2.3035714285714285E-4</v>
      </c>
      <c r="P3075">
        <f t="shared" ref="P3075:P3138" si="289">+E3075/L3075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+(J3075/86400)+DATE(1970,1,1)</f>
        <v>42111.684027777781</v>
      </c>
      <c r="T3075" s="10">
        <f t="shared" ref="T3075:T3138" si="293">+(I3075/86400)+DATE(1970,1,1)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+E3139/D3139</f>
        <v>3.3333333333333333E-2</v>
      </c>
      <c r="P3139">
        <f t="shared" ref="P3139:P3202" si="295">+E3139/L3139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+(J3139/86400)+DATE(1970,1,1)</f>
        <v>42807.885057870371</v>
      </c>
      <c r="T3139" s="10">
        <f t="shared" ref="T3139:T3202" si="299">+(I3139/86400)+DATE(1970,1,1)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+E3203/D3203</f>
        <v>1.2500000000000001E-2</v>
      </c>
      <c r="P3203">
        <f t="shared" ref="P3203:P3266" si="301">+E3203/L3203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+(J3203/86400)+DATE(1970,1,1)</f>
        <v>41861.767094907409</v>
      </c>
      <c r="T3203" s="10">
        <f t="shared" ref="T3203:T3266" si="305">+(I3203/86400)+DATE(1970,1,1)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+E3267/D3267</f>
        <v>1.64</v>
      </c>
      <c r="P3267">
        <f t="shared" ref="P3267:P3330" si="307">+E3267/L3267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+(J3267/86400)+DATE(1970,1,1)</f>
        <v>42311.711979166663</v>
      </c>
      <c r="T3267" s="10">
        <f t="shared" ref="T3267:T3330" si="311">+(I3267/86400)+DATE(1970,1,1)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+E3331/D3331</f>
        <v>1.1679999999999999</v>
      </c>
      <c r="P3331">
        <f t="shared" ref="P3331:P3394" si="313">+E3331/L3331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+(J3331/86400)+DATE(1970,1,1)</f>
        <v>41837.323009259257</v>
      </c>
      <c r="T3331" s="10">
        <f t="shared" ref="T3331:T3394" si="317">+(I3331/86400)+DATE(1970,1,1)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+E3395/D3395</f>
        <v>1.0580000000000001</v>
      </c>
      <c r="P3395">
        <f t="shared" ref="P3395:P3458" si="319">+E3395/L3395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+(J3395/86400)+DATE(1970,1,1)</f>
        <v>41923.921643518523</v>
      </c>
      <c r="T3395" s="10">
        <f t="shared" ref="T3395:T3458" si="323">+(I3395/86400)+DATE(1970,1,1)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+E3459/D3459</f>
        <v>1.4019999999999999</v>
      </c>
      <c r="P3459">
        <f t="shared" ref="P3459:P3522" si="325">+E3459/L3459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+(J3459/86400)+DATE(1970,1,1)</f>
        <v>42016.706678240742</v>
      </c>
      <c r="T3459" s="10">
        <f t="shared" ref="T3459:T3522" si="329">+(I3459/86400)+DATE(1970,1,1)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+E3523/D3523</f>
        <v>1.6942857142857144</v>
      </c>
      <c r="P3523">
        <f t="shared" ref="P3523:P3586" si="331">+E3523/L3523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+(J3523/86400)+DATE(1970,1,1)</f>
        <v>41881.361342592594</v>
      </c>
      <c r="T3523" s="10">
        <f t="shared" ref="T3523:T3586" si="335">+(I3523/86400)+DATE(1970,1,1)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+E3587/D3587</f>
        <v>1.1911764705882353</v>
      </c>
      <c r="P3587">
        <f t="shared" ref="P3587:P3650" si="337">+E3587/L3587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+(J3587/86400)+DATE(1970,1,1)</f>
        <v>41964.716319444444</v>
      </c>
      <c r="T3587" s="10">
        <f t="shared" ref="T3587:T3650" si="341">+(I3587/86400)+DATE(1970,1,1)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+E3651/D3651</f>
        <v>1.04</v>
      </c>
      <c r="P3651">
        <f t="shared" ref="P3651:P3714" si="343">+E3651/L3651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+(J3651/86400)+DATE(1970,1,1)</f>
        <v>41780.712893518517</v>
      </c>
      <c r="T3651" s="10">
        <f t="shared" ref="T3651:T3714" si="347">+(I3651/86400)+DATE(1970,1,1)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+E3715/D3715</f>
        <v>1.0149999999999999</v>
      </c>
      <c r="P3715">
        <f t="shared" ref="P3715:P3778" si="349">+E3715/L3715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+(J3715/86400)+DATE(1970,1,1)</f>
        <v>42505.738032407404</v>
      </c>
      <c r="T3715" s="10">
        <f t="shared" ref="T3715:T3778" si="353">+(I3715/86400)+DATE(1970,1,1)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+E3779/D3779</f>
        <v>1.4319999999999999</v>
      </c>
      <c r="P3779">
        <f t="shared" ref="P3779:P3842" si="355">+E3779/L3779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+(J3779/86400)+DATE(1970,1,1)</f>
        <v>41887.111354166671</v>
      </c>
      <c r="T3779" s="10">
        <f t="shared" ref="T3779:T3842" si="359">+(I3779/86400)+DATE(1970,1,1)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+E3843/D3843</f>
        <v>8.72E-2</v>
      </c>
      <c r="P3843">
        <f t="shared" ref="P3843:P3906" si="361">+E3843/L3843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+(J3843/86400)+DATE(1970,1,1)</f>
        <v>41780.785729166666</v>
      </c>
      <c r="T3843" s="10">
        <f t="shared" ref="T3843:T3906" si="365">+(I3843/86400)+DATE(1970,1,1)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+E3907/D3907</f>
        <v>0.11533333333333333</v>
      </c>
      <c r="P3907">
        <f t="shared" ref="P3907:P3970" si="367">+E3907/L3907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+(J3907/86400)+DATE(1970,1,1)</f>
        <v>42124.623877314814</v>
      </c>
      <c r="T3907" s="10">
        <f t="shared" ref="T3907:T3970" si="371">+(I3907/86400)+DATE(1970,1,1)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+E3971/D3971</f>
        <v>7.4690265486725665E-2</v>
      </c>
      <c r="P3971">
        <f t="shared" ref="P3971:P4034" si="373">+E3971/L3971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+(J3971/86400)+DATE(1970,1,1)</f>
        <v>42601.854699074072</v>
      </c>
      <c r="T3971" s="10">
        <f t="shared" ref="T3971:T4034" si="377">+(I3971/86400)+DATE(1970,1,1)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+E4035/D4035</f>
        <v>0.25698702928870293</v>
      </c>
      <c r="P4035">
        <f t="shared" ref="P4035:P4098" si="379">+E4035/L4035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+(J4035/86400)+DATE(1970,1,1)</f>
        <v>42614.268796296295</v>
      </c>
      <c r="T4035" s="10">
        <f t="shared" ref="T4035:T4098" si="383">+(I4035/86400)+DATE(1970,1,1)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+E4099/D4099</f>
        <v>0</v>
      </c>
      <c r="P4099" t="e">
        <f t="shared" ref="P4099:P4115" si="385">+E4099/L4099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+(J4099/86400)+DATE(1970,1,1)</f>
        <v>42344.824502314819</v>
      </c>
      <c r="T4099" s="10">
        <f t="shared" ref="T4099:T4115" si="389">+(I4099/86400)+DATE(1970,1,1)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058E5351-276F-4B80-B063-0BBABB4610A2}"/>
  <conditionalFormatting sqref="F1:F1048576">
    <cfRule type="cellIs" dxfId="3" priority="3" operator="equal">
      <formula>$F$1683</formula>
    </cfRule>
    <cfRule type="cellIs" dxfId="2" priority="4" operator="equal">
      <formula>$F$164</formula>
    </cfRule>
    <cfRule type="cellIs" dxfId="1" priority="5" operator="equal">
      <formula>$F$122</formula>
    </cfRule>
    <cfRule type="cellIs" dxfId="0" priority="6" operator="equal">
      <formula>$F$2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0.39997558519241921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Statistical Analysis</vt:lpstr>
      <vt:lpstr>Outcomes based on Goal</vt:lpstr>
      <vt:lpstr>Parent Cat by Year Chart</vt:lpstr>
      <vt:lpstr>Sub-Category Chart</vt:lpstr>
      <vt:lpstr>Category Chart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Alcott</cp:lastModifiedBy>
  <dcterms:created xsi:type="dcterms:W3CDTF">2017-04-20T15:17:24Z</dcterms:created>
  <dcterms:modified xsi:type="dcterms:W3CDTF">2020-08-29T15:38:51Z</dcterms:modified>
</cp:coreProperties>
</file>