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Product">'Data set'!$A:$A</definedName>
    <definedName name="City">'Data set'!$B:$B</definedName>
  </definedNames>
  <calcPr/>
</workbook>
</file>

<file path=xl/sharedStrings.xml><?xml version="1.0" encoding="utf-8"?>
<sst xmlns="http://schemas.openxmlformats.org/spreadsheetml/2006/main" count="113" uniqueCount="84">
  <si>
    <t>MExE - 4105</t>
  </si>
  <si>
    <t>Abas, Izza M.</t>
  </si>
  <si>
    <t>Aguila, Ericka D.</t>
  </si>
  <si>
    <t xml:space="preserve">Borillo, Jessica Lorraine M. </t>
  </si>
  <si>
    <t>QUESTION 6:</t>
  </si>
  <si>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</si>
  <si>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</si>
  <si>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</si>
  <si>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</si>
  <si>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</si>
  <si>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</si>
  <si>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</si>
  <si>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</si>
  <si>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Tax Levels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</si>
  <si>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</si>
  <si>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</si>
  <si>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</si>
  <si>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</si>
  <si>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</si>
  <si>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</si>
  <si>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</si>
  <si>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</si>
  <si>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</si>
  <si>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</si>
  <si>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</si>
  <si>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</si>
  <si>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</si>
  <si>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</si>
  <si>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</si>
  <si>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</si>
  <si>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</si>
  <si>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</si>
  <si>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</si>
  <si>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</si>
  <si>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</si>
  <si>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</si>
  <si>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</si>
  <si>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</si>
  <si>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</si>
  <si>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</si>
  <si>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</si>
  <si>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</si>
  <si>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</si>
  <si>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</si>
  <si>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</si>
  <si>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</si>
  <si>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</si>
  <si>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</si>
  <si>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</si>
  <si>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</si>
  <si>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</si>
  <si>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</si>
  <si>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</si>
  <si>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</si>
  <si>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QUESTIONS:</t>
  </si>
  <si>
    <t>QUESTION 1:</t>
  </si>
  <si>
    <t>Product:</t>
  </si>
  <si>
    <t>Agent:</t>
  </si>
  <si>
    <t>QUESTION 2:</t>
  </si>
  <si>
    <t>QUESTION 3:</t>
  </si>
  <si>
    <t>PO DATE:</t>
  </si>
  <si>
    <t>Position:</t>
  </si>
  <si>
    <t>QUESTION 4:</t>
  </si>
  <si>
    <t>Total no. of columns:</t>
  </si>
  <si>
    <t>QUESTION 5:</t>
  </si>
  <si>
    <t>No. of Column in "City":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</si>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</sst>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\-mmm\-yyyy"/>
    <numFmt numFmtId="165" formatCode="&quot;$&quot;#,##0.00"/>
    <numFmt numFmtId="166" formatCode="dd&quot;-&quot;mmm&quot;-&quot;yy"/>
    <numFmt numFmtId="167" formatCode="0.0%"/>
    <numFmt numFmtId="168" formatCode="d-mmm-yy"/>
  </numFmts>
  <fonts count="8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b/>
      <i/>
      <sz val="11.0"/>
      <color rgb="FFFF0000"/>
      <name val="Calibri"/>
    </font>
    <font>
      <b/>
      <i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12">
    <border/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38761D"/>
      </left>
      <top style="thin">
        <color rgb="FF38761D"/>
      </top>
      <bottom style="thin">
        <color rgb="FF38761D"/>
      </bottom>
    </border>
    <border>
      <left style="thin">
        <color rgb="FFCC0000"/>
      </left>
      <right style="thin">
        <color rgb="FFCC0000"/>
      </right>
      <bottom style="thin">
        <color rgb="FFCC0000"/>
      </bottom>
    </border>
    <border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CC0000"/>
      </left>
      <top style="thin">
        <color rgb="FFCC0000"/>
      </top>
      <bottom style="thin">
        <color rgb="FFCC0000"/>
      </bottom>
    </border>
    <border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2" fontId="2" numFmtId="0" xfId="0" applyFill="1" applyFont="1"/>
    <xf borderId="0" fillId="2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2" fillId="4" fontId="3" numFmtId="0" xfId="0" applyAlignment="1" applyBorder="1" applyFill="1" applyFont="1">
      <alignment horizontal="center"/>
    </xf>
    <xf borderId="2" fillId="4" fontId="3" numFmtId="4" xfId="0" applyAlignment="1" applyBorder="1" applyFont="1" applyNumberFormat="1">
      <alignment horizontal="center"/>
    </xf>
    <xf borderId="2" fillId="4" fontId="3" numFmtId="164" xfId="0" applyAlignment="1" applyBorder="1" applyFont="1" applyNumberFormat="1">
      <alignment horizontal="center"/>
    </xf>
    <xf borderId="3" fillId="4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5" fillId="4" fontId="3" numFmtId="0" xfId="0" applyAlignment="1" applyBorder="1" applyFont="1">
      <alignment horizontal="center"/>
    </xf>
    <xf borderId="3" fillId="4" fontId="3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2" fillId="5" fontId="2" numFmtId="0" xfId="0" applyAlignment="1" applyBorder="1" applyFill="1" applyFont="1">
      <alignment horizontal="center"/>
    </xf>
    <xf borderId="2" fillId="5" fontId="4" numFmtId="165" xfId="0" applyAlignment="1" applyBorder="1" applyFont="1" applyNumberFormat="1">
      <alignment horizontal="center"/>
    </xf>
    <xf borderId="2" fillId="5" fontId="4" numFmtId="164" xfId="0" applyAlignment="1" applyBorder="1" applyFont="1" applyNumberFormat="1">
      <alignment horizontal="center"/>
    </xf>
    <xf borderId="3" fillId="5" fontId="2" numFmtId="0" xfId="0" applyAlignment="1" applyBorder="1" applyFont="1">
      <alignment horizontal="center"/>
    </xf>
    <xf borderId="1" fillId="6" fontId="4" numFmtId="166" xfId="0" applyAlignment="1" applyBorder="1" applyFill="1" applyFont="1" applyNumberFormat="1">
      <alignment horizontal="center"/>
    </xf>
    <xf borderId="5" fillId="5" fontId="4" numFmtId="167" xfId="0" applyAlignment="1" applyBorder="1" applyFont="1" applyNumberFormat="1">
      <alignment horizontal="center"/>
    </xf>
    <xf borderId="3" fillId="5" fontId="4" numFmtId="165" xfId="0" applyAlignment="1" applyBorder="1" applyFont="1" applyNumberFormat="1">
      <alignment horizontal="center"/>
    </xf>
    <xf borderId="1" fillId="6" fontId="2" numFmtId="0" xfId="0" applyAlignment="1" applyBorder="1" applyFont="1">
      <alignment horizontal="center"/>
    </xf>
    <xf borderId="0" fillId="0" fontId="2" numFmtId="0" xfId="0" applyFont="1"/>
    <xf borderId="0" fillId="0" fontId="4" numFmtId="164" xfId="0" applyAlignment="1" applyFont="1" applyNumberFormat="1">
      <alignment horizontal="center"/>
    </xf>
    <xf borderId="1" fillId="6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7" fillId="0" fontId="5" numFmtId="0" xfId="0" applyBorder="1" applyFont="1"/>
    <xf borderId="1" fillId="6" fontId="2" numFmtId="165" xfId="0" applyAlignment="1" applyBorder="1" applyFont="1" applyNumberFormat="1">
      <alignment horizontal="center"/>
    </xf>
    <xf borderId="1" fillId="6" fontId="2" numFmtId="168" xfId="0" applyAlignment="1" applyBorder="1" applyFont="1" applyNumberFormat="1">
      <alignment horizontal="center"/>
    </xf>
    <xf borderId="1" fillId="3" fontId="1" numFmtId="0" xfId="0" applyBorder="1" applyFont="1"/>
    <xf borderId="0" fillId="0" fontId="4" numFmtId="165" xfId="0" applyFont="1" applyNumberFormat="1"/>
    <xf borderId="0" fillId="0" fontId="4" numFmtId="164" xfId="0" applyFont="1" applyNumberFormat="1"/>
    <xf borderId="0" fillId="0" fontId="4" numFmtId="4" xfId="0" applyFont="1" applyNumberFormat="1"/>
    <xf borderId="0" fillId="0" fontId="6" numFmtId="0" xfId="0" applyFont="1"/>
    <xf borderId="0" fillId="0" fontId="3" numFmtId="0" xfId="0" applyFont="1"/>
    <xf borderId="8" fillId="0" fontId="4" numFmtId="0" xfId="0" applyBorder="1" applyFont="1"/>
    <xf borderId="8" fillId="0" fontId="4" numFmtId="0" xfId="0" applyAlignment="1" applyBorder="1" applyFont="1">
      <alignment horizontal="center"/>
    </xf>
    <xf borderId="8" fillId="0" fontId="4" numFmtId="15" xfId="0" applyAlignment="1" applyBorder="1" applyFont="1" applyNumberFormat="1">
      <alignment horizontal="left"/>
    </xf>
    <xf borderId="8" fillId="0" fontId="2" numFmtId="0" xfId="0" applyBorder="1" applyFont="1"/>
    <xf borderId="8" fillId="0" fontId="2" numFmtId="0" xfId="0" applyAlignment="1" applyBorder="1" applyFont="1">
      <alignment horizontal="center"/>
    </xf>
    <xf borderId="9" fillId="7" fontId="7" numFmtId="0" xfId="0" applyBorder="1" applyFill="1" applyFont="1"/>
    <xf borderId="9" fillId="8" fontId="3" numFmtId="0" xfId="0" applyBorder="1" applyFill="1" applyFont="1"/>
    <xf borderId="10" fillId="8" fontId="3" numFmtId="0" xfId="0" applyBorder="1" applyFont="1"/>
    <xf borderId="11" fillId="8" fontId="3" numFmtId="0" xfId="0" applyBorder="1" applyFont="1"/>
    <xf borderId="8" fillId="0" fontId="3" numFmtId="0" xfId="0" applyAlignment="1" applyBorder="1" applyFont="1">
      <alignment horizontal="center"/>
    </xf>
    <xf borderId="8" fillId="0" fontId="3" numFmtId="0" xfId="0" applyBorder="1" applyFont="1"/>
    <xf borderId="8" fillId="0" fontId="4" numFmtId="167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0.71"/>
    <col customWidth="1" min="3" max="3" width="18.29"/>
    <col customWidth="1" min="4" max="4" width="18.43"/>
    <col customWidth="1" min="5" max="5" width="8.71"/>
    <col customWidth="1" min="6" max="7" width="16.57"/>
    <col customWidth="1" min="8" max="8" width="16.86"/>
    <col customWidth="1" min="9" max="9" width="34.43"/>
    <col customWidth="1" min="10" max="10" width="11.71"/>
    <col customWidth="1" min="11" max="11" width="15.0"/>
    <col customWidth="1" min="12" max="13" width="8.71"/>
  </cols>
  <sheetData>
    <row r="1">
      <c r="A1" s="1"/>
      <c r="B1" s="1"/>
      <c r="C1" s="1"/>
      <c r="D1" s="1" t="s">
        <v>0</v>
      </c>
    </row>
    <row r="2">
      <c r="A2" s="1" t="s">
        <v>1</v>
      </c>
      <c r="B2" s="1"/>
      <c r="C2" s="1"/>
      <c r="D2" s="1"/>
    </row>
    <row r="3">
      <c r="A3" s="1" t="s">
        <v>2</v>
      </c>
      <c r="B3" s="1"/>
      <c r="C3" s="1"/>
      <c r="D3" s="1"/>
    </row>
    <row r="4">
      <c r="A4" s="1" t="s">
        <v>3</v>
      </c>
      <c r="B4" s="1"/>
      <c r="C4" s="1"/>
      <c r="D4" s="1"/>
      <c r="F4" s="2"/>
      <c r="I4" s="2"/>
    </row>
    <row r="5">
      <c r="E5" s="3"/>
      <c r="F5" s="4"/>
      <c r="G5" s="3"/>
      <c r="H5" s="3"/>
      <c r="I5" s="4"/>
    </row>
    <row r="6">
      <c r="E6" s="3"/>
      <c r="F6" s="4"/>
      <c r="G6" s="3"/>
      <c r="H6" s="3"/>
      <c r="I6" s="4"/>
    </row>
    <row r="7">
      <c r="F7" s="4"/>
      <c r="I7" s="5" t="s">
        <v>4</v>
      </c>
    </row>
    <row r="8">
      <c r="A8" s="6" t="s">
        <v>5</v>
      </c>
      <c r="B8" s="6" t="s">
        <v>6</v>
      </c>
      <c r="C8" s="7" t="s">
        <v>7</v>
      </c>
      <c r="D8" s="8" t="s">
        <v>8</v>
      </c>
      <c r="E8" s="9" t="s">
        <v>9</v>
      </c>
      <c r="F8" s="10" t="s">
        <v>10</v>
      </c>
      <c r="G8" s="11" t="s">
        <v>11</v>
      </c>
      <c r="H8" s="12" t="s">
        <v>12</v>
      </c>
      <c r="I8" s="5" t="s">
        <v>13</v>
      </c>
      <c r="J8" s="13"/>
    </row>
    <row r="9">
      <c r="A9" s="14" t="s">
        <v>14</v>
      </c>
      <c r="B9" s="14" t="s">
        <v>15</v>
      </c>
      <c r="C9" s="15">
        <v>200000.0</v>
      </c>
      <c r="D9" s="16">
        <f t="shared" ref="D9:D28" si="1">F9+3</f>
        <v>43826</v>
      </c>
      <c r="E9" s="17" t="s">
        <v>16</v>
      </c>
      <c r="F9" s="18">
        <v>43823.0</v>
      </c>
      <c r="G9" s="19">
        <v>0.021</v>
      </c>
      <c r="H9" s="20">
        <f t="shared" ref="H9:H28" si="2">C9-G9*C9</f>
        <v>195800</v>
      </c>
      <c r="I9" s="21" t="str">
        <f t="shared" ref="I9:I28" si="3">IF(AND(G9&gt;=0.1%,G9&lt;=1.9%),"Tax Level 1",IF(AND(G9&gt;=2%,G9&lt;=3%),"Tax Level 2",IF(AND(G9&gt;=3.1%,G9&lt;=5.5%),"Tax Level 3",IF(G9&gt;=5.6%,"Undetermined Tax Level"))))</f>
        <v>Tax Level 2</v>
      </c>
      <c r="J9" s="13"/>
    </row>
    <row r="10">
      <c r="A10" s="14" t="s">
        <v>17</v>
      </c>
      <c r="B10" s="14" t="s">
        <v>18</v>
      </c>
      <c r="C10" s="15">
        <v>120000.0</v>
      </c>
      <c r="D10" s="16">
        <f t="shared" si="1"/>
        <v>43940</v>
      </c>
      <c r="E10" s="17" t="s">
        <v>19</v>
      </c>
      <c r="F10" s="18">
        <v>43937.0</v>
      </c>
      <c r="G10" s="19">
        <v>0.015</v>
      </c>
      <c r="H10" s="20">
        <f t="shared" si="2"/>
        <v>118200</v>
      </c>
      <c r="I10" s="21" t="str">
        <f t="shared" si="3"/>
        <v>Tax Level 1</v>
      </c>
      <c r="J10" s="13"/>
    </row>
    <row r="11">
      <c r="A11" s="14" t="s">
        <v>20</v>
      </c>
      <c r="B11" s="14" t="s">
        <v>21</v>
      </c>
      <c r="C11" s="15">
        <v>300000.0</v>
      </c>
      <c r="D11" s="16">
        <f t="shared" si="1"/>
        <v>43915</v>
      </c>
      <c r="E11" s="17" t="s">
        <v>22</v>
      </c>
      <c r="F11" s="18">
        <v>43912.0</v>
      </c>
      <c r="G11" s="19">
        <v>0.022</v>
      </c>
      <c r="H11" s="20">
        <f t="shared" si="2"/>
        <v>293400</v>
      </c>
      <c r="I11" s="21" t="str">
        <f t="shared" si="3"/>
        <v>Tax Level 2</v>
      </c>
      <c r="J11" s="13"/>
    </row>
    <row r="12">
      <c r="A12" s="14" t="s">
        <v>23</v>
      </c>
      <c r="B12" s="14" t="s">
        <v>18</v>
      </c>
      <c r="C12" s="15">
        <v>14500.0</v>
      </c>
      <c r="D12" s="16">
        <f t="shared" si="1"/>
        <v>43982</v>
      </c>
      <c r="E12" s="17" t="s">
        <v>24</v>
      </c>
      <c r="F12" s="18">
        <v>43979.0</v>
      </c>
      <c r="G12" s="19">
        <v>0.018</v>
      </c>
      <c r="H12" s="20">
        <f t="shared" si="2"/>
        <v>14239</v>
      </c>
      <c r="I12" s="21" t="str">
        <f t="shared" si="3"/>
        <v>Tax Level 1</v>
      </c>
      <c r="J12" s="13"/>
      <c r="M12" s="22"/>
    </row>
    <row r="13">
      <c r="A13" s="14" t="s">
        <v>25</v>
      </c>
      <c r="B13" s="14" t="s">
        <v>26</v>
      </c>
      <c r="C13" s="15">
        <v>20000.0</v>
      </c>
      <c r="D13" s="16">
        <f t="shared" si="1"/>
        <v>44049</v>
      </c>
      <c r="E13" s="17" t="s">
        <v>27</v>
      </c>
      <c r="F13" s="18">
        <v>44046.0</v>
      </c>
      <c r="G13" s="19">
        <v>0.0285</v>
      </c>
      <c r="H13" s="20">
        <f t="shared" si="2"/>
        <v>19430</v>
      </c>
      <c r="I13" s="21" t="str">
        <f t="shared" si="3"/>
        <v>Tax Level 2</v>
      </c>
      <c r="J13" s="13"/>
    </row>
    <row r="14">
      <c r="A14" s="14" t="s">
        <v>28</v>
      </c>
      <c r="B14" s="14" t="s">
        <v>15</v>
      </c>
      <c r="C14" s="15">
        <v>25500.0</v>
      </c>
      <c r="D14" s="16">
        <f t="shared" si="1"/>
        <v>44116</v>
      </c>
      <c r="E14" s="17" t="s">
        <v>29</v>
      </c>
      <c r="F14" s="18">
        <v>44113.0</v>
      </c>
      <c r="G14" s="19">
        <v>0.0343</v>
      </c>
      <c r="H14" s="20">
        <f t="shared" si="2"/>
        <v>24625.35</v>
      </c>
      <c r="I14" s="21" t="str">
        <f t="shared" si="3"/>
        <v>Tax Level 3</v>
      </c>
      <c r="J14" s="23"/>
    </row>
    <row r="15">
      <c r="A15" s="14" t="s">
        <v>30</v>
      </c>
      <c r="B15" s="14" t="s">
        <v>31</v>
      </c>
      <c r="C15" s="15">
        <v>31000.0</v>
      </c>
      <c r="D15" s="16">
        <f t="shared" si="1"/>
        <v>44183</v>
      </c>
      <c r="E15" s="17" t="s">
        <v>32</v>
      </c>
      <c r="F15" s="18">
        <v>44180.0</v>
      </c>
      <c r="G15" s="19">
        <v>0.0401</v>
      </c>
      <c r="H15" s="20">
        <f t="shared" si="2"/>
        <v>29756.9</v>
      </c>
      <c r="I15" s="21" t="str">
        <f t="shared" si="3"/>
        <v>Tax Level 3</v>
      </c>
      <c r="J15" s="13"/>
    </row>
    <row r="16">
      <c r="A16" s="14" t="s">
        <v>33</v>
      </c>
      <c r="B16" s="14" t="s">
        <v>34</v>
      </c>
      <c r="C16" s="15">
        <v>36500.0</v>
      </c>
      <c r="D16" s="16">
        <f t="shared" si="1"/>
        <v>44250</v>
      </c>
      <c r="E16" s="17" t="s">
        <v>35</v>
      </c>
      <c r="F16" s="18">
        <v>44247.0</v>
      </c>
      <c r="G16" s="19">
        <v>0.0459</v>
      </c>
      <c r="H16" s="20">
        <f t="shared" si="2"/>
        <v>34824.65</v>
      </c>
      <c r="I16" s="21" t="str">
        <f t="shared" si="3"/>
        <v>Tax Level 3</v>
      </c>
      <c r="J16" s="13"/>
    </row>
    <row r="17">
      <c r="A17" s="14" t="s">
        <v>36</v>
      </c>
      <c r="B17" s="14" t="s">
        <v>37</v>
      </c>
      <c r="C17" s="15">
        <v>42000.0</v>
      </c>
      <c r="D17" s="16">
        <f t="shared" si="1"/>
        <v>44317</v>
      </c>
      <c r="E17" s="17" t="s">
        <v>38</v>
      </c>
      <c r="F17" s="18">
        <v>44314.0</v>
      </c>
      <c r="G17" s="19">
        <v>0.0517</v>
      </c>
      <c r="H17" s="20">
        <f t="shared" si="2"/>
        <v>39828.6</v>
      </c>
      <c r="I17" s="21" t="str">
        <f t="shared" si="3"/>
        <v>Tax Level 3</v>
      </c>
      <c r="J17" s="13"/>
    </row>
    <row r="18">
      <c r="A18" s="14" t="s">
        <v>39</v>
      </c>
      <c r="B18" s="14" t="s">
        <v>18</v>
      </c>
      <c r="C18" s="15">
        <v>47500.0</v>
      </c>
      <c r="D18" s="16">
        <f t="shared" si="1"/>
        <v>44384</v>
      </c>
      <c r="E18" s="17" t="s">
        <v>40</v>
      </c>
      <c r="F18" s="18">
        <v>44381.0</v>
      </c>
      <c r="G18" s="19">
        <v>0.0575</v>
      </c>
      <c r="H18" s="20">
        <f t="shared" si="2"/>
        <v>44768.75</v>
      </c>
      <c r="I18" s="21" t="str">
        <f t="shared" si="3"/>
        <v>Undetermined Tax Level</v>
      </c>
      <c r="J18" s="13"/>
    </row>
    <row r="19">
      <c r="A19" s="14" t="s">
        <v>41</v>
      </c>
      <c r="B19" s="14" t="s">
        <v>31</v>
      </c>
      <c r="C19" s="15">
        <v>53000.0</v>
      </c>
      <c r="D19" s="16">
        <f t="shared" si="1"/>
        <v>44451</v>
      </c>
      <c r="E19" s="17" t="s">
        <v>42</v>
      </c>
      <c r="F19" s="18">
        <v>44448.0</v>
      </c>
      <c r="G19" s="19">
        <v>0.0633</v>
      </c>
      <c r="H19" s="20">
        <f t="shared" si="2"/>
        <v>49645.1</v>
      </c>
      <c r="I19" s="21" t="str">
        <f t="shared" si="3"/>
        <v>Undetermined Tax Level</v>
      </c>
      <c r="J19" s="13"/>
    </row>
    <row r="20">
      <c r="A20" s="14" t="s">
        <v>43</v>
      </c>
      <c r="B20" s="14" t="s">
        <v>31</v>
      </c>
      <c r="C20" s="15">
        <v>58500.0</v>
      </c>
      <c r="D20" s="16">
        <f t="shared" si="1"/>
        <v>44518</v>
      </c>
      <c r="E20" s="17" t="s">
        <v>44</v>
      </c>
      <c r="F20" s="18">
        <v>44515.0</v>
      </c>
      <c r="G20" s="19">
        <v>0.0691</v>
      </c>
      <c r="H20" s="20">
        <f t="shared" si="2"/>
        <v>54457.65</v>
      </c>
      <c r="I20" s="21" t="str">
        <f t="shared" si="3"/>
        <v>Undetermined Tax Level</v>
      </c>
      <c r="J20" s="13"/>
    </row>
    <row r="21" ht="15.75" customHeight="1">
      <c r="A21" s="14" t="s">
        <v>45</v>
      </c>
      <c r="B21" s="14" t="s">
        <v>18</v>
      </c>
      <c r="C21" s="15">
        <v>64000.0</v>
      </c>
      <c r="D21" s="16">
        <f t="shared" si="1"/>
        <v>44585</v>
      </c>
      <c r="E21" s="17" t="s">
        <v>46</v>
      </c>
      <c r="F21" s="18">
        <v>44582.0</v>
      </c>
      <c r="G21" s="19">
        <v>0.0749</v>
      </c>
      <c r="H21" s="20">
        <f t="shared" si="2"/>
        <v>59206.4</v>
      </c>
      <c r="I21" s="21" t="str">
        <f t="shared" si="3"/>
        <v>Undetermined Tax Level</v>
      </c>
      <c r="J21" s="13"/>
    </row>
    <row r="22" ht="15.75" customHeight="1">
      <c r="A22" s="14" t="s">
        <v>47</v>
      </c>
      <c r="B22" s="14" t="s">
        <v>15</v>
      </c>
      <c r="C22" s="15">
        <v>69500.0</v>
      </c>
      <c r="D22" s="16">
        <f t="shared" si="1"/>
        <v>44652</v>
      </c>
      <c r="E22" s="17"/>
      <c r="F22" s="18">
        <v>44649.0</v>
      </c>
      <c r="G22" s="19">
        <v>0.0807</v>
      </c>
      <c r="H22" s="20">
        <f t="shared" si="2"/>
        <v>63891.35</v>
      </c>
      <c r="I22" s="21" t="str">
        <f t="shared" si="3"/>
        <v>Undetermined Tax Level</v>
      </c>
      <c r="J22" s="13"/>
    </row>
    <row r="23" ht="15.75" customHeight="1">
      <c r="A23" s="14" t="s">
        <v>48</v>
      </c>
      <c r="B23" s="14" t="s">
        <v>26</v>
      </c>
      <c r="C23" s="15">
        <v>75000.0</v>
      </c>
      <c r="D23" s="16">
        <f t="shared" si="1"/>
        <v>44719</v>
      </c>
      <c r="E23" s="17"/>
      <c r="F23" s="18">
        <v>44716.0</v>
      </c>
      <c r="G23" s="19">
        <v>0.0865</v>
      </c>
      <c r="H23" s="20">
        <f t="shared" si="2"/>
        <v>68512.5</v>
      </c>
      <c r="I23" s="21" t="str">
        <f t="shared" si="3"/>
        <v>Undetermined Tax Level</v>
      </c>
      <c r="J23" s="13"/>
    </row>
    <row r="24" ht="15.75" customHeight="1">
      <c r="A24" s="14" t="s">
        <v>49</v>
      </c>
      <c r="B24" s="14" t="s">
        <v>26</v>
      </c>
      <c r="C24" s="15">
        <v>80500.0</v>
      </c>
      <c r="D24" s="16">
        <f t="shared" si="1"/>
        <v>44786</v>
      </c>
      <c r="E24" s="17"/>
      <c r="F24" s="18">
        <v>44783.0</v>
      </c>
      <c r="G24" s="19">
        <v>0.0923</v>
      </c>
      <c r="H24" s="20">
        <f t="shared" si="2"/>
        <v>73069.85</v>
      </c>
      <c r="I24" s="21" t="str">
        <f t="shared" si="3"/>
        <v>Undetermined Tax Level</v>
      </c>
      <c r="J24" s="13"/>
    </row>
    <row r="25" ht="15.75" customHeight="1">
      <c r="A25" s="14" t="s">
        <v>50</v>
      </c>
      <c r="B25" s="14" t="s">
        <v>37</v>
      </c>
      <c r="C25" s="15">
        <v>86000.0</v>
      </c>
      <c r="D25" s="16">
        <f t="shared" si="1"/>
        <v>44853</v>
      </c>
      <c r="E25" s="17"/>
      <c r="F25" s="18">
        <v>44850.0</v>
      </c>
      <c r="G25" s="19">
        <v>0.0981</v>
      </c>
      <c r="H25" s="20">
        <f t="shared" si="2"/>
        <v>77563.4</v>
      </c>
      <c r="I25" s="21" t="str">
        <f t="shared" si="3"/>
        <v>Undetermined Tax Level</v>
      </c>
      <c r="J25" s="13"/>
    </row>
    <row r="26" ht="15.75" customHeight="1">
      <c r="A26" s="14" t="s">
        <v>51</v>
      </c>
      <c r="B26" s="14" t="s">
        <v>15</v>
      </c>
      <c r="C26" s="15">
        <v>91500.0</v>
      </c>
      <c r="D26" s="16">
        <f t="shared" si="1"/>
        <v>44920</v>
      </c>
      <c r="E26" s="17"/>
      <c r="F26" s="18">
        <v>44917.0</v>
      </c>
      <c r="G26" s="19">
        <v>0.1039</v>
      </c>
      <c r="H26" s="20">
        <f t="shared" si="2"/>
        <v>81993.15</v>
      </c>
      <c r="I26" s="21" t="str">
        <f t="shared" si="3"/>
        <v>Undetermined Tax Level</v>
      </c>
      <c r="J26" s="13"/>
    </row>
    <row r="27" ht="15.75" customHeight="1">
      <c r="A27" s="14" t="s">
        <v>52</v>
      </c>
      <c r="B27" s="14" t="s">
        <v>37</v>
      </c>
      <c r="C27" s="15">
        <v>97000.0</v>
      </c>
      <c r="D27" s="16">
        <f t="shared" si="1"/>
        <v>44987</v>
      </c>
      <c r="E27" s="17"/>
      <c r="F27" s="18">
        <v>44984.0</v>
      </c>
      <c r="G27" s="19">
        <v>0.1097</v>
      </c>
      <c r="H27" s="20">
        <f t="shared" si="2"/>
        <v>86359.1</v>
      </c>
      <c r="I27" s="21" t="str">
        <f t="shared" si="3"/>
        <v>Undetermined Tax Level</v>
      </c>
      <c r="J27" s="13"/>
    </row>
    <row r="28" ht="15.75" customHeight="1">
      <c r="A28" s="14" t="s">
        <v>53</v>
      </c>
      <c r="B28" s="14" t="s">
        <v>34</v>
      </c>
      <c r="C28" s="15">
        <v>102500.0</v>
      </c>
      <c r="D28" s="16">
        <f t="shared" si="1"/>
        <v>45054</v>
      </c>
      <c r="E28" s="17"/>
      <c r="F28" s="18">
        <v>45051.0</v>
      </c>
      <c r="G28" s="19">
        <v>0.1155</v>
      </c>
      <c r="H28" s="20">
        <f t="shared" si="2"/>
        <v>90661.25</v>
      </c>
      <c r="I28" s="21" t="str">
        <f t="shared" si="3"/>
        <v>Undetermined Tax Level</v>
      </c>
      <c r="J28" s="13"/>
    </row>
    <row r="29" ht="15.75" customHeight="1"/>
    <row r="30" ht="15.75" customHeight="1"/>
    <row r="31" ht="15.75" customHeight="1">
      <c r="A31" s="24" t="s">
        <v>54</v>
      </c>
      <c r="B31" s="13"/>
      <c r="C31" s="13"/>
      <c r="D31" s="13"/>
    </row>
    <row r="32" ht="15.75" customHeight="1">
      <c r="A32" s="13"/>
      <c r="B32" s="13"/>
      <c r="C32" s="13"/>
      <c r="D32" s="13"/>
    </row>
    <row r="33" ht="15.75" customHeight="1">
      <c r="A33" s="13"/>
      <c r="B33" s="25" t="s">
        <v>55</v>
      </c>
      <c r="C33" s="26"/>
      <c r="D33" s="13"/>
    </row>
    <row r="34" ht="15.75" customHeight="1">
      <c r="A34" s="13"/>
      <c r="B34" s="5" t="s">
        <v>56</v>
      </c>
      <c r="C34" s="21" t="s">
        <v>20</v>
      </c>
      <c r="D34" s="13"/>
    </row>
    <row r="35" ht="15.75" customHeight="1">
      <c r="A35" s="13"/>
      <c r="B35" s="5" t="s">
        <v>57</v>
      </c>
      <c r="C35" s="21" t="str">
        <f>VLOOKUP(C34,A8:E28,5,False)</f>
        <v>Sally</v>
      </c>
      <c r="D35" s="13"/>
    </row>
    <row r="36" ht="15.75" customHeight="1">
      <c r="A36" s="13"/>
      <c r="B36" s="13"/>
      <c r="C36" s="13"/>
      <c r="D36" s="13"/>
    </row>
    <row r="37" ht="15.75" customHeight="1">
      <c r="A37" s="13"/>
      <c r="B37" s="25" t="s">
        <v>58</v>
      </c>
      <c r="C37" s="26"/>
      <c r="D37" s="13"/>
    </row>
    <row r="38" ht="15.75" customHeight="1">
      <c r="B38" s="5" t="s">
        <v>56</v>
      </c>
      <c r="C38" s="21" t="s">
        <v>17</v>
      </c>
    </row>
    <row r="39" ht="15.75" customHeight="1">
      <c r="B39" s="5" t="s">
        <v>12</v>
      </c>
      <c r="C39" s="27">
        <f t="array" ref="C39">INDEX(A8:H28,MATCH(C38,A8:A28,0),MATCH(B39,A8:H8,0))</f>
        <v>118200</v>
      </c>
    </row>
    <row r="40" ht="15.75" customHeight="1"/>
    <row r="41" ht="15.75" customHeight="1">
      <c r="B41" s="25" t="s">
        <v>59</v>
      </c>
      <c r="C41" s="26"/>
    </row>
    <row r="42" ht="15.75" customHeight="1">
      <c r="B42" s="5" t="s">
        <v>60</v>
      </c>
      <c r="C42" s="28">
        <v>44515.0</v>
      </c>
    </row>
    <row r="43" ht="15.75" customHeight="1">
      <c r="B43" s="5" t="s">
        <v>61</v>
      </c>
      <c r="C43" s="21">
        <f>MATCH(F20,F9:F28,0)</f>
        <v>12</v>
      </c>
    </row>
    <row r="44" ht="15.75" customHeight="1">
      <c r="B44" s="13"/>
      <c r="C44" s="13"/>
    </row>
    <row r="45" ht="15.75" customHeight="1">
      <c r="B45" s="25" t="s">
        <v>62</v>
      </c>
      <c r="C45" s="26"/>
    </row>
    <row r="46" ht="15.75" customHeight="1">
      <c r="B46" s="29" t="s">
        <v>63</v>
      </c>
      <c r="C46" s="21">
        <f>COLUMNS(A8:H28)</f>
        <v>8</v>
      </c>
    </row>
    <row r="47" ht="15.75" customHeight="1"/>
    <row r="48" ht="15.75" customHeight="1">
      <c r="B48" s="25" t="s">
        <v>64</v>
      </c>
      <c r="C48" s="26"/>
    </row>
    <row r="49" ht="15.75" customHeight="1">
      <c r="B49" s="29" t="s">
        <v>65</v>
      </c>
      <c r="C49" s="21">
        <f>COLUMN(B8)</f>
        <v>2</v>
      </c>
    </row>
    <row r="50" ht="15.75" customHeight="1"/>
    <row r="51" ht="15.75" customHeight="1"/>
    <row r="52" ht="15.75" customHeight="1"/>
    <row r="53" ht="15.75" customHeight="1">
      <c r="C53" s="30"/>
      <c r="D53" s="31"/>
      <c r="F53" s="31"/>
      <c r="H53" s="30"/>
    </row>
    <row r="54" ht="15.75" customHeight="1">
      <c r="C54" s="30"/>
      <c r="D54" s="31"/>
      <c r="F54" s="31"/>
      <c r="H54" s="30"/>
    </row>
    <row r="55" ht="15.75" customHeight="1">
      <c r="C55" s="30"/>
      <c r="D55" s="31"/>
      <c r="F55" s="31"/>
      <c r="H55" s="30"/>
    </row>
    <row r="56" ht="15.75" customHeight="1">
      <c r="C56" s="30"/>
      <c r="D56" s="31"/>
      <c r="F56" s="31"/>
      <c r="H56" s="30"/>
    </row>
    <row r="57" ht="15.75" customHeight="1">
      <c r="C57" s="30"/>
      <c r="D57" s="31"/>
      <c r="F57" s="31"/>
      <c r="H57" s="30"/>
    </row>
    <row r="58" ht="15.75" customHeight="1">
      <c r="C58" s="30"/>
      <c r="D58" s="31"/>
      <c r="F58" s="31"/>
      <c r="H58" s="30"/>
    </row>
    <row r="59" ht="15.75" customHeight="1">
      <c r="C59" s="30"/>
      <c r="D59" s="31"/>
      <c r="F59" s="31"/>
      <c r="H59" s="30"/>
    </row>
    <row r="60" ht="15.75" customHeight="1">
      <c r="C60" s="30"/>
      <c r="D60" s="31"/>
      <c r="F60" s="31"/>
      <c r="H60" s="30"/>
    </row>
    <row r="61" ht="15.75" customHeight="1">
      <c r="C61" s="30"/>
      <c r="D61" s="31"/>
      <c r="F61" s="31"/>
      <c r="H61" s="30"/>
    </row>
    <row r="62" ht="15.75" customHeight="1">
      <c r="C62" s="30"/>
      <c r="D62" s="31"/>
      <c r="F62" s="31"/>
      <c r="H62" s="30"/>
    </row>
    <row r="63" ht="15.75" customHeight="1">
      <c r="C63" s="30"/>
      <c r="D63" s="31"/>
      <c r="F63" s="31"/>
      <c r="H63" s="30"/>
    </row>
    <row r="64" ht="15.75" customHeight="1">
      <c r="C64" s="30"/>
      <c r="D64" s="31"/>
      <c r="F64" s="31"/>
      <c r="H64" s="30"/>
    </row>
    <row r="65" ht="15.75" customHeight="1">
      <c r="C65" s="30"/>
      <c r="D65" s="31"/>
      <c r="F65" s="31"/>
      <c r="H65" s="30"/>
    </row>
    <row r="66" ht="15.75" customHeight="1">
      <c r="C66" s="30"/>
      <c r="D66" s="31"/>
      <c r="F66" s="31"/>
      <c r="H66" s="30"/>
    </row>
    <row r="67" ht="15.75" customHeight="1">
      <c r="C67" s="30"/>
      <c r="D67" s="31"/>
      <c r="F67" s="31"/>
      <c r="H67" s="30"/>
    </row>
    <row r="68" ht="15.75" customHeight="1">
      <c r="C68" s="30"/>
      <c r="D68" s="31"/>
      <c r="F68" s="31"/>
      <c r="H68" s="30"/>
    </row>
    <row r="69" ht="15.75" customHeight="1">
      <c r="C69" s="30"/>
      <c r="D69" s="31"/>
      <c r="F69" s="31"/>
      <c r="H69" s="30"/>
    </row>
    <row r="70" ht="15.75" customHeight="1">
      <c r="C70" s="30"/>
      <c r="D70" s="31"/>
      <c r="F70" s="31"/>
      <c r="H70" s="30"/>
    </row>
    <row r="71" ht="15.75" customHeight="1">
      <c r="C71" s="30"/>
      <c r="D71" s="31"/>
      <c r="F71" s="31"/>
      <c r="H71" s="30"/>
    </row>
    <row r="72" ht="15.75" customHeight="1">
      <c r="C72" s="30"/>
      <c r="D72" s="31"/>
      <c r="F72" s="31"/>
      <c r="H72" s="30"/>
    </row>
    <row r="73" ht="15.75" customHeight="1">
      <c r="C73" s="30"/>
      <c r="D73" s="31"/>
      <c r="F73" s="31"/>
      <c r="H73" s="30"/>
    </row>
    <row r="74" ht="15.75" customHeight="1">
      <c r="C74" s="30"/>
      <c r="D74" s="31"/>
      <c r="F74" s="31"/>
      <c r="H74" s="30"/>
    </row>
    <row r="75" ht="15.75" customHeight="1">
      <c r="C75" s="30"/>
      <c r="D75" s="31"/>
      <c r="F75" s="31"/>
      <c r="H75" s="30"/>
    </row>
    <row r="76" ht="15.75" customHeight="1">
      <c r="C76" s="30"/>
      <c r="D76" s="31"/>
      <c r="F76" s="31"/>
      <c r="H76" s="30"/>
    </row>
    <row r="77" ht="15.75" customHeight="1">
      <c r="C77" s="30"/>
      <c r="D77" s="31"/>
      <c r="F77" s="31"/>
      <c r="H77" s="30"/>
    </row>
    <row r="78" ht="15.75" customHeight="1">
      <c r="C78" s="30"/>
      <c r="D78" s="31"/>
      <c r="F78" s="31"/>
      <c r="H78" s="30"/>
    </row>
    <row r="79" ht="15.75" customHeight="1">
      <c r="C79" s="30"/>
      <c r="D79" s="31"/>
      <c r="F79" s="31"/>
      <c r="H79" s="30"/>
    </row>
    <row r="80" ht="15.75" customHeight="1">
      <c r="C80" s="30"/>
      <c r="D80" s="31"/>
      <c r="F80" s="31"/>
      <c r="H80" s="30"/>
    </row>
    <row r="81" ht="15.75" customHeight="1">
      <c r="C81" s="30"/>
      <c r="D81" s="31"/>
      <c r="F81" s="31"/>
      <c r="H81" s="30"/>
    </row>
    <row r="82" ht="15.75" customHeight="1">
      <c r="C82" s="30"/>
      <c r="D82" s="31"/>
      <c r="F82" s="31"/>
      <c r="H82" s="30"/>
    </row>
    <row r="83" ht="15.75" customHeight="1">
      <c r="C83" s="30"/>
      <c r="D83" s="31"/>
      <c r="F83" s="31"/>
      <c r="H83" s="30"/>
    </row>
    <row r="84" ht="15.75" customHeight="1">
      <c r="C84" s="30"/>
      <c r="D84" s="31"/>
      <c r="F84" s="31"/>
      <c r="H84" s="30"/>
    </row>
    <row r="85" ht="15.75" customHeight="1">
      <c r="C85" s="30"/>
      <c r="D85" s="31"/>
      <c r="F85" s="31"/>
      <c r="H85" s="30"/>
    </row>
    <row r="86" ht="15.75" customHeight="1">
      <c r="C86" s="30"/>
      <c r="D86" s="31"/>
      <c r="F86" s="31"/>
      <c r="H86" s="30"/>
    </row>
    <row r="87" ht="15.75" customHeight="1">
      <c r="C87" s="30"/>
      <c r="D87" s="31"/>
      <c r="F87" s="31"/>
      <c r="H87" s="30"/>
    </row>
    <row r="88" ht="15.75" customHeight="1">
      <c r="C88" s="30"/>
      <c r="D88" s="31"/>
      <c r="F88" s="31"/>
      <c r="H88" s="30"/>
    </row>
    <row r="89" ht="15.75" customHeight="1">
      <c r="C89" s="30"/>
      <c r="D89" s="31"/>
      <c r="F89" s="31"/>
      <c r="H89" s="30"/>
    </row>
    <row r="90" ht="15.75" customHeight="1">
      <c r="C90" s="30"/>
      <c r="D90" s="31"/>
      <c r="F90" s="31"/>
      <c r="H90" s="30"/>
    </row>
    <row r="91" ht="15.75" customHeight="1">
      <c r="C91" s="30"/>
      <c r="D91" s="31"/>
      <c r="F91" s="31"/>
      <c r="H91" s="30"/>
    </row>
    <row r="92" ht="15.75" customHeight="1">
      <c r="C92" s="30"/>
      <c r="D92" s="31"/>
      <c r="F92" s="31"/>
      <c r="H92" s="30"/>
    </row>
    <row r="93" ht="15.75" customHeight="1">
      <c r="C93" s="30"/>
      <c r="D93" s="31"/>
      <c r="F93" s="31"/>
      <c r="H93" s="30"/>
    </row>
    <row r="94" ht="15.75" customHeight="1">
      <c r="C94" s="30"/>
      <c r="D94" s="31"/>
      <c r="F94" s="31"/>
      <c r="H94" s="30"/>
    </row>
    <row r="95" ht="15.75" customHeight="1">
      <c r="C95" s="30"/>
      <c r="D95" s="31"/>
      <c r="F95" s="31"/>
      <c r="H95" s="30"/>
    </row>
    <row r="96" ht="15.75" customHeight="1">
      <c r="C96" s="30"/>
      <c r="D96" s="31"/>
      <c r="F96" s="31"/>
      <c r="H96" s="30"/>
    </row>
    <row r="97" ht="15.75" customHeight="1">
      <c r="C97" s="30"/>
      <c r="D97" s="31"/>
      <c r="F97" s="31"/>
      <c r="H97" s="30"/>
    </row>
    <row r="98" ht="15.75" customHeight="1">
      <c r="C98" s="30"/>
      <c r="D98" s="31"/>
      <c r="F98" s="31"/>
      <c r="H98" s="30"/>
    </row>
    <row r="99" ht="15.75" customHeight="1">
      <c r="C99" s="30"/>
      <c r="D99" s="31"/>
      <c r="F99" s="31"/>
      <c r="H99" s="30"/>
    </row>
    <row r="100" ht="15.75" customHeight="1">
      <c r="C100" s="30"/>
      <c r="D100" s="31"/>
      <c r="F100" s="31"/>
      <c r="H100" s="30"/>
    </row>
    <row r="101" ht="15.75" customHeight="1">
      <c r="C101" s="30"/>
      <c r="D101" s="31"/>
      <c r="F101" s="31"/>
      <c r="H101" s="30"/>
    </row>
    <row r="102" ht="15.75" customHeight="1">
      <c r="C102" s="30"/>
      <c r="D102" s="31"/>
      <c r="F102" s="31"/>
      <c r="H102" s="30"/>
    </row>
    <row r="103" ht="15.75" customHeight="1">
      <c r="C103" s="30"/>
      <c r="D103" s="31"/>
      <c r="F103" s="31"/>
      <c r="H103" s="30"/>
    </row>
    <row r="104" ht="15.75" customHeight="1">
      <c r="C104" s="30"/>
      <c r="D104" s="31"/>
      <c r="F104" s="31"/>
      <c r="H104" s="30"/>
    </row>
    <row r="105" ht="15.75" customHeight="1">
      <c r="C105" s="30"/>
      <c r="D105" s="31"/>
      <c r="F105" s="31"/>
      <c r="H105" s="30"/>
    </row>
    <row r="106" ht="15.75" customHeight="1">
      <c r="C106" s="30"/>
      <c r="D106" s="31"/>
      <c r="F106" s="31"/>
      <c r="H106" s="30"/>
    </row>
    <row r="107" ht="15.75" customHeight="1">
      <c r="C107" s="30"/>
      <c r="D107" s="31"/>
      <c r="F107" s="31"/>
      <c r="H107" s="30"/>
    </row>
    <row r="108" ht="15.75" customHeight="1">
      <c r="C108" s="30"/>
      <c r="D108" s="31"/>
      <c r="F108" s="31"/>
      <c r="H108" s="30"/>
    </row>
    <row r="109" ht="15.75" customHeight="1">
      <c r="C109" s="32"/>
      <c r="D109" s="31"/>
      <c r="H109" s="30"/>
    </row>
    <row r="110" ht="15.75" customHeight="1">
      <c r="C110" s="32"/>
      <c r="D110" s="31"/>
      <c r="H110" s="30"/>
    </row>
    <row r="111" ht="15.75" customHeight="1">
      <c r="C111" s="32"/>
      <c r="D111" s="31"/>
      <c r="H111" s="30"/>
    </row>
    <row r="112" ht="15.75" customHeight="1">
      <c r="C112" s="32"/>
      <c r="D112" s="31"/>
      <c r="H112" s="30"/>
    </row>
    <row r="113" ht="15.75" customHeight="1">
      <c r="C113" s="32"/>
      <c r="D113" s="31"/>
      <c r="H113" s="30"/>
    </row>
    <row r="114" ht="15.75" customHeight="1">
      <c r="C114" s="32"/>
      <c r="D114" s="31"/>
      <c r="H114" s="30"/>
    </row>
    <row r="115" ht="15.75" customHeight="1">
      <c r="C115" s="32"/>
      <c r="D115" s="31"/>
      <c r="H115" s="30"/>
    </row>
    <row r="116" ht="15.75" customHeight="1">
      <c r="C116" s="32"/>
      <c r="D116" s="31"/>
      <c r="H116" s="30"/>
    </row>
    <row r="117" ht="15.75" customHeight="1">
      <c r="C117" s="32"/>
      <c r="D117" s="31"/>
      <c r="H117" s="30"/>
    </row>
    <row r="118" ht="15.75" customHeight="1">
      <c r="C118" s="32"/>
      <c r="D118" s="31"/>
      <c r="H118" s="30"/>
    </row>
    <row r="119" ht="15.75" customHeight="1">
      <c r="C119" s="32"/>
      <c r="D119" s="31"/>
      <c r="H119" s="30"/>
    </row>
    <row r="120" ht="15.75" customHeight="1">
      <c r="C120" s="32"/>
      <c r="D120" s="31"/>
      <c r="H120" s="30"/>
    </row>
    <row r="121" ht="15.75" customHeight="1">
      <c r="C121" s="32"/>
      <c r="D121" s="31"/>
      <c r="H121" s="30"/>
    </row>
    <row r="122" ht="15.75" customHeight="1">
      <c r="C122" s="32"/>
      <c r="D122" s="31"/>
      <c r="H122" s="30"/>
    </row>
    <row r="123" ht="15.75" customHeight="1">
      <c r="C123" s="32"/>
      <c r="D123" s="31"/>
      <c r="H123" s="30"/>
    </row>
    <row r="124" ht="15.75" customHeight="1">
      <c r="C124" s="32"/>
      <c r="D124" s="31"/>
      <c r="H124" s="30"/>
    </row>
    <row r="125" ht="15.75" customHeight="1">
      <c r="C125" s="32"/>
      <c r="D125" s="31"/>
      <c r="H125" s="30"/>
    </row>
    <row r="126" ht="15.75" customHeight="1">
      <c r="C126" s="32"/>
      <c r="D126" s="31"/>
      <c r="H126" s="30"/>
    </row>
    <row r="127" ht="15.75" customHeight="1">
      <c r="C127" s="32"/>
      <c r="D127" s="31"/>
      <c r="H127" s="30"/>
    </row>
    <row r="128" ht="15.75" customHeight="1">
      <c r="C128" s="32"/>
      <c r="D128" s="31"/>
      <c r="H128" s="30"/>
    </row>
    <row r="129" ht="15.75" customHeight="1">
      <c r="C129" s="32"/>
      <c r="D129" s="31"/>
      <c r="H129" s="30"/>
    </row>
    <row r="130" ht="15.75" customHeight="1">
      <c r="C130" s="32"/>
      <c r="D130" s="31"/>
      <c r="H130" s="30"/>
    </row>
    <row r="131" ht="15.75" customHeight="1">
      <c r="C131" s="32"/>
      <c r="D131" s="31"/>
      <c r="H131" s="30"/>
    </row>
    <row r="132" ht="15.75" customHeight="1">
      <c r="C132" s="32"/>
      <c r="D132" s="31"/>
      <c r="H132" s="30"/>
    </row>
    <row r="133" ht="15.75" customHeight="1">
      <c r="C133" s="32"/>
      <c r="D133" s="31"/>
      <c r="H133" s="30"/>
    </row>
    <row r="134" ht="15.75" customHeight="1">
      <c r="C134" s="32"/>
      <c r="D134" s="31"/>
      <c r="H134" s="30"/>
    </row>
    <row r="135" ht="15.75" customHeight="1">
      <c r="C135" s="32"/>
      <c r="D135" s="31"/>
      <c r="H135" s="30"/>
    </row>
    <row r="136" ht="15.75" customHeight="1">
      <c r="C136" s="32"/>
      <c r="D136" s="31"/>
      <c r="H136" s="30"/>
    </row>
    <row r="137" ht="15.75" customHeight="1">
      <c r="C137" s="32"/>
      <c r="D137" s="31"/>
      <c r="H137" s="30"/>
    </row>
    <row r="138" ht="15.75" customHeight="1">
      <c r="C138" s="32"/>
      <c r="D138" s="31"/>
      <c r="H138" s="30"/>
    </row>
    <row r="139" ht="15.75" customHeight="1">
      <c r="C139" s="32"/>
      <c r="D139" s="31"/>
      <c r="H139" s="30"/>
    </row>
    <row r="140" ht="15.75" customHeight="1">
      <c r="C140" s="32"/>
      <c r="D140" s="31"/>
      <c r="H140" s="30"/>
    </row>
    <row r="141" ht="15.75" customHeight="1">
      <c r="C141" s="32"/>
      <c r="D141" s="31"/>
      <c r="H141" s="30"/>
    </row>
    <row r="142" ht="15.75" customHeight="1">
      <c r="C142" s="32"/>
      <c r="D142" s="31"/>
      <c r="H142" s="30"/>
    </row>
    <row r="143" ht="15.75" customHeight="1">
      <c r="C143" s="32"/>
      <c r="D143" s="31"/>
      <c r="H143" s="30"/>
    </row>
    <row r="144" ht="15.75" customHeight="1">
      <c r="C144" s="32"/>
      <c r="D144" s="31"/>
      <c r="H144" s="30"/>
    </row>
    <row r="145" ht="15.75" customHeight="1">
      <c r="C145" s="32"/>
      <c r="D145" s="31"/>
      <c r="H145" s="30"/>
    </row>
    <row r="146" ht="15.75" customHeight="1">
      <c r="C146" s="32"/>
      <c r="D146" s="31"/>
      <c r="H146" s="30"/>
    </row>
    <row r="147" ht="15.75" customHeight="1">
      <c r="C147" s="32"/>
      <c r="D147" s="31"/>
      <c r="H147" s="30"/>
    </row>
    <row r="148" ht="15.75" customHeight="1">
      <c r="C148" s="32"/>
      <c r="D148" s="31"/>
      <c r="H148" s="30"/>
    </row>
    <row r="149" ht="15.75" customHeight="1">
      <c r="C149" s="32"/>
      <c r="D149" s="31"/>
      <c r="H149" s="30"/>
    </row>
    <row r="150" ht="15.75" customHeight="1">
      <c r="C150" s="32"/>
      <c r="D150" s="31"/>
      <c r="H150" s="30"/>
    </row>
    <row r="151" ht="15.75" customHeight="1">
      <c r="C151" s="32"/>
      <c r="D151" s="31"/>
      <c r="H151" s="30"/>
    </row>
    <row r="152" ht="15.75" customHeight="1">
      <c r="C152" s="32"/>
      <c r="D152" s="31"/>
      <c r="H152" s="30"/>
    </row>
    <row r="153" ht="15.75" customHeight="1">
      <c r="C153" s="32"/>
      <c r="D153" s="31"/>
      <c r="H153" s="30"/>
    </row>
    <row r="154" ht="15.75" customHeight="1">
      <c r="C154" s="32"/>
      <c r="D154" s="31"/>
      <c r="H154" s="30"/>
    </row>
    <row r="155" ht="15.75" customHeight="1">
      <c r="C155" s="32"/>
      <c r="D155" s="31"/>
      <c r="H155" s="30"/>
    </row>
    <row r="156" ht="15.75" customHeight="1">
      <c r="C156" s="32"/>
      <c r="D156" s="31"/>
      <c r="H156" s="30"/>
    </row>
    <row r="157" ht="15.75" customHeight="1">
      <c r="C157" s="32"/>
      <c r="D157" s="31"/>
      <c r="H157" s="30"/>
    </row>
    <row r="158" ht="15.75" customHeight="1">
      <c r="C158" s="32"/>
      <c r="D158" s="31"/>
      <c r="H158" s="30"/>
    </row>
    <row r="159" ht="15.75" customHeight="1">
      <c r="C159" s="32"/>
      <c r="D159" s="31"/>
      <c r="H159" s="30"/>
    </row>
    <row r="160" ht="15.75" customHeight="1">
      <c r="C160" s="32"/>
      <c r="D160" s="31"/>
      <c r="H160" s="30"/>
    </row>
    <row r="161" ht="15.75" customHeight="1">
      <c r="C161" s="32"/>
      <c r="D161" s="31"/>
      <c r="H161" s="30"/>
    </row>
    <row r="162" ht="15.75" customHeight="1">
      <c r="C162" s="32"/>
      <c r="D162" s="31"/>
      <c r="H162" s="30"/>
    </row>
    <row r="163" ht="15.75" customHeight="1">
      <c r="C163" s="32"/>
      <c r="D163" s="31"/>
      <c r="H163" s="30"/>
    </row>
    <row r="164" ht="15.75" customHeight="1">
      <c r="C164" s="32"/>
      <c r="D164" s="31"/>
      <c r="H164" s="30"/>
    </row>
    <row r="165" ht="15.75" customHeight="1">
      <c r="C165" s="32"/>
      <c r="D165" s="31"/>
      <c r="H165" s="30"/>
    </row>
    <row r="166" ht="15.75" customHeight="1">
      <c r="C166" s="32"/>
      <c r="D166" s="31"/>
      <c r="H166" s="30"/>
    </row>
    <row r="167" ht="15.75" customHeight="1">
      <c r="C167" s="32"/>
      <c r="D167" s="31"/>
      <c r="H167" s="30"/>
    </row>
    <row r="168" ht="15.75" customHeight="1">
      <c r="C168" s="32"/>
      <c r="D168" s="31"/>
      <c r="H168" s="30"/>
    </row>
    <row r="169" ht="15.75" customHeight="1">
      <c r="C169" s="32"/>
      <c r="D169" s="31"/>
      <c r="H169" s="30"/>
    </row>
    <row r="170" ht="15.75" customHeight="1">
      <c r="C170" s="32"/>
      <c r="D170" s="31"/>
      <c r="H170" s="30"/>
    </row>
    <row r="171" ht="15.75" customHeight="1">
      <c r="C171" s="32"/>
      <c r="D171" s="31"/>
      <c r="H171" s="30"/>
    </row>
    <row r="172" ht="15.75" customHeight="1">
      <c r="C172" s="32"/>
      <c r="D172" s="31"/>
      <c r="H172" s="30"/>
    </row>
    <row r="173" ht="15.75" customHeight="1">
      <c r="C173" s="32"/>
      <c r="D173" s="31"/>
      <c r="H173" s="30"/>
    </row>
    <row r="174" ht="15.75" customHeight="1">
      <c r="C174" s="32"/>
      <c r="D174" s="31"/>
      <c r="H174" s="30"/>
    </row>
    <row r="175" ht="15.75" customHeight="1">
      <c r="C175" s="32"/>
      <c r="D175" s="31"/>
      <c r="H175" s="30"/>
    </row>
    <row r="176" ht="15.75" customHeight="1">
      <c r="C176" s="32"/>
      <c r="D176" s="31"/>
      <c r="H176" s="30"/>
    </row>
    <row r="177" ht="15.75" customHeight="1">
      <c r="C177" s="32"/>
      <c r="D177" s="31"/>
      <c r="H177" s="30"/>
    </row>
    <row r="178" ht="15.75" customHeight="1">
      <c r="C178" s="32"/>
      <c r="D178" s="31"/>
      <c r="H178" s="30"/>
    </row>
    <row r="179" ht="15.75" customHeight="1">
      <c r="C179" s="32"/>
      <c r="D179" s="31"/>
      <c r="H179" s="30"/>
    </row>
    <row r="180" ht="15.75" customHeight="1">
      <c r="C180" s="32"/>
      <c r="D180" s="31"/>
      <c r="H180" s="30"/>
    </row>
    <row r="181" ht="15.75" customHeight="1">
      <c r="C181" s="32"/>
      <c r="D181" s="31"/>
      <c r="H181" s="30"/>
    </row>
    <row r="182" ht="15.75" customHeight="1">
      <c r="C182" s="32"/>
      <c r="D182" s="31"/>
      <c r="H182" s="30"/>
    </row>
    <row r="183" ht="15.75" customHeight="1">
      <c r="C183" s="32"/>
      <c r="D183" s="31"/>
      <c r="H183" s="30"/>
    </row>
    <row r="184" ht="15.75" customHeight="1">
      <c r="C184" s="32"/>
      <c r="D184" s="31"/>
      <c r="H184" s="30"/>
    </row>
    <row r="185" ht="15.75" customHeight="1">
      <c r="C185" s="32"/>
      <c r="D185" s="31"/>
      <c r="H185" s="30"/>
    </row>
    <row r="186" ht="15.75" customHeight="1">
      <c r="C186" s="32"/>
      <c r="D186" s="31"/>
      <c r="H186" s="30"/>
    </row>
    <row r="187" ht="15.75" customHeight="1">
      <c r="C187" s="32"/>
      <c r="D187" s="31"/>
      <c r="H187" s="30"/>
    </row>
    <row r="188" ht="15.75" customHeight="1">
      <c r="C188" s="32"/>
      <c r="D188" s="31"/>
      <c r="H188" s="30"/>
    </row>
    <row r="189" ht="15.75" customHeight="1">
      <c r="C189" s="32"/>
      <c r="D189" s="31"/>
      <c r="H189" s="30"/>
    </row>
    <row r="190" ht="15.75" customHeight="1">
      <c r="C190" s="32"/>
      <c r="D190" s="31"/>
      <c r="H190" s="30"/>
    </row>
    <row r="191" ht="15.75" customHeight="1">
      <c r="C191" s="32"/>
      <c r="D191" s="31"/>
      <c r="H191" s="30"/>
    </row>
    <row r="192" ht="15.75" customHeight="1">
      <c r="C192" s="32"/>
      <c r="D192" s="31"/>
      <c r="H192" s="30"/>
    </row>
    <row r="193" ht="15.75" customHeight="1">
      <c r="C193" s="32"/>
      <c r="D193" s="31"/>
      <c r="H193" s="30"/>
    </row>
    <row r="194" ht="15.75" customHeight="1">
      <c r="C194" s="32"/>
      <c r="D194" s="31"/>
      <c r="H194" s="30"/>
    </row>
    <row r="195" ht="15.75" customHeight="1">
      <c r="C195" s="32"/>
      <c r="D195" s="31"/>
      <c r="H195" s="30"/>
    </row>
    <row r="196" ht="15.75" customHeight="1">
      <c r="C196" s="32"/>
      <c r="D196" s="31"/>
      <c r="H196" s="30"/>
    </row>
    <row r="197" ht="15.75" customHeight="1">
      <c r="C197" s="32"/>
      <c r="D197" s="31"/>
      <c r="H197" s="30"/>
    </row>
    <row r="198" ht="15.75" customHeight="1">
      <c r="C198" s="32"/>
      <c r="D198" s="31"/>
      <c r="H198" s="30"/>
    </row>
    <row r="199" ht="15.75" customHeight="1">
      <c r="C199" s="32"/>
      <c r="D199" s="31"/>
      <c r="H199" s="30"/>
    </row>
    <row r="200" ht="15.75" customHeight="1">
      <c r="C200" s="32"/>
      <c r="D200" s="31"/>
      <c r="H200" s="30"/>
    </row>
    <row r="201" ht="15.75" customHeight="1">
      <c r="C201" s="32"/>
      <c r="D201" s="31"/>
      <c r="H201" s="30"/>
    </row>
    <row r="202" ht="15.75" customHeight="1">
      <c r="C202" s="32"/>
      <c r="D202" s="31"/>
      <c r="H202" s="30"/>
    </row>
    <row r="203" ht="15.75" customHeight="1">
      <c r="C203" s="32"/>
      <c r="D203" s="31"/>
      <c r="H203" s="30"/>
    </row>
    <row r="204" ht="15.75" customHeight="1">
      <c r="C204" s="32"/>
      <c r="D204" s="31"/>
      <c r="H204" s="30"/>
    </row>
    <row r="205" ht="15.75" customHeight="1">
      <c r="C205" s="32"/>
      <c r="D205" s="31"/>
      <c r="H205" s="30"/>
    </row>
    <row r="206" ht="15.75" customHeight="1">
      <c r="C206" s="32"/>
      <c r="D206" s="31"/>
      <c r="H206" s="30"/>
    </row>
    <row r="207" ht="15.75" customHeight="1">
      <c r="C207" s="32"/>
      <c r="D207" s="31"/>
      <c r="H207" s="30"/>
    </row>
    <row r="208" ht="15.75" customHeight="1">
      <c r="C208" s="32"/>
      <c r="D208" s="31"/>
      <c r="H208" s="30"/>
    </row>
    <row r="209" ht="15.75" customHeight="1">
      <c r="C209" s="32"/>
      <c r="D209" s="31"/>
      <c r="H209" s="30"/>
    </row>
    <row r="210" ht="15.75" customHeight="1">
      <c r="C210" s="32"/>
      <c r="D210" s="31"/>
      <c r="H210" s="30"/>
    </row>
    <row r="211" ht="15.75" customHeight="1">
      <c r="C211" s="32"/>
      <c r="D211" s="31"/>
      <c r="H211" s="30"/>
    </row>
    <row r="212" ht="15.75" customHeight="1">
      <c r="C212" s="32"/>
      <c r="D212" s="31"/>
      <c r="H212" s="30"/>
    </row>
    <row r="213" ht="15.75" customHeight="1">
      <c r="C213" s="32"/>
      <c r="D213" s="31"/>
      <c r="H213" s="30"/>
    </row>
    <row r="214" ht="15.75" customHeight="1">
      <c r="C214" s="32"/>
      <c r="D214" s="31"/>
      <c r="H214" s="30"/>
    </row>
    <row r="215" ht="15.75" customHeight="1">
      <c r="C215" s="32"/>
      <c r="D215" s="31"/>
      <c r="H215" s="30"/>
    </row>
    <row r="216" ht="15.75" customHeight="1">
      <c r="C216" s="32"/>
      <c r="D216" s="31"/>
      <c r="H216" s="30"/>
    </row>
    <row r="217" ht="15.75" customHeight="1">
      <c r="C217" s="32"/>
      <c r="D217" s="31"/>
      <c r="H217" s="30"/>
    </row>
    <row r="218" ht="15.75" customHeight="1">
      <c r="C218" s="32"/>
      <c r="D218" s="31"/>
      <c r="H218" s="30"/>
    </row>
    <row r="219" ht="15.75" customHeight="1">
      <c r="C219" s="32"/>
      <c r="D219" s="31"/>
      <c r="H219" s="30"/>
    </row>
    <row r="220" ht="15.75" customHeight="1">
      <c r="C220" s="32"/>
      <c r="D220" s="31"/>
      <c r="H220" s="30"/>
    </row>
    <row r="221" ht="15.75" customHeight="1">
      <c r="C221" s="32"/>
      <c r="D221" s="31"/>
      <c r="H221" s="30"/>
    </row>
    <row r="222" ht="15.75" customHeight="1">
      <c r="C222" s="32"/>
      <c r="D222" s="31"/>
      <c r="H222" s="30"/>
    </row>
    <row r="223" ht="15.75" customHeight="1">
      <c r="C223" s="32"/>
      <c r="D223" s="31"/>
      <c r="H223" s="30"/>
    </row>
    <row r="224" ht="15.75" customHeight="1">
      <c r="C224" s="32"/>
      <c r="D224" s="31"/>
      <c r="H224" s="30"/>
    </row>
    <row r="225" ht="15.75" customHeight="1">
      <c r="C225" s="32"/>
      <c r="D225" s="31"/>
      <c r="H225" s="30"/>
    </row>
    <row r="226" ht="15.75" customHeight="1">
      <c r="C226" s="32"/>
      <c r="D226" s="31"/>
      <c r="H226" s="30"/>
    </row>
    <row r="227" ht="15.75" customHeight="1">
      <c r="C227" s="32"/>
      <c r="D227" s="31"/>
      <c r="H227" s="30"/>
    </row>
    <row r="228" ht="15.75" customHeight="1">
      <c r="C228" s="32"/>
      <c r="D228" s="31"/>
      <c r="H228" s="30"/>
    </row>
    <row r="229" ht="15.75" customHeight="1">
      <c r="C229" s="32"/>
      <c r="D229" s="31"/>
      <c r="H229" s="30"/>
    </row>
    <row r="230" ht="15.75" customHeight="1">
      <c r="C230" s="32"/>
      <c r="D230" s="31"/>
      <c r="H230" s="30"/>
    </row>
    <row r="231" ht="15.75" customHeight="1">
      <c r="C231" s="32"/>
      <c r="D231" s="31"/>
      <c r="H231" s="30"/>
    </row>
    <row r="232" ht="15.75" customHeight="1">
      <c r="C232" s="32"/>
      <c r="D232" s="31"/>
      <c r="H232" s="30"/>
    </row>
    <row r="233" ht="15.75" customHeight="1">
      <c r="C233" s="32"/>
      <c r="D233" s="31"/>
      <c r="H233" s="30"/>
    </row>
    <row r="234" ht="15.75" customHeight="1">
      <c r="C234" s="32"/>
      <c r="D234" s="31"/>
      <c r="H234" s="30"/>
    </row>
    <row r="235" ht="15.75" customHeight="1">
      <c r="C235" s="32"/>
      <c r="D235" s="31"/>
      <c r="H235" s="30"/>
    </row>
    <row r="236" ht="15.75" customHeight="1">
      <c r="C236" s="32"/>
      <c r="D236" s="31"/>
      <c r="H236" s="30"/>
    </row>
    <row r="237" ht="15.75" customHeight="1">
      <c r="C237" s="32"/>
      <c r="D237" s="31"/>
      <c r="H237" s="30"/>
    </row>
    <row r="238" ht="15.75" customHeight="1">
      <c r="C238" s="32"/>
      <c r="D238" s="31"/>
      <c r="H238" s="30"/>
    </row>
    <row r="239" ht="15.75" customHeight="1">
      <c r="C239" s="32"/>
      <c r="D239" s="31"/>
      <c r="H239" s="30"/>
    </row>
    <row r="240" ht="15.75" customHeight="1">
      <c r="C240" s="32"/>
      <c r="D240" s="31"/>
      <c r="H240" s="30"/>
    </row>
    <row r="241" ht="15.75" customHeight="1">
      <c r="C241" s="32"/>
      <c r="D241" s="31"/>
      <c r="H241" s="30"/>
    </row>
    <row r="242" ht="15.75" customHeight="1">
      <c r="C242" s="32"/>
      <c r="D242" s="31"/>
      <c r="H242" s="30"/>
    </row>
    <row r="243" ht="15.75" customHeight="1">
      <c r="C243" s="32"/>
      <c r="D243" s="31"/>
      <c r="H243" s="30"/>
    </row>
    <row r="244" ht="15.75" customHeight="1">
      <c r="C244" s="32"/>
      <c r="D244" s="31"/>
      <c r="H244" s="30"/>
    </row>
    <row r="245" ht="15.75" customHeight="1">
      <c r="C245" s="32"/>
      <c r="D245" s="31"/>
      <c r="H245" s="30"/>
    </row>
    <row r="246" ht="15.75" customHeight="1">
      <c r="C246" s="32"/>
      <c r="D246" s="31"/>
      <c r="H246" s="30"/>
    </row>
    <row r="247" ht="15.75" customHeight="1">
      <c r="C247" s="32"/>
      <c r="D247" s="31"/>
      <c r="H247" s="30"/>
    </row>
    <row r="248" ht="15.75" customHeight="1">
      <c r="C248" s="32"/>
      <c r="D248" s="31"/>
      <c r="H248" s="30"/>
    </row>
    <row r="249" ht="15.75" customHeight="1">
      <c r="C249" s="32"/>
      <c r="D249" s="31"/>
      <c r="H249" s="30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3:C33"/>
    <mergeCell ref="B37:C37"/>
    <mergeCell ref="B41:C41"/>
    <mergeCell ref="B45:C45"/>
    <mergeCell ref="B48:C4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6" width="8.71"/>
  </cols>
  <sheetData>
    <row r="2">
      <c r="B2" s="33" t="s">
        <v>66</v>
      </c>
    </row>
    <row r="3">
      <c r="B3" s="34" t="s">
        <v>67</v>
      </c>
    </row>
    <row r="4">
      <c r="A4" s="35" t="s">
        <v>68</v>
      </c>
      <c r="B4" s="35" t="s">
        <v>69</v>
      </c>
    </row>
    <row r="5">
      <c r="A5" s="35"/>
      <c r="B5" s="36"/>
    </row>
    <row r="6">
      <c r="A6" s="35" t="s">
        <v>70</v>
      </c>
      <c r="B6" s="35" t="s">
        <v>71</v>
      </c>
    </row>
    <row r="7">
      <c r="A7" s="35"/>
      <c r="B7" s="36"/>
    </row>
    <row r="8">
      <c r="A8" s="35" t="s">
        <v>72</v>
      </c>
      <c r="B8" s="35" t="s">
        <v>73</v>
      </c>
    </row>
    <row r="9">
      <c r="A9" s="35"/>
      <c r="B9" s="37">
        <v>44515.0</v>
      </c>
    </row>
    <row r="10">
      <c r="A10" s="35"/>
      <c r="B10" s="37"/>
    </row>
    <row r="11">
      <c r="A11" s="35" t="s">
        <v>74</v>
      </c>
      <c r="B11" s="35" t="s">
        <v>75</v>
      </c>
    </row>
    <row r="12">
      <c r="A12" s="35"/>
      <c r="B12" s="36"/>
    </row>
    <row r="13">
      <c r="A13" s="35" t="s">
        <v>76</v>
      </c>
      <c r="B13" s="35" t="s">
        <v>77</v>
      </c>
    </row>
    <row r="14">
      <c r="A14" s="38"/>
      <c r="B14" s="39"/>
    </row>
    <row r="16">
      <c r="A16" s="22" t="s">
        <v>78</v>
      </c>
      <c r="B16" s="40" t="s">
        <v>79</v>
      </c>
    </row>
    <row r="17">
      <c r="B17" s="41" t="s">
        <v>80</v>
      </c>
    </row>
    <row r="18">
      <c r="B18" s="42" t="s">
        <v>81</v>
      </c>
    </row>
    <row r="19">
      <c r="B19" s="43" t="s">
        <v>82</v>
      </c>
    </row>
    <row r="21" ht="15.75" customHeight="1">
      <c r="B21" s="44" t="s">
        <v>5</v>
      </c>
      <c r="C21" s="45" t="s">
        <v>11</v>
      </c>
      <c r="D21" s="45" t="s">
        <v>83</v>
      </c>
    </row>
    <row r="22" ht="15.75" customHeight="1">
      <c r="B22" s="36" t="s">
        <v>14</v>
      </c>
      <c r="C22" s="46">
        <v>0.021</v>
      </c>
      <c r="D22" s="35"/>
    </row>
    <row r="23" ht="15.75" customHeight="1">
      <c r="B23" s="36" t="s">
        <v>17</v>
      </c>
      <c r="C23" s="46">
        <v>0.015</v>
      </c>
      <c r="D23" s="35"/>
    </row>
    <row r="24" ht="15.75" customHeight="1">
      <c r="B24" s="36" t="s">
        <v>20</v>
      </c>
      <c r="C24" s="46">
        <v>0.022</v>
      </c>
      <c r="D24" s="35"/>
    </row>
    <row r="25" ht="15.75" customHeight="1">
      <c r="B25" s="36" t="s">
        <v>23</v>
      </c>
      <c r="C25" s="46">
        <v>0.018</v>
      </c>
      <c r="D25" s="35"/>
    </row>
    <row r="26" ht="15.75" customHeight="1">
      <c r="B26" s="36" t="s">
        <v>25</v>
      </c>
      <c r="C26" s="46">
        <v>0.0285</v>
      </c>
      <c r="D26" s="35"/>
    </row>
    <row r="27" ht="15.75" customHeight="1">
      <c r="B27" s="36" t="s">
        <v>28</v>
      </c>
      <c r="C27" s="46">
        <v>0.0343</v>
      </c>
      <c r="D27" s="35"/>
    </row>
    <row r="28" ht="15.75" customHeight="1">
      <c r="B28" s="36" t="s">
        <v>30</v>
      </c>
      <c r="C28" s="46">
        <v>0.0401</v>
      </c>
      <c r="D28" s="35"/>
    </row>
    <row r="29" ht="15.75" customHeight="1">
      <c r="B29" s="36" t="s">
        <v>33</v>
      </c>
      <c r="C29" s="46">
        <v>0.0459</v>
      </c>
      <c r="D29" s="35"/>
    </row>
    <row r="30" ht="15.75" customHeight="1">
      <c r="B30" s="36" t="s">
        <v>36</v>
      </c>
      <c r="C30" s="46">
        <v>0.0517</v>
      </c>
      <c r="D30" s="35"/>
    </row>
    <row r="31" ht="15.75" customHeight="1">
      <c r="B31" s="36" t="s">
        <v>39</v>
      </c>
      <c r="C31" s="46">
        <v>0.0575</v>
      </c>
      <c r="D31" s="3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