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 Alves\Documents\Projeto Excel 1\"/>
    </mc:Choice>
  </mc:AlternateContent>
  <bookViews>
    <workbookView xWindow="0" yWindow="0" windowWidth="20496" windowHeight="7752"/>
  </bookViews>
  <sheets>
    <sheet name="Lista Salario" sheetId="1" r:id="rId1"/>
    <sheet name="Planilha2" sheetId="2" r:id="rId2"/>
    <sheet name="Planilha1" sheetId="3" r:id="rId3"/>
  </sheets>
  <definedNames>
    <definedName name="_xlnm._FilterDatabase" localSheetId="0" hidden="1">'Lista Salario'!$A$1:$E$1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G6" i="1"/>
  <c r="I6" i="1" s="1"/>
  <c r="G5" i="1"/>
  <c r="I5" i="1" s="1"/>
  <c r="G4" i="1"/>
  <c r="I4" i="1" s="1"/>
  <c r="G3" i="1"/>
  <c r="I3" i="1" s="1"/>
  <c r="G2" i="1"/>
  <c r="I2" i="1" s="1"/>
  <c r="F2" i="1"/>
  <c r="H15" i="2"/>
  <c r="D16" i="2"/>
  <c r="D12" i="2"/>
  <c r="J5" i="2" s="1"/>
  <c r="D7" i="2"/>
  <c r="I7" i="1" l="1"/>
</calcChain>
</file>

<file path=xl/sharedStrings.xml><?xml version="1.0" encoding="utf-8"?>
<sst xmlns="http://schemas.openxmlformats.org/spreadsheetml/2006/main" count="97" uniqueCount="66">
  <si>
    <t>Jessica</t>
  </si>
  <si>
    <t>Erivelton</t>
  </si>
  <si>
    <t>Juzineide</t>
  </si>
  <si>
    <t>Amilson</t>
  </si>
  <si>
    <t>João</t>
  </si>
  <si>
    <t>Daniela</t>
  </si>
  <si>
    <t>Karla</t>
  </si>
  <si>
    <t>Roberto</t>
  </si>
  <si>
    <t>Paula</t>
  </si>
  <si>
    <t>Luiz</t>
  </si>
  <si>
    <t>Carlos</t>
  </si>
  <si>
    <t>Fernanda</t>
  </si>
  <si>
    <t>Bruno</t>
  </si>
  <si>
    <t>Davi</t>
  </si>
  <si>
    <t>Filipe</t>
  </si>
  <si>
    <t>Elisa</t>
  </si>
  <si>
    <t>Maria</t>
  </si>
  <si>
    <t>Henrique</t>
  </si>
  <si>
    <t>Nome</t>
  </si>
  <si>
    <t>Elaine</t>
  </si>
  <si>
    <t>Departamento</t>
  </si>
  <si>
    <t>Divisão</t>
  </si>
  <si>
    <t>Salário</t>
  </si>
  <si>
    <t>Data Entrada</t>
  </si>
  <si>
    <t>Desenvolvimento</t>
  </si>
  <si>
    <t>Analista</t>
  </si>
  <si>
    <t>Secretaria</t>
  </si>
  <si>
    <t>Enfermagem</t>
  </si>
  <si>
    <t>Construção</t>
  </si>
  <si>
    <t>Markentig</t>
  </si>
  <si>
    <t>contabilidade</t>
  </si>
  <si>
    <t>Administração</t>
  </si>
  <si>
    <t>Vendedor</t>
  </si>
  <si>
    <t>Vendora</t>
  </si>
  <si>
    <t>Contalidade</t>
  </si>
  <si>
    <t>Vendedora</t>
  </si>
  <si>
    <t>Computadores</t>
  </si>
  <si>
    <t>Documentos</t>
  </si>
  <si>
    <t>Pacientes</t>
  </si>
  <si>
    <t>Materias</t>
  </si>
  <si>
    <t>Telefone</t>
  </si>
  <si>
    <t>financeiros</t>
  </si>
  <si>
    <t>Clientes</t>
  </si>
  <si>
    <t>clientes</t>
  </si>
  <si>
    <t>PAPELARIA DA JESSICA</t>
  </si>
  <si>
    <t>Caderno 10 matérias</t>
  </si>
  <si>
    <t>Preço unitário</t>
  </si>
  <si>
    <t>Quantidade</t>
  </si>
  <si>
    <t>Total</t>
  </si>
  <si>
    <t>Caderno 20 matérias</t>
  </si>
  <si>
    <t>Cderno 1 materia</t>
  </si>
  <si>
    <t>Pagamento em ddinheiro</t>
  </si>
  <si>
    <t>Total geral</t>
  </si>
  <si>
    <t>Troco</t>
  </si>
  <si>
    <t>Valor total pago</t>
  </si>
  <si>
    <t>% descontado para INSS</t>
  </si>
  <si>
    <t>Ganho liquido</t>
  </si>
  <si>
    <t>9%</t>
  </si>
  <si>
    <t>Produto</t>
  </si>
  <si>
    <t>AR-5381</t>
  </si>
  <si>
    <t>BA-8327</t>
  </si>
  <si>
    <t>BE-2349</t>
  </si>
  <si>
    <t>BL-2016</t>
  </si>
  <si>
    <t>CA-5965</t>
  </si>
  <si>
    <t>CA-7457</t>
  </si>
  <si>
    <t>CB-2903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</si>
</sst>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4" fontId="0" fillId="0" borderId="0" xfId="0" applyNumberFormat="1"/>
    <xf numFmtId="44" fontId="0" fillId="0" borderId="0" xfId="1" applyFont="1"/>
    <xf numFmtId="44" fontId="0" fillId="0" borderId="0" xfId="1" applyFont="1" applyFill="1" applyBorder="1"/>
    <xf numFmtId="44" fontId="0" fillId="0" borderId="0" xfId="1" applyFont="1" applyBorder="1"/>
    <xf numFmtId="44" fontId="0" fillId="0" borderId="1" xfId="1" applyFont="1" applyFill="1" applyBorder="1"/>
    <xf numFmtId="0" fontId="1" fillId="4" borderId="0" xfId="0" applyFont="1" applyFill="1"/>
    <xf numFmtId="0" fontId="0" fillId="4" borderId="0" xfId="0" applyFill="1"/>
    <xf numFmtId="44" fontId="0" fillId="4" borderId="0" xfId="1" applyFont="1" applyFill="1" applyBorder="1"/>
    <xf numFmtId="14" fontId="0" fillId="4" borderId="0" xfId="0" applyNumberFormat="1" applyFill="1"/>
    <xf numFmtId="0" fontId="1" fillId="5" borderId="0" xfId="0" applyFont="1" applyFill="1"/>
    <xf numFmtId="0" fontId="0" fillId="5" borderId="0" xfId="0" applyFill="1"/>
    <xf numFmtId="44" fontId="0" fillId="5" borderId="0" xfId="1" applyFont="1" applyFill="1" applyBorder="1"/>
    <xf numFmtId="14" fontId="0" fillId="5" borderId="0" xfId="0" applyNumberFormat="1" applyFill="1"/>
    <xf numFmtId="0" fontId="10" fillId="0" borderId="0" xfId="0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9" fillId="7" borderId="0" xfId="0" applyFont="1" applyFill="1"/>
    <xf numFmtId="0" fontId="7" fillId="7" borderId="0" xfId="0" applyFont="1" applyFill="1"/>
    <xf numFmtId="0" fontId="7" fillId="6" borderId="0" xfId="0" applyFont="1" applyFill="1"/>
    <xf numFmtId="0" fontId="0" fillId="9" borderId="0" xfId="0" applyFill="1"/>
    <xf numFmtId="0" fontId="0" fillId="10" borderId="0" xfId="0" applyFill="1"/>
    <xf numFmtId="9" fontId="12" fillId="2" borderId="0" xfId="0" applyNumberFormat="1" applyFont="1" applyFill="1" applyAlignment="1">
      <alignment horizontal="center" vertical="center"/>
    </xf>
    <xf numFmtId="44" fontId="13" fillId="0" borderId="0" xfId="0" applyNumberFormat="1" applyFont="1"/>
    <xf numFmtId="0" fontId="14" fillId="2" borderId="0" xfId="0" applyFont="1" applyFill="1"/>
    <xf numFmtId="44" fontId="6" fillId="3" borderId="0" xfId="2" applyNumberFormat="1"/>
    <xf numFmtId="0" fontId="6" fillId="9" borderId="0" xfId="2" applyFill="1"/>
    <xf numFmtId="0" fontId="8" fillId="8" borderId="0" xfId="0" applyFont="1" applyFill="1"/>
  </cellXfs>
  <cellStyles count="3">
    <cellStyle name="Bom" xfId="2" builtinId="26"/>
    <cellStyle name="Moeda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4.9989318521683403E-2"/>
        <name val="Calibri"/>
        <scheme val="minor"/>
      </font>
      <fill>
        <patternFill patternType="solid">
          <fgColor indexed="64"/>
          <bgColor theme="4" tint="-0.249977111117893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2" defaultTableStyle="TableStyleMedium2" defaultPivotStyle="PivotStyleLight16">
    <tableStyle name="Estilo de Tabela Dinâmica 1" table="0" count="0"/>
    <tableStyle name="Estilo de Tabela Dinâmica 2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TABELA DE VALORES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576202974628172"/>
          <c:y val="0.19486111111111112"/>
          <c:w val="0.796460192475940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'Lista Salario'!$D$2:$D$20</c:f>
              <c:numCache>
                <c:formatCode>_("R$"* #,##0.00_);_("R$"* \(#,##0.00\);_("R$"* "-"??_);_(@_)</c:formatCode>
                <c:ptCount val="19"/>
                <c:pt idx="0">
                  <c:v>7125.5</c:v>
                </c:pt>
                <c:pt idx="1">
                  <c:v>6874.8</c:v>
                </c:pt>
                <c:pt idx="2">
                  <c:v>6784.2</c:v>
                </c:pt>
                <c:pt idx="3">
                  <c:v>6251.4</c:v>
                </c:pt>
                <c:pt idx="4">
                  <c:v>5245.4</c:v>
                </c:pt>
                <c:pt idx="5">
                  <c:v>5147.5</c:v>
                </c:pt>
                <c:pt idx="6">
                  <c:v>4987.5</c:v>
                </c:pt>
                <c:pt idx="7">
                  <c:v>4875.5</c:v>
                </c:pt>
                <c:pt idx="8">
                  <c:v>4258.5</c:v>
                </c:pt>
                <c:pt idx="9">
                  <c:v>3981.1</c:v>
                </c:pt>
                <c:pt idx="10">
                  <c:v>3851.7</c:v>
                </c:pt>
                <c:pt idx="11">
                  <c:v>3658.7</c:v>
                </c:pt>
                <c:pt idx="12">
                  <c:v>2854.5</c:v>
                </c:pt>
                <c:pt idx="13">
                  <c:v>2587.5</c:v>
                </c:pt>
                <c:pt idx="14">
                  <c:v>2147.8000000000002</c:v>
                </c:pt>
                <c:pt idx="15">
                  <c:v>1857.4</c:v>
                </c:pt>
                <c:pt idx="16">
                  <c:v>1654.8</c:v>
                </c:pt>
                <c:pt idx="17">
                  <c:v>1200.4000000000001</c:v>
                </c:pt>
                <c:pt idx="18">
                  <c:v>1200.4000000000001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D-4024-9442-2B7721652A6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1655824"/>
        <c:axId val="419254272"/>
      </c:barChart>
      <c:catAx>
        <c:axId val="42165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254272"/>
        <c:crosses val="autoZero"/>
        <c:auto val="1"/>
        <c:lblAlgn val="ctr"/>
        <c:lblOffset val="100"/>
        <c:noMultiLvlLbl val="0"/>
      </c:catAx>
      <c:valAx>
        <c:axId val="4192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6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22</xdr:row>
      <xdr:rowOff>160020</xdr:rowOff>
    </xdr:from>
    <xdr:to>
      <xdr:col>6</xdr:col>
      <xdr:colOff>1874520</xdr:colOff>
      <xdr:row>37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20" totalsRowShown="0" headerRowDxfId="3">
  <autoFilter ref="A1:I20"/>
  <tableColumns count="9">
    <tableColumn id="1" name="Nome" dataDxfId="9"/>
    <tableColumn id="2" name="Departamento" dataDxfId="8"/>
    <tableColumn id="3" name="Divisão"/>
    <tableColumn id="4" name="Salário" dataDxfId="7" dataCellStyle="Moeda"/>
    <tableColumn id="5" name="Data Entrada" dataDxfId="6"/>
    <tableColumn id="6" name="Valor total pago"/>
    <tableColumn id="7" name="% descontado para INSS" dataDxfId="5"/>
    <tableColumn id="8" name="9%"/>
    <tableColumn id="9" name="Ganho liquido" dataDxfId="4">
      <calculatedColumnFormula>D2-G2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Normal="100" workbookViewId="0">
      <selection activeCell="B2" sqref="B2"/>
    </sheetView>
  </sheetViews>
  <sheetFormatPr defaultRowHeight="14.4" x14ac:dyDescent="0.3"/>
  <cols>
    <col min="1" max="1" width="19" customWidth="1"/>
    <col min="2" max="2" width="20" customWidth="1"/>
    <col min="3" max="3" width="19" customWidth="1"/>
    <col min="4" max="4" width="19.44140625" style="3" customWidth="1"/>
    <col min="5" max="5" width="19.6640625" customWidth="1"/>
    <col min="6" max="6" width="19.77734375" customWidth="1"/>
    <col min="7" max="7" width="28.33203125" customWidth="1"/>
    <col min="8" max="8" width="12.88671875" bestFit="1" customWidth="1"/>
    <col min="9" max="9" width="19.21875" customWidth="1"/>
    <col min="11" max="11" width="10.88671875" customWidth="1"/>
    <col min="12" max="12" width="14.44140625" customWidth="1"/>
    <col min="13" max="13" width="11.88671875" bestFit="1" customWidth="1"/>
  </cols>
  <sheetData>
    <row r="1" spans="1:13" ht="22.2" customHeight="1" x14ac:dyDescent="0.35">
      <c r="A1" s="4" t="s">
        <v>18</v>
      </c>
      <c r="B1" s="5" t="s">
        <v>20</v>
      </c>
      <c r="C1" s="6" t="s">
        <v>21</v>
      </c>
      <c r="D1" s="5" t="s">
        <v>22</v>
      </c>
      <c r="E1" s="5" t="s">
        <v>23</v>
      </c>
      <c r="F1" s="5" t="s">
        <v>54</v>
      </c>
      <c r="G1" s="5" t="s">
        <v>55</v>
      </c>
      <c r="H1" s="29" t="s">
        <v>57</v>
      </c>
      <c r="I1" s="31" t="s">
        <v>56</v>
      </c>
      <c r="J1" s="27"/>
      <c r="L1" t="s">
        <v>20</v>
      </c>
    </row>
    <row r="2" spans="1:13" ht="18" customHeight="1" x14ac:dyDescent="0.3">
      <c r="A2" s="16" t="s">
        <v>14</v>
      </c>
      <c r="B2" s="16" t="s">
        <v>27</v>
      </c>
      <c r="C2" s="17" t="s">
        <v>38</v>
      </c>
      <c r="D2" s="18">
        <v>7125.5</v>
      </c>
      <c r="E2" s="19">
        <v>40784</v>
      </c>
      <c r="F2" s="32">
        <f>D2+D3+D4+D5+D6+D7+D8+D9+D10+D11+D12+D13+D14+D15+D16+D17+D18+D19+D20</f>
        <v>76544.599999999977</v>
      </c>
      <c r="G2" s="3">
        <f>D2*H1</f>
        <v>641.29499999999996</v>
      </c>
      <c r="I2" s="3">
        <f>D2-G2</f>
        <v>6484.2049999999999</v>
      </c>
      <c r="L2" s="34" t="s">
        <v>25</v>
      </c>
    </row>
    <row r="3" spans="1:13" ht="15.6" x14ac:dyDescent="0.3">
      <c r="A3" s="1" t="s">
        <v>2</v>
      </c>
      <c r="B3" s="1" t="s">
        <v>27</v>
      </c>
      <c r="C3" t="s">
        <v>38</v>
      </c>
      <c r="D3" s="10">
        <v>6874.8</v>
      </c>
      <c r="E3" s="7">
        <v>32864</v>
      </c>
      <c r="G3" s="3">
        <f>D3*H1</f>
        <v>618.73199999999997</v>
      </c>
      <c r="I3" s="3">
        <f>D3-G3</f>
        <v>6256.0680000000002</v>
      </c>
    </row>
    <row r="4" spans="1:13" ht="15.6" x14ac:dyDescent="0.3">
      <c r="A4" s="1" t="s">
        <v>9</v>
      </c>
      <c r="B4" s="1" t="s">
        <v>34</v>
      </c>
      <c r="C4" t="s">
        <v>41</v>
      </c>
      <c r="D4" s="9">
        <v>6784.2</v>
      </c>
      <c r="E4" s="7">
        <v>38919</v>
      </c>
      <c r="G4" s="30">
        <f>D4*H1</f>
        <v>610.57799999999997</v>
      </c>
      <c r="I4" s="3">
        <f>D4-G4</f>
        <v>6173.6219999999994</v>
      </c>
    </row>
    <row r="5" spans="1:13" ht="15.6" x14ac:dyDescent="0.3">
      <c r="A5" s="1" t="s">
        <v>13</v>
      </c>
      <c r="B5" s="1" t="s">
        <v>24</v>
      </c>
      <c r="C5" t="s">
        <v>36</v>
      </c>
      <c r="D5" s="11">
        <v>6251.4</v>
      </c>
      <c r="E5" s="7">
        <v>40240</v>
      </c>
      <c r="G5" s="3">
        <f>D5*H1</f>
        <v>562.62599999999998</v>
      </c>
      <c r="I5" s="3">
        <f>D5-G5</f>
        <v>5688.7739999999994</v>
      </c>
    </row>
    <row r="6" spans="1:13" ht="15.6" x14ac:dyDescent="0.3">
      <c r="A6" s="1" t="s">
        <v>1</v>
      </c>
      <c r="B6" s="1" t="s">
        <v>25</v>
      </c>
      <c r="C6" t="s">
        <v>37</v>
      </c>
      <c r="D6" s="10">
        <v>5245.4</v>
      </c>
      <c r="E6" s="7">
        <v>36837</v>
      </c>
      <c r="G6" s="3">
        <f>D6*H1</f>
        <v>472.08599999999996</v>
      </c>
      <c r="I6" s="3">
        <f>D6-G6</f>
        <v>4773.3139999999994</v>
      </c>
      <c r="K6" s="27"/>
      <c r="L6" s="27"/>
    </row>
    <row r="7" spans="1:13" ht="15.6" x14ac:dyDescent="0.3">
      <c r="A7" s="1" t="s">
        <v>15</v>
      </c>
      <c r="B7" s="1" t="s">
        <v>35</v>
      </c>
      <c r="C7" t="s">
        <v>43</v>
      </c>
      <c r="D7" s="9">
        <v>5147.5</v>
      </c>
      <c r="E7" s="7">
        <v>41166</v>
      </c>
      <c r="G7" s="3">
        <f>D7*H1</f>
        <v>463.27499999999998</v>
      </c>
      <c r="I7" s="3">
        <f>D7-G8</f>
        <v>4698.625</v>
      </c>
      <c r="L7" s="33"/>
    </row>
    <row r="8" spans="1:13" ht="15.6" x14ac:dyDescent="0.3">
      <c r="A8" s="1" t="s">
        <v>0</v>
      </c>
      <c r="B8" s="1" t="s">
        <v>24</v>
      </c>
      <c r="C8" t="s">
        <v>36</v>
      </c>
      <c r="D8" s="8">
        <v>4987.5</v>
      </c>
      <c r="E8" s="7">
        <v>36351</v>
      </c>
      <c r="G8" s="3">
        <f>D8*H1</f>
        <v>448.875</v>
      </c>
      <c r="I8" s="3">
        <f>D8-G8</f>
        <v>4538.625</v>
      </c>
    </row>
    <row r="9" spans="1:13" ht="15.6" x14ac:dyDescent="0.3">
      <c r="A9" s="1" t="s">
        <v>12</v>
      </c>
      <c r="B9" s="1" t="s">
        <v>30</v>
      </c>
      <c r="C9" t="s">
        <v>41</v>
      </c>
      <c r="D9" s="9">
        <v>4875.5</v>
      </c>
      <c r="E9" s="7">
        <v>39821</v>
      </c>
      <c r="G9" s="3">
        <f>D9*H1</f>
        <v>438.79499999999996</v>
      </c>
      <c r="I9" s="3">
        <f>D9-G9</f>
        <v>4436.7049999999999</v>
      </c>
    </row>
    <row r="10" spans="1:13" ht="15.6" x14ac:dyDescent="0.3">
      <c r="A10" s="1" t="s">
        <v>10</v>
      </c>
      <c r="B10" s="1" t="s">
        <v>25</v>
      </c>
      <c r="C10" t="s">
        <v>37</v>
      </c>
      <c r="D10" s="9">
        <v>4258.5</v>
      </c>
      <c r="E10" s="7">
        <v>39617</v>
      </c>
      <c r="G10" s="3">
        <f>D10*H1</f>
        <v>383.26499999999999</v>
      </c>
      <c r="I10" s="3">
        <f>D10-G10</f>
        <v>3875.2350000000001</v>
      </c>
      <c r="M10" s="3"/>
    </row>
    <row r="11" spans="1:13" ht="15.6" x14ac:dyDescent="0.3">
      <c r="A11" s="1" t="s">
        <v>19</v>
      </c>
      <c r="B11" s="1" t="s">
        <v>26</v>
      </c>
      <c r="C11" t="s">
        <v>37</v>
      </c>
      <c r="D11" s="8">
        <v>3981.1</v>
      </c>
      <c r="E11" s="7">
        <v>32571</v>
      </c>
      <c r="G11" s="3">
        <f>D11*H1</f>
        <v>358.29899999999998</v>
      </c>
      <c r="I11" s="3">
        <f>D11-G11</f>
        <v>3622.8009999999999</v>
      </c>
    </row>
    <row r="12" spans="1:13" ht="15.6" x14ac:dyDescent="0.3">
      <c r="A12" s="1" t="s">
        <v>11</v>
      </c>
      <c r="B12" s="1" t="s">
        <v>34</v>
      </c>
      <c r="C12" t="s">
        <v>41</v>
      </c>
      <c r="D12" s="9">
        <v>3851.7</v>
      </c>
      <c r="E12" s="7">
        <v>40381</v>
      </c>
      <c r="G12" s="3">
        <f>D12*H1</f>
        <v>346.65299999999996</v>
      </c>
      <c r="I12" s="3">
        <f>D12-G12</f>
        <v>3505.047</v>
      </c>
      <c r="K12" s="28" t="s">
        <v>58</v>
      </c>
      <c r="L12" s="28" t="s">
        <v>47</v>
      </c>
    </row>
    <row r="13" spans="1:13" ht="15.6" x14ac:dyDescent="0.3">
      <c r="A13" s="1" t="s">
        <v>4</v>
      </c>
      <c r="B13" s="1" t="s">
        <v>29</v>
      </c>
      <c r="C13" t="s">
        <v>40</v>
      </c>
      <c r="D13" s="9">
        <v>3658.7</v>
      </c>
      <c r="E13" s="7">
        <v>36190</v>
      </c>
      <c r="G13" s="3">
        <f>D13*H1</f>
        <v>329.28299999999996</v>
      </c>
      <c r="I13" s="3">
        <f>D13-G13</f>
        <v>3329.4169999999999</v>
      </c>
      <c r="K13" t="s">
        <v>59</v>
      </c>
      <c r="L13">
        <v>802</v>
      </c>
    </row>
    <row r="14" spans="1:13" ht="15.6" x14ac:dyDescent="0.3">
      <c r="A14" s="1" t="s">
        <v>8</v>
      </c>
      <c r="B14" s="1" t="s">
        <v>33</v>
      </c>
      <c r="C14" t="s">
        <v>42</v>
      </c>
      <c r="D14" s="9">
        <v>2854.5</v>
      </c>
      <c r="E14" s="7">
        <v>38094</v>
      </c>
      <c r="G14" s="3">
        <f>D14*H1</f>
        <v>256.90499999999997</v>
      </c>
      <c r="I14" s="3">
        <f>D14-G14</f>
        <v>2597.5950000000003</v>
      </c>
      <c r="K14" t="s">
        <v>60</v>
      </c>
      <c r="L14">
        <v>540</v>
      </c>
    </row>
    <row r="15" spans="1:13" ht="15.6" x14ac:dyDescent="0.3">
      <c r="A15" s="1" t="s">
        <v>3</v>
      </c>
      <c r="B15" s="1" t="s">
        <v>28</v>
      </c>
      <c r="C15" t="s">
        <v>39</v>
      </c>
      <c r="D15" s="9">
        <v>2587.5</v>
      </c>
      <c r="E15" s="7">
        <v>37485</v>
      </c>
      <c r="G15" s="3">
        <f>D15*H1</f>
        <v>232.875</v>
      </c>
      <c r="I15" s="3">
        <f>D15-G15</f>
        <v>2354.625</v>
      </c>
      <c r="K15" t="s">
        <v>61</v>
      </c>
      <c r="L15">
        <v>983</v>
      </c>
    </row>
    <row r="16" spans="1:13" ht="15.6" x14ac:dyDescent="0.3">
      <c r="A16" s="1" t="s">
        <v>16</v>
      </c>
      <c r="B16" s="1" t="s">
        <v>25</v>
      </c>
      <c r="C16" t="s">
        <v>37</v>
      </c>
      <c r="D16" s="9">
        <v>2147.8000000000002</v>
      </c>
      <c r="E16" s="7">
        <v>41323</v>
      </c>
      <c r="G16" s="3">
        <f>D16*H1</f>
        <v>193.30200000000002</v>
      </c>
      <c r="I16" s="3">
        <f>D16-G16</f>
        <v>1954.498</v>
      </c>
      <c r="K16" t="s">
        <v>62</v>
      </c>
      <c r="L16">
        <v>322</v>
      </c>
    </row>
    <row r="17" spans="1:12" ht="15.6" x14ac:dyDescent="0.3">
      <c r="A17" s="1" t="s">
        <v>7</v>
      </c>
      <c r="B17" s="1" t="s">
        <v>32</v>
      </c>
      <c r="C17" t="s">
        <v>42</v>
      </c>
      <c r="D17" s="9">
        <v>1857.4</v>
      </c>
      <c r="E17" s="7">
        <v>36902</v>
      </c>
      <c r="G17" s="3">
        <f>D17*H1</f>
        <v>167.166</v>
      </c>
      <c r="I17" s="3">
        <f>D17-G17</f>
        <v>1690.2340000000002</v>
      </c>
      <c r="K17" t="s">
        <v>63</v>
      </c>
      <c r="L17">
        <v>874</v>
      </c>
    </row>
    <row r="18" spans="1:12" ht="15.6" x14ac:dyDescent="0.3">
      <c r="A18" s="1" t="s">
        <v>17</v>
      </c>
      <c r="B18" s="1" t="s">
        <v>31</v>
      </c>
      <c r="C18" t="s">
        <v>37</v>
      </c>
      <c r="D18" s="9">
        <v>1654.8</v>
      </c>
      <c r="E18" s="7">
        <v>42034</v>
      </c>
      <c r="G18" s="3">
        <f>D18*H1</f>
        <v>148.93199999999999</v>
      </c>
      <c r="I18" s="3">
        <f>D18-G18</f>
        <v>1505.8679999999999</v>
      </c>
      <c r="K18" t="s">
        <v>63</v>
      </c>
      <c r="L18">
        <v>252</v>
      </c>
    </row>
    <row r="19" spans="1:12" ht="15.6" x14ac:dyDescent="0.3">
      <c r="A19" s="1" t="s">
        <v>5</v>
      </c>
      <c r="B19" s="1" t="s">
        <v>30</v>
      </c>
      <c r="C19" t="s">
        <v>41</v>
      </c>
      <c r="D19" s="9">
        <v>1200.4000000000001</v>
      </c>
      <c r="E19" s="7">
        <v>38162</v>
      </c>
      <c r="G19" s="3">
        <f>D19*H1</f>
        <v>108.036</v>
      </c>
      <c r="I19" s="3">
        <f>D19-G19</f>
        <v>1092.364</v>
      </c>
      <c r="K19" t="s">
        <v>64</v>
      </c>
      <c r="L19">
        <v>943</v>
      </c>
    </row>
    <row r="20" spans="1:12" ht="15.6" x14ac:dyDescent="0.3">
      <c r="A20" s="12" t="s">
        <v>6</v>
      </c>
      <c r="B20" s="12" t="s">
        <v>31</v>
      </c>
      <c r="C20" s="13" t="s">
        <v>37</v>
      </c>
      <c r="D20" s="14">
        <v>1200.4000000000001</v>
      </c>
      <c r="E20" s="15">
        <v>39056</v>
      </c>
      <c r="G20" s="3">
        <f>D20*H1</f>
        <v>108.036</v>
      </c>
      <c r="I20" s="3">
        <f>D20-G20</f>
        <v>1092.364</v>
      </c>
      <c r="K20" t="s">
        <v>65</v>
      </c>
      <c r="L20">
        <v>954</v>
      </c>
    </row>
    <row r="21" spans="1:12" ht="15.6" x14ac:dyDescent="0.3">
      <c r="A21" s="1"/>
      <c r="D21"/>
    </row>
    <row r="22" spans="1:12" ht="15.6" x14ac:dyDescent="0.3">
      <c r="A22" s="1"/>
      <c r="B22" s="1"/>
      <c r="C22" s="1"/>
      <c r="D22" s="2"/>
      <c r="E22" s="1"/>
    </row>
    <row r="23" spans="1:12" ht="15.6" x14ac:dyDescent="0.3">
      <c r="A23" s="1"/>
      <c r="B23" s="1"/>
      <c r="C23" s="1"/>
      <c r="D23" s="2"/>
      <c r="E23" s="1"/>
      <c r="K23" s="28" t="s">
        <v>58</v>
      </c>
      <c r="L23" s="28" t="s">
        <v>47</v>
      </c>
    </row>
    <row r="24" spans="1:12" ht="15.6" x14ac:dyDescent="0.3">
      <c r="A24" s="1"/>
      <c r="B24" s="1"/>
      <c r="C24" s="1"/>
      <c r="D24" s="2"/>
      <c r="E24" s="1"/>
      <c r="K24" t="s">
        <v>65</v>
      </c>
      <c r="L24">
        <v>874</v>
      </c>
    </row>
    <row r="25" spans="1:12" ht="15.6" x14ac:dyDescent="0.3">
      <c r="A25" s="1"/>
      <c r="B25" s="1"/>
      <c r="C25" s="1"/>
      <c r="D25" s="2"/>
      <c r="E25" s="1"/>
    </row>
    <row r="30" spans="1:12" x14ac:dyDescent="0.3">
      <c r="L30" t="e">
        <f>VLOOKUP(K17,Tabela1[[Divisão]:[Salário]],2,0)+VLOOKUP(K18,K13:L20,2,0)</f>
        <v>#N/A</v>
      </c>
    </row>
  </sheetData>
  <conditionalFormatting sqref="B2:B20">
    <cfRule type="containsText" dxfId="1" priority="2" operator="containsText" text="Enfermagem">
      <formula>NOT(ISERROR(SEARCH("Enfermagem",B2)))</formula>
    </cfRule>
    <cfRule type="cellIs" priority="1" operator="greaterThan">
      <formula>$L$2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H16" sqref="H16"/>
    </sheetView>
  </sheetViews>
  <sheetFormatPr defaultRowHeight="14.4" x14ac:dyDescent="0.3"/>
  <cols>
    <col min="3" max="3" width="35.88671875" customWidth="1"/>
    <col min="4" max="4" width="10.33203125" bestFit="1" customWidth="1"/>
    <col min="8" max="8" width="11" customWidth="1"/>
  </cols>
  <sheetData>
    <row r="1" spans="2:10" ht="25.8" x14ac:dyDescent="0.5">
      <c r="C1" s="20"/>
      <c r="D1" s="20"/>
    </row>
    <row r="2" spans="2:10" ht="25.8" x14ac:dyDescent="0.5">
      <c r="C2" s="21" t="s">
        <v>44</v>
      </c>
      <c r="D2" s="20"/>
    </row>
    <row r="4" spans="2:10" ht="15.6" x14ac:dyDescent="0.3">
      <c r="B4" s="23"/>
      <c r="C4" s="24" t="s">
        <v>45</v>
      </c>
      <c r="D4" s="23"/>
      <c r="E4" s="23"/>
    </row>
    <row r="5" spans="2:10" x14ac:dyDescent="0.3">
      <c r="C5" t="s">
        <v>46</v>
      </c>
      <c r="D5">
        <v>10.8</v>
      </c>
      <c r="G5" s="27"/>
      <c r="H5" s="22" t="s">
        <v>52</v>
      </c>
      <c r="I5" s="22"/>
      <c r="J5">
        <f>D7+D12+D16</f>
        <v>138</v>
      </c>
    </row>
    <row r="6" spans="2:10" x14ac:dyDescent="0.3">
      <c r="C6" t="s">
        <v>47</v>
      </c>
      <c r="D6">
        <v>4</v>
      </c>
      <c r="H6" s="27"/>
      <c r="I6" s="27"/>
    </row>
    <row r="7" spans="2:10" x14ac:dyDescent="0.3">
      <c r="C7" s="22" t="s">
        <v>48</v>
      </c>
      <c r="D7" s="22">
        <f>D5*D6</f>
        <v>43.2</v>
      </c>
      <c r="H7" s="22" t="s">
        <v>53</v>
      </c>
      <c r="I7" s="22"/>
    </row>
    <row r="9" spans="2:10" ht="15.6" x14ac:dyDescent="0.3">
      <c r="B9" s="23"/>
      <c r="C9" s="24" t="s">
        <v>50</v>
      </c>
      <c r="D9" s="23"/>
      <c r="E9" s="23"/>
    </row>
    <row r="10" spans="2:10" x14ac:dyDescent="0.3">
      <c r="C10" t="s">
        <v>46</v>
      </c>
      <c r="D10">
        <v>5.9</v>
      </c>
    </row>
    <row r="11" spans="2:10" x14ac:dyDescent="0.3">
      <c r="C11" t="s">
        <v>47</v>
      </c>
      <c r="D11">
        <v>3</v>
      </c>
    </row>
    <row r="12" spans="2:10" x14ac:dyDescent="0.3">
      <c r="C12" s="22" t="s">
        <v>48</v>
      </c>
      <c r="D12" s="22">
        <f>D10*D11</f>
        <v>17.700000000000003</v>
      </c>
    </row>
    <row r="13" spans="2:10" x14ac:dyDescent="0.3">
      <c r="B13" s="23"/>
      <c r="C13" s="25" t="s">
        <v>49</v>
      </c>
      <c r="D13" s="23"/>
      <c r="E13" s="23"/>
    </row>
    <row r="14" spans="2:10" ht="15.6" x14ac:dyDescent="0.3">
      <c r="C14" s="1" t="s">
        <v>46</v>
      </c>
      <c r="D14">
        <v>25.7</v>
      </c>
    </row>
    <row r="15" spans="2:10" x14ac:dyDescent="0.3">
      <c r="C15" t="s">
        <v>47</v>
      </c>
      <c r="D15">
        <v>3</v>
      </c>
      <c r="H15" s="3">
        <f>D21-J5</f>
        <v>12</v>
      </c>
    </row>
    <row r="16" spans="2:10" x14ac:dyDescent="0.3">
      <c r="C16" s="22" t="s">
        <v>48</v>
      </c>
      <c r="D16" s="22">
        <f>D14*D15</f>
        <v>77.099999999999994</v>
      </c>
    </row>
    <row r="21" spans="3:4" x14ac:dyDescent="0.3">
      <c r="C21" s="26" t="s">
        <v>51</v>
      </c>
      <c r="D21" s="8">
        <v>150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Salario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Alves</dc:creator>
  <cp:lastModifiedBy>Jessica Alves</cp:lastModifiedBy>
  <dcterms:created xsi:type="dcterms:W3CDTF">2022-11-23T14:11:16Z</dcterms:created>
  <dcterms:modified xsi:type="dcterms:W3CDTF">2022-11-25T23:04:06Z</dcterms:modified>
</cp:coreProperties>
</file>