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essica_chan/Documents/CVM-INFO/Session3/PROJET_SYNTHESE/"/>
    </mc:Choice>
  </mc:AlternateContent>
  <xr:revisionPtr revIDLastSave="0" documentId="13_ncr:1_{B4E54F98-7548-EE45-A206-AB0623066DEE}" xr6:coauthVersionLast="47" xr6:coauthVersionMax="47" xr10:uidLastSave="{00000000-0000-0000-0000-000000000000}"/>
  <bookViews>
    <workbookView xWindow="5660" yWindow="1140" windowWidth="28040" windowHeight="16340" xr2:uid="{95AC3AEA-AD41-374A-B9DC-036569B525B4}"/>
  </bookViews>
  <sheets>
    <sheet name="Sprint 1" sheetId="4" r:id="rId1"/>
    <sheet name="Sprint 2" sheetId="5" r:id="rId2"/>
    <sheet name="Sprint 3" sheetId="7" r:id="rId3"/>
    <sheet name="Statistique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/>
  <c r="B8" i="9"/>
  <c r="B12" i="9"/>
  <c r="B7" i="9"/>
  <c r="B2" i="9"/>
  <c r="B14" i="9"/>
  <c r="H89" i="7"/>
  <c r="H74" i="7" a="1"/>
  <c r="H74" i="7" s="1"/>
  <c r="H75" i="7" a="1"/>
  <c r="H75" i="7" s="1"/>
  <c r="H76" i="7" a="1"/>
  <c r="H76" i="7" s="1"/>
  <c r="H77" i="7" a="1"/>
  <c r="H77" i="7" s="1"/>
  <c r="H78" i="7" a="1"/>
  <c r="H78" i="7" s="1"/>
  <c r="H79" i="7" a="1"/>
  <c r="H79" i="7" s="1"/>
  <c r="H80" i="7" a="1"/>
  <c r="H80" i="7" s="1"/>
  <c r="H81" i="7" a="1"/>
  <c r="H81" i="7" s="1"/>
  <c r="H82" i="7" a="1"/>
  <c r="H82" i="7" s="1"/>
  <c r="H83" i="7" a="1"/>
  <c r="H83" i="7" s="1"/>
  <c r="H84" i="7" a="1"/>
  <c r="H84" i="7" s="1"/>
  <c r="H85" i="7" a="1"/>
  <c r="H85" i="7" s="1"/>
  <c r="H86" i="7" a="1"/>
  <c r="H86" i="7" s="1"/>
  <c r="H87" i="7" a="1"/>
  <c r="H87" i="7" s="1"/>
  <c r="H73" i="7" a="1"/>
  <c r="H73" i="7" s="1"/>
  <c r="B9" i="9"/>
  <c r="H73" i="5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H65" i="5" a="1"/>
  <c r="H65" i="5" s="1"/>
  <c r="H66" i="5" a="1"/>
  <c r="H66" i="5" s="1"/>
  <c r="H64" i="5" a="1"/>
  <c r="H64" i="5" s="1"/>
  <c r="H63" i="5" a="1"/>
  <c r="H63" i="5" s="1"/>
  <c r="H60" i="4" a="1"/>
  <c r="H60" i="4" s="1"/>
  <c r="H59" i="4" a="1"/>
  <c r="H59" i="4" s="1"/>
  <c r="H58" i="4" a="1"/>
  <c r="H58" i="4" s="1"/>
  <c r="H57" i="4" a="1"/>
  <c r="H57" i="4" s="1"/>
  <c r="H56" i="4" a="1"/>
  <c r="H56" i="4" s="1"/>
  <c r="H55" i="4" a="1"/>
  <c r="H55" i="4" s="1"/>
  <c r="H54" i="4" a="1"/>
  <c r="H54" i="4" s="1"/>
  <c r="H62" i="4" s="1"/>
  <c r="H53" i="4" a="1"/>
  <c r="H53" i="4" s="1"/>
  <c r="B13" i="9"/>
  <c r="B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<sst xmlns="http://schemas.openxmlformats.org/spreadsheetml/2006/main" count="526" uniqueCount="200">
  <si>
    <t>Fait</t>
  </si>
  <si>
    <t>Prévu</t>
  </si>
  <si>
    <t>Jessica Chan</t>
  </si>
  <si>
    <t>Sebastian Perez</t>
  </si>
  <si>
    <t xml:space="preserve">Générateur d'art </t>
  </si>
  <si>
    <t>Projet</t>
  </si>
  <si>
    <t>Équipe</t>
  </si>
  <si>
    <t>Automne 2022</t>
  </si>
  <si>
    <t>Session</t>
  </si>
  <si>
    <t>SEMAINE 6</t>
  </si>
  <si>
    <t>SEMAINE 7</t>
  </si>
  <si>
    <t>SEMAINE 8</t>
  </si>
  <si>
    <t>SEMAINE 9</t>
  </si>
  <si>
    <t>SEMAINE 10</t>
  </si>
  <si>
    <t>Progrès</t>
  </si>
  <si>
    <t>Légende</t>
  </si>
  <si>
    <t>À faire</t>
  </si>
  <si>
    <t>Terminé</t>
  </si>
  <si>
    <t>En cours</t>
  </si>
  <si>
    <t>PLAN PROJET SYNTHÈSE - Étapes de réalisation du projet</t>
  </si>
  <si>
    <t>Tous le monde</t>
  </si>
  <si>
    <t>Mise en place de la structure de l'environnement de travail</t>
  </si>
  <si>
    <t>Créer les pages html (.php)</t>
  </si>
  <si>
    <t>Créer la structure de fichiers selon la méthode template CommonAction</t>
  </si>
  <si>
    <t>Créer les partials header.php, footer.php</t>
  </si>
  <si>
    <t>Coder le contenu HTML et CSS</t>
  </si>
  <si>
    <t>(25 sept. - 1er oct.)</t>
  </si>
  <si>
    <t>(2 - 8 octobre)</t>
  </si>
  <si>
    <t>(23 - 29 octobre)</t>
  </si>
  <si>
    <t>(30 oct. - 5 nov.)</t>
  </si>
  <si>
    <t>(6 - 12 nov.)</t>
  </si>
  <si>
    <t>(13 - 19 nov.)</t>
  </si>
  <si>
    <t>(20 - 26 nov.)</t>
  </si>
  <si>
    <t>Commentaires</t>
  </si>
  <si>
    <t>Sprint 1 (25 sept. - 15 oct.)</t>
  </si>
  <si>
    <t>Sprint 2 (16 oct. - 5 nov.)</t>
  </si>
  <si>
    <t>Sprint 3 (6 - 26 nov.)</t>
  </si>
  <si>
    <t>Mise en place des bases de données</t>
  </si>
  <si>
    <t>PostgreSQL</t>
  </si>
  <si>
    <t>Connection à la BD (ConnectionBD.php)</t>
  </si>
  <si>
    <t>Test insertions</t>
  </si>
  <si>
    <t>Mise en place de React</t>
  </si>
  <si>
    <t>Créer les components pour enlever les blocs HTML répétitifs</t>
  </si>
  <si>
    <r>
      <t xml:space="preserve">Mettre en place rafraichissement de page avec le </t>
    </r>
    <r>
      <rPr>
        <i/>
        <sz val="12"/>
        <color theme="1"/>
        <rFont val="Century Gothic"/>
        <family val="1"/>
        <scheme val="minor"/>
      </rPr>
      <t>virtuel DOM</t>
    </r>
  </si>
  <si>
    <t>Logique de navigation des pages</t>
  </si>
  <si>
    <t>Mise en place logique connexion</t>
  </si>
  <si>
    <t>Page register : enregistrer nouvel usager dans la base de données</t>
  </si>
  <si>
    <t>Page login : authentifier usager à partir de la BD</t>
  </si>
  <si>
    <t>UserDAO.php</t>
  </si>
  <si>
    <t>ConnectionBD.php</t>
  </si>
  <si>
    <t>Création classe Scrollbar.js</t>
  </si>
  <si>
    <t>Dessin vectoriel avec Illustrator</t>
  </si>
  <si>
    <t>Ajout code Javascript dans fichier SVG</t>
  </si>
  <si>
    <t>Coder style CSS des div ayant id = carte</t>
  </si>
  <si>
    <t>index.php, login.php, register.php, animation.php, about.php, share.php, userprofile.php.</t>
  </si>
  <si>
    <t>Créer le dossier js pour tous les fichiers javascript</t>
  </si>
  <si>
    <t>Créer les fichiers javascript dans le dossier (Voir UML FrontEnd_CD)</t>
  </si>
  <si>
    <t>Création DIV Card et CSS</t>
  </si>
  <si>
    <t>Page animation : Slide right settings avec tous les éléments HTML du menu (incluant scrollbars)</t>
  </si>
  <si>
    <t>HTML, CSS, Javascript, React menu settings</t>
  </si>
  <si>
    <t>Coder algorithme 1</t>
  </si>
  <si>
    <t>Fonction téléchargement</t>
  </si>
  <si>
    <t xml:space="preserve">Fonction partager </t>
  </si>
  <si>
    <t>Class javascript message d'alerte</t>
  </si>
  <si>
    <t xml:space="preserve">Class AlertMessage(Title string, Message string, Button string, Error = true/false) </t>
  </si>
  <si>
    <t>Error = true : Backgrnd rose et btn blanc</t>
  </si>
  <si>
    <t xml:space="preserve">Error = false : Backgrnd blanc et btn rose  </t>
  </si>
  <si>
    <t>Contrôler animation slide up</t>
  </si>
  <si>
    <t>Effacer le div après interactions terminées</t>
  </si>
  <si>
    <t>Coder AlertMessage pour confirmation de partage</t>
  </si>
  <si>
    <t>Coder AlertMessage pour erreur doit être connecté</t>
  </si>
  <si>
    <t>Coder algorithme 2</t>
  </si>
  <si>
    <t>Coder sélection utilisateur des algorithmes</t>
  </si>
  <si>
    <t>Trois points à droite de l'écran avec événement onClick() pour changer d'animation</t>
  </si>
  <si>
    <t>Faire le lien entre le menu de sélection et l'algorithme 1</t>
  </si>
  <si>
    <t xml:space="preserve">Coder la page profil usager </t>
  </si>
  <si>
    <t>Afficher les statistiques de l'utilisateur (nb anim. générées, nb anim. partagées, nb anim. aimées)</t>
  </si>
  <si>
    <t>Coder onglets mes animations</t>
  </si>
  <si>
    <t>Coder onglets mes vidéos aimées</t>
  </si>
  <si>
    <t>Coder algorithme 3</t>
  </si>
  <si>
    <t>Coder page partage</t>
  </si>
  <si>
    <t>Logique, si carte aimée par utilisateur, afficher cœur plein. Vide par défaut (CSS et JS)</t>
  </si>
  <si>
    <t>Coder lien entre Scrollbars et animations</t>
  </si>
  <si>
    <t>Scrollbar OnMove() : Affiche valeur au dessus du scrollbar</t>
  </si>
  <si>
    <t>Scrollbar OnMouseLeave() : Donne la nouvelle valeur à l'algorithme</t>
  </si>
  <si>
    <t>Responsable</t>
  </si>
  <si>
    <t>Faire le lien entre la fonction exporterGIF() et le bouton partager</t>
  </si>
  <si>
    <t>Coder page profil</t>
  </si>
  <si>
    <t>Afficher les cartes de l'usager à partir de la base de données NoSQL (Onglet mes animations)</t>
  </si>
  <si>
    <t>Afficher les cartes aimées de l'usager à partir de la base de données NoSQL (Onglet mes vidéos aimées)</t>
  </si>
  <si>
    <t>Cliquer GIF ouvre fenêtre visionnement vidéo</t>
  </si>
  <si>
    <t>Coder fenêtre visionnement de vidéo losrque l'usager clique sur la vidéo d'une des cartes</t>
  </si>
  <si>
    <t>Coder mot de passe oublié avec envoie par courriel</t>
  </si>
  <si>
    <t>Recherche sur comment envoyer un email à l'usager avec un lien pour créer un nouvel mot de passe</t>
  </si>
  <si>
    <t>Implanter la logique et le code pour permettre la création d'un nouveau mot de passe et récupérer un compte</t>
  </si>
  <si>
    <t>Permettre la destruction d'un compte (Pouvoir supprimer son compte à partir du profil utilisateur)</t>
  </si>
  <si>
    <t>Effacer usager des bases de données</t>
  </si>
  <si>
    <t>Lien entre p5.js et le bouton de téléchargement.</t>
  </si>
  <si>
    <t>Animation Javascript des fonds des pages</t>
  </si>
  <si>
    <t>Formes géométriques (un cercle, un pentagone, un carré) générées à une position aléatoire. No Fill. Outline.</t>
  </si>
  <si>
    <t xml:space="preserve">Coder animation javascript sur les formes, mouvements extrêmement lents et directions randoms. </t>
  </si>
  <si>
    <t>Écriture et finalisation des contenus textes de la page</t>
  </si>
  <si>
    <t>Texte à propos</t>
  </si>
  <si>
    <t>Texte inscription</t>
  </si>
  <si>
    <t>Texte info du menu settings</t>
  </si>
  <si>
    <t>Correction grammaire, orthographe, ponctuation</t>
  </si>
  <si>
    <t>Traduction anglaise du site web</t>
  </si>
  <si>
    <t>Option FR ou EN</t>
  </si>
  <si>
    <t>Dictionnaire dans fichier Javascript de la langue sélectionnée</t>
  </si>
  <si>
    <t>Test vitesse du site web</t>
  </si>
  <si>
    <t>Optimiser la vitesse de chargement des pages</t>
  </si>
  <si>
    <t>Page animation</t>
  </si>
  <si>
    <t>Page profil usager</t>
  </si>
  <si>
    <t>Page des partages</t>
  </si>
  <si>
    <t>Photo de profil de l'utilisateur modifiable</t>
  </si>
  <si>
    <t>Upload de fichier image</t>
  </si>
  <si>
    <t>Exporter fichier .GIF à partir de p5.js pour BD</t>
  </si>
  <si>
    <t>Téléchargement GIF à partir de P5.js localement</t>
  </si>
  <si>
    <t>Afficher toutes les cartes de la base de données NoSQL</t>
  </si>
  <si>
    <t>Fonction exporterGIF() dans la classe Animation.js appelé par la fonction partager()</t>
  </si>
  <si>
    <t>Fonction telechargerGIF() dans la classe Animation.js appelé par la fonction télécharger()</t>
  </si>
  <si>
    <t>Coder fonction telecharger() dans la classe Animation.js (Event au click de l'usager)</t>
  </si>
  <si>
    <t>Coder fonction partager() dans la classe Animation.js (Event au click de l'usager)</t>
  </si>
  <si>
    <t>Continuer coder class Scrollbar</t>
  </si>
  <si>
    <t>Coder logique et animation scrollbar personalisé (Valeur de la position pouce, max, min)</t>
  </si>
  <si>
    <t>Optimisation expérience usager</t>
  </si>
  <si>
    <t>Facilité de naviguer le site web</t>
  </si>
  <si>
    <t>Faire essayer à divers personne le site web</t>
  </si>
  <si>
    <t>Faire créer des comptes usagers différents</t>
  </si>
  <si>
    <t>Faire changements selon commentaires reçu par les usagers</t>
  </si>
  <si>
    <t>Faire héberger le site web</t>
  </si>
  <si>
    <t>Trouver un hébergeur de site web approprié pour notre projet</t>
  </si>
  <si>
    <t>Payer pour l'hébergement</t>
  </si>
  <si>
    <t>Tester que le site est bien accessible</t>
  </si>
  <si>
    <t>Faire version cellulaire du site web (Responsive)</t>
  </si>
  <si>
    <t>Coder le CSS pour les écrans plus petits</t>
  </si>
  <si>
    <t>Connexion au serveur WAMP</t>
  </si>
  <si>
    <t>Titre</t>
  </si>
  <si>
    <t>Liste des tâches préalables</t>
  </si>
  <si>
    <t>Priorité</t>
  </si>
  <si>
    <t>Difficulté</t>
  </si>
  <si>
    <t>PLANNIFICATION PROJET SYNTHÈSE</t>
  </si>
  <si>
    <t>Essentiel</t>
  </si>
  <si>
    <t>Souhaité</t>
  </si>
  <si>
    <t>Optionnel</t>
  </si>
  <si>
    <t>Facile</t>
  </si>
  <si>
    <t>Moyen</t>
  </si>
  <si>
    <t>Difficile</t>
  </si>
  <si>
    <t>Incertain</t>
  </si>
  <si>
    <t>Afficher la petite ligne</t>
  </si>
  <si>
    <t>La faire tourner sur elle même</t>
  </si>
  <si>
    <t>Faire la ligne effectuer des mouvement d'en fomre d'ellipse tout en tournant</t>
  </si>
  <si>
    <t>Faire une rotation axée au centre pendant que le reste des transformatino se pasent</t>
  </si>
  <si>
    <t>implementer l'ensemble des variables pour modifier les tranformations faites</t>
  </si>
  <si>
    <t>Afficher des circles dans la forme souhaitée</t>
  </si>
  <si>
    <t>Appliquer les transformations pour emuler une respiration ou un mouvment de nage</t>
  </si>
  <si>
    <t>Modifier la taille des circles internes progresivement</t>
  </si>
  <si>
    <t>Modifier la couleur en fonction de la taille</t>
  </si>
  <si>
    <t>Afficher un cercle à l'écran</t>
  </si>
  <si>
    <t>Appliquer la formule pour que le cercle fasse une curbe de bezier</t>
  </si>
  <si>
    <t>Lors que le trajet completé, trouver une nouvelle trajectoire pour le cercle</t>
  </si>
  <si>
    <t>Afficher un triangle au centre de l'écran</t>
  </si>
  <si>
    <t>Faire osciller la taille du triangle selon les variables appropriés</t>
  </si>
  <si>
    <t>Appliquer une rotation sur el triangle selon les variables appropriés</t>
  </si>
  <si>
    <t>Coder la logique de collision</t>
  </si>
  <si>
    <t>Lors d'une collision changement de direction des deux formes</t>
  </si>
  <si>
    <t>No tâches préalables</t>
  </si>
  <si>
    <t>Numéro</t>
  </si>
  <si>
    <t>SEMAINE 11</t>
  </si>
  <si>
    <t>SEMAINE 12</t>
  </si>
  <si>
    <t>SEMAINE 13</t>
  </si>
  <si>
    <t>SEMAINE 14</t>
  </si>
  <si>
    <t>Nombre total de tâches</t>
  </si>
  <si>
    <t>Difficulté moyenne</t>
  </si>
  <si>
    <t>SPRINT 1</t>
  </si>
  <si>
    <t>SPRINT 2</t>
  </si>
  <si>
    <t>SPRINT 3</t>
  </si>
  <si>
    <t>1, 2</t>
  </si>
  <si>
    <t>1, 3</t>
  </si>
  <si>
    <t>1, 3, 9, 14, 17</t>
  </si>
  <si>
    <t>1, 2, 3</t>
  </si>
  <si>
    <t>5, 9, 10, 14, 17</t>
  </si>
  <si>
    <t>2, 9, 11, 12, 14, 17</t>
  </si>
  <si>
    <t>9, 11, 12, 14, 17</t>
  </si>
  <si>
    <t>1, 2, 3, 9, 11, 12, 14, 17</t>
  </si>
  <si>
    <t>2, 4</t>
  </si>
  <si>
    <t>Tous les étapes</t>
  </si>
  <si>
    <t>1, 9, 14, 17</t>
  </si>
  <si>
    <t>1, 2, 4</t>
  </si>
  <si>
    <t>Estimation temps (min)</t>
  </si>
  <si>
    <t>Temps total en minutes</t>
  </si>
  <si>
    <t>d x t</t>
  </si>
  <si>
    <t>somme</t>
  </si>
  <si>
    <t>(16 - 22 oct.)</t>
  </si>
  <si>
    <t>(27 nov. - 3 déc.)</t>
  </si>
  <si>
    <t>Créer la table des usagers (Usagers : ID, nom, prenom, nom_utilisateur, mot_de_passe, date_naissance, chiffre_email)</t>
  </si>
  <si>
    <t>Créer la table des animations (Animations : ID, createur, date_creation, ville, country, gif_large, gif_petit)</t>
  </si>
  <si>
    <t>Créer la table des animations aimées (liaison) (Animation_Aimee : ID, utilisateur, animation)</t>
  </si>
  <si>
    <t>Parler avec la base de données</t>
  </si>
  <si>
    <t>Enregistrer le GIF dans la BD avec le Nom_utilisateur, la géolocalisation, le timestamp au moment du partage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</si>
</sst>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###\-###\-####"/>
    <numFmt numFmtId="165" formatCode="0.0"/>
  </numFmts>
  <fonts count="20" x14ac:knownFonts="1">
    <font>
      <sz val="12"/>
      <color theme="1"/>
      <name val="Century Gothic"/>
      <family val="2"/>
      <scheme val="minor"/>
    </font>
    <font>
      <sz val="10"/>
      <color rgb="FF000000"/>
      <name val="Arial"/>
      <family val="2"/>
    </font>
    <font>
      <sz val="12"/>
      <color rgb="FFFF0000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b/>
      <sz val="12"/>
      <color rgb="FFA02A61"/>
      <name val="Century Gothic"/>
      <family val="2"/>
      <scheme val="minor"/>
    </font>
    <font>
      <b/>
      <sz val="18"/>
      <color rgb="FFA02A61"/>
      <name val="Century Gothic"/>
      <family val="1"/>
    </font>
    <font>
      <sz val="12"/>
      <color theme="1" tint="0.34998626667073579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b/>
      <sz val="16"/>
      <color theme="4"/>
      <name val="Century Gothic"/>
      <family val="1"/>
    </font>
    <font>
      <i/>
      <sz val="12"/>
      <color theme="1"/>
      <name val="Century Gothic"/>
      <family val="1"/>
      <scheme val="minor"/>
    </font>
    <font>
      <sz val="12"/>
      <name val="Century Gothic"/>
      <family val="2"/>
      <scheme val="minor"/>
    </font>
    <font>
      <sz val="12"/>
      <name val="Century Gothic (Body)"/>
    </font>
    <font>
      <sz val="12"/>
      <color theme="1"/>
      <name val="Century Gothic"/>
      <family val="1"/>
      <scheme val="minor"/>
    </font>
    <font>
      <sz val="12"/>
      <color rgb="FF595959"/>
      <name val="Century Gothic"/>
      <family val="1"/>
      <scheme val="minor"/>
    </font>
    <font>
      <sz val="12"/>
      <color rgb="FF000000"/>
      <name val="Century Gothic"/>
      <family val="2"/>
      <scheme val="minor"/>
    </font>
    <font>
      <b/>
      <sz val="12"/>
      <color theme="1"/>
      <name val="Century Gothic"/>
      <family val="1"/>
      <scheme val="minor"/>
    </font>
    <font>
      <b/>
      <sz val="12"/>
      <color theme="0"/>
      <name val="Century Gothic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C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Gray">
        <fgColor theme="5" tint="0.59996337778862885"/>
        <bgColor indexed="65"/>
      </patternFill>
    </fill>
    <fill>
      <patternFill patternType="gray125">
        <fgColor theme="5" tint="0.59996337778862885"/>
        <bgColor indexed="65"/>
      </patternFill>
    </fill>
  </fills>
  <borders count="85">
    <border>
      <left/>
      <right/>
      <top/>
      <bottom/>
      <diagonal/>
    </border>
    <border>
      <left style="medium">
        <color rgb="FFF1AEBC"/>
      </left>
      <right/>
      <top style="medium">
        <color rgb="FFF1AEBC"/>
      </top>
      <bottom/>
      <diagonal/>
    </border>
    <border>
      <left/>
      <right/>
      <top style="medium">
        <color rgb="FFF1AEBC"/>
      </top>
      <bottom/>
      <diagonal/>
    </border>
    <border>
      <left style="medium">
        <color rgb="FFF1AEBC"/>
      </left>
      <right/>
      <top/>
      <bottom/>
      <diagonal/>
    </border>
    <border>
      <left/>
      <right style="medium">
        <color rgb="FFF1AEBC"/>
      </right>
      <top/>
      <bottom/>
      <diagonal/>
    </border>
    <border>
      <left style="medium">
        <color rgb="FFF1AEBC"/>
      </left>
      <right/>
      <top/>
      <bottom style="medium">
        <color rgb="FFF1AEBC"/>
      </bottom>
      <diagonal/>
    </border>
    <border>
      <left/>
      <right/>
      <top/>
      <bottom style="medium">
        <color rgb="FFF1AEBC"/>
      </bottom>
      <diagonal/>
    </border>
    <border>
      <left/>
      <right style="medium">
        <color rgb="FFF1AEBC"/>
      </right>
      <top/>
      <bottom style="medium">
        <color rgb="FFF1AEBC"/>
      </bottom>
      <diagonal/>
    </border>
    <border>
      <left/>
      <right style="medium">
        <color rgb="FFF1AEBC"/>
      </right>
      <top style="medium">
        <color rgb="FFF1AEBC"/>
      </top>
      <bottom/>
      <diagonal/>
    </border>
    <border>
      <left style="medium">
        <color rgb="FFF1AEBC"/>
      </left>
      <right style="medium">
        <color rgb="FFF1AEBC"/>
      </right>
      <top style="medium">
        <color rgb="FFF1AEBC"/>
      </top>
      <bottom/>
      <diagonal/>
    </border>
    <border>
      <left style="medium">
        <color rgb="FFF1AEBC"/>
      </left>
      <right style="medium">
        <color rgb="FFF1AEBC"/>
      </right>
      <top/>
      <bottom/>
      <diagonal/>
    </border>
    <border>
      <left style="thick">
        <color theme="5" tint="0.59999389629810485"/>
      </left>
      <right/>
      <top style="thick">
        <color theme="5" tint="0.59999389629810485"/>
      </top>
      <bottom style="medium">
        <color rgb="FFF1AEBC"/>
      </bottom>
      <diagonal/>
    </border>
    <border>
      <left/>
      <right/>
      <top style="thick">
        <color theme="5" tint="0.59999389629810485"/>
      </top>
      <bottom style="medium">
        <color rgb="FFF1AEBC"/>
      </bottom>
      <diagonal/>
    </border>
    <border>
      <left style="medium">
        <color rgb="FFF1AEBC"/>
      </left>
      <right/>
      <top style="thick">
        <color theme="5" tint="0.59999389629810485"/>
      </top>
      <bottom style="medium">
        <color rgb="FFF1AEBC"/>
      </bottom>
      <diagonal/>
    </border>
    <border>
      <left style="medium">
        <color rgb="FFF1AEBC"/>
      </left>
      <right style="medium">
        <color rgb="FFF1AEBC"/>
      </right>
      <top style="thick">
        <color theme="5" tint="0.59999389629810485"/>
      </top>
      <bottom style="medium">
        <color rgb="FFF1AEBC"/>
      </bottom>
      <diagonal/>
    </border>
    <border>
      <left style="medium">
        <color rgb="FFF1AEBC"/>
      </left>
      <right style="thick">
        <color theme="5" tint="0.59999389629810485"/>
      </right>
      <top style="thick">
        <color theme="5" tint="0.59999389629810485"/>
      </top>
      <bottom style="medium">
        <color rgb="FFF1AEBC"/>
      </bottom>
      <diagonal/>
    </border>
    <border>
      <left style="thick">
        <color theme="5" tint="0.59999389629810485"/>
      </left>
      <right/>
      <top style="medium">
        <color rgb="FFF1AEBC"/>
      </top>
      <bottom/>
      <diagonal/>
    </border>
    <border>
      <left/>
      <right style="thick">
        <color theme="5" tint="0.59999389629810485"/>
      </right>
      <top/>
      <bottom/>
      <diagonal/>
    </border>
    <border>
      <left style="thick">
        <color theme="5" tint="0.59999389629810485"/>
      </left>
      <right/>
      <top/>
      <bottom/>
      <diagonal/>
    </border>
    <border>
      <left style="medium">
        <color rgb="FFF1AEBC"/>
      </left>
      <right style="thick">
        <color theme="5" tint="0.59999389629810485"/>
      </right>
      <top/>
      <bottom/>
      <diagonal/>
    </border>
    <border>
      <left style="thick">
        <color theme="5" tint="0.59999389629810485"/>
      </left>
      <right/>
      <top/>
      <bottom style="thick">
        <color theme="5" tint="0.59999389629810485"/>
      </bottom>
      <diagonal/>
    </border>
    <border>
      <left/>
      <right/>
      <top/>
      <bottom style="thick">
        <color theme="5" tint="0.59999389629810485"/>
      </bottom>
      <diagonal/>
    </border>
    <border>
      <left/>
      <right style="medium">
        <color rgb="FFF1AEBC"/>
      </right>
      <top/>
      <bottom style="thick">
        <color theme="5" tint="0.59999389629810485"/>
      </bottom>
      <diagonal/>
    </border>
    <border>
      <left style="medium">
        <color rgb="FFF1AEBC"/>
      </left>
      <right/>
      <top/>
      <bottom style="thick">
        <color theme="5" tint="0.59999389629810485"/>
      </bottom>
      <diagonal/>
    </border>
    <border>
      <left style="medium">
        <color rgb="FFF1AEBC"/>
      </left>
      <right style="medium">
        <color rgb="FFF1AEBC"/>
      </right>
      <top/>
      <bottom style="thick">
        <color theme="5" tint="0.59999389629810485"/>
      </bottom>
      <diagonal/>
    </border>
    <border>
      <left/>
      <right style="thick">
        <color theme="5" tint="0.59999389629810485"/>
      </right>
      <top/>
      <bottom style="thick">
        <color theme="5" tint="0.59999389629810485"/>
      </bottom>
      <diagonal/>
    </border>
    <border>
      <left style="thick">
        <color theme="5" tint="0.59999389629810485"/>
      </left>
      <right style="medium">
        <color rgb="FFF1AEBC"/>
      </right>
      <top/>
      <bottom/>
      <diagonal/>
    </border>
    <border>
      <left style="thick">
        <color theme="5" tint="0.59999389629810485"/>
      </left>
      <right style="medium">
        <color rgb="FFF1AEBC"/>
      </right>
      <top/>
      <bottom style="thick">
        <color theme="5" tint="0.59999389629810485"/>
      </bottom>
      <diagonal/>
    </border>
    <border>
      <left style="medium">
        <color rgb="FFF1AEBC"/>
      </left>
      <right style="medium">
        <color rgb="FFF1AEBC"/>
      </right>
      <top style="thick">
        <color theme="5" tint="0.59999389629810485"/>
      </top>
      <bottom/>
      <diagonal/>
    </border>
    <border>
      <left/>
      <right/>
      <top style="thick">
        <color theme="5" tint="0.59999389629810485"/>
      </top>
      <bottom/>
      <diagonal/>
    </border>
    <border>
      <left style="medium">
        <color theme="5" tint="0.59999389629810485"/>
      </left>
      <right style="medium">
        <color theme="5" tint="0.59999389629810485"/>
      </right>
      <top/>
      <bottom/>
      <diagonal/>
    </border>
    <border>
      <left style="medium">
        <color theme="5" tint="0.59999389629810485"/>
      </left>
      <right style="medium">
        <color theme="5" tint="0.59999389629810485"/>
      </right>
      <top/>
      <bottom style="thick">
        <color theme="5" tint="0.59999389629810485"/>
      </bottom>
      <diagonal/>
    </border>
    <border>
      <left/>
      <right style="medium">
        <color theme="5" tint="0.59999389629810485"/>
      </right>
      <top/>
      <bottom/>
      <diagonal/>
    </border>
    <border>
      <left style="medium">
        <color rgb="FFF1AEBC"/>
      </left>
      <right style="thick">
        <color theme="5" tint="0.59999389629810485"/>
      </right>
      <top style="thick">
        <color theme="5" tint="0.59999389629810485"/>
      </top>
      <bottom/>
      <diagonal/>
    </border>
    <border>
      <left style="medium">
        <color theme="5" tint="0.59999389629810485"/>
      </left>
      <right/>
      <top/>
      <bottom style="thick">
        <color theme="5" tint="0.59999389629810485"/>
      </bottom>
      <diagonal/>
    </border>
    <border>
      <left style="medium">
        <color theme="5" tint="0.59999389629810485"/>
      </left>
      <right style="medium">
        <color theme="5" tint="0.59999389629810485"/>
      </right>
      <top style="thick">
        <color theme="5" tint="0.59999389629810485"/>
      </top>
      <bottom style="medium">
        <color rgb="FFF1AEBC"/>
      </bottom>
      <diagonal/>
    </border>
    <border>
      <left style="thick">
        <color theme="5" tint="0.59999389629810485"/>
      </left>
      <right/>
      <top style="dashed">
        <color theme="5" tint="0.59999389629810485"/>
      </top>
      <bottom/>
      <diagonal/>
    </border>
    <border>
      <left/>
      <right/>
      <top style="dashed">
        <color theme="5" tint="0.59999389629810485"/>
      </top>
      <bottom/>
      <diagonal/>
    </border>
    <border>
      <left style="medium">
        <color rgb="FFF1AEBC"/>
      </left>
      <right/>
      <top style="dashed">
        <color theme="5" tint="0.59999389629810485"/>
      </top>
      <bottom/>
      <diagonal/>
    </border>
    <border>
      <left style="medium">
        <color theme="5" tint="0.59999389629810485"/>
      </left>
      <right style="medium">
        <color theme="5" tint="0.59999389629810485"/>
      </right>
      <top style="dashed">
        <color theme="5" tint="0.59999389629810485"/>
      </top>
      <bottom/>
      <diagonal/>
    </border>
    <border>
      <left style="medium">
        <color rgb="FFF1AEBC"/>
      </left>
      <right style="medium">
        <color rgb="FFF1AEBC"/>
      </right>
      <top style="dashed">
        <color theme="5" tint="0.59999389629810485"/>
      </top>
      <bottom/>
      <diagonal/>
    </border>
    <border>
      <left/>
      <right style="thick">
        <color theme="5" tint="0.59999389629810485"/>
      </right>
      <top style="dashed">
        <color theme="5" tint="0.59999389629810485"/>
      </top>
      <bottom/>
      <diagonal/>
    </border>
    <border>
      <left style="thick">
        <color theme="5" tint="0.59999389629810485"/>
      </left>
      <right style="medium">
        <color rgb="FFF1AEBC"/>
      </right>
      <top style="medium">
        <color rgb="FFF1AEBC"/>
      </top>
      <bottom/>
      <diagonal/>
    </border>
    <border>
      <left style="medium">
        <color theme="5" tint="0.59999389629810485"/>
      </left>
      <right style="medium">
        <color rgb="FFF1AEBC"/>
      </right>
      <top/>
      <bottom/>
      <diagonal/>
    </border>
    <border>
      <left/>
      <right style="thick">
        <color theme="5" tint="0.59999389629810485"/>
      </right>
      <top style="medium">
        <color rgb="FFF1AEBC"/>
      </top>
      <bottom/>
      <diagonal/>
    </border>
    <border>
      <left style="thick">
        <color theme="5" tint="0.59999389629810485"/>
      </left>
      <right/>
      <top/>
      <bottom style="dotted">
        <color theme="5" tint="0.59999389629810485"/>
      </bottom>
      <diagonal/>
    </border>
    <border>
      <left/>
      <right/>
      <top/>
      <bottom style="dotted">
        <color theme="5" tint="0.59999389629810485"/>
      </bottom>
      <diagonal/>
    </border>
    <border>
      <left style="medium">
        <color rgb="FFF1AEBC"/>
      </left>
      <right/>
      <top/>
      <bottom style="dotted">
        <color theme="5" tint="0.59999389629810485"/>
      </bottom>
      <diagonal/>
    </border>
    <border>
      <left style="thick">
        <color theme="5" tint="0.59999389629810485"/>
      </left>
      <right style="medium">
        <color rgb="FFF1AEBC"/>
      </right>
      <top/>
      <bottom style="dotted">
        <color theme="5" tint="0.59999389629810485"/>
      </bottom>
      <diagonal/>
    </border>
    <border>
      <left style="medium">
        <color rgb="FFF1AEBC"/>
      </left>
      <right style="medium">
        <color rgb="FFF1AEBC"/>
      </right>
      <top/>
      <bottom style="dotted">
        <color theme="5" tint="0.59999389629810485"/>
      </bottom>
      <diagonal/>
    </border>
    <border>
      <left/>
      <right style="thick">
        <color theme="5" tint="0.59999389629810485"/>
      </right>
      <top/>
      <bottom style="dotted">
        <color theme="5" tint="0.59999389629810485"/>
      </bottom>
      <diagonal/>
    </border>
    <border>
      <left/>
      <right style="medium">
        <color theme="5" tint="0.59999389629810485"/>
      </right>
      <top style="medium">
        <color rgb="FFF1AEBC"/>
      </top>
      <bottom/>
      <diagonal/>
    </border>
    <border>
      <left/>
      <right style="medium">
        <color theme="5" tint="0.59999389629810485"/>
      </right>
      <top/>
      <bottom style="dotted">
        <color theme="5" tint="0.59999389629810485"/>
      </bottom>
      <diagonal/>
    </border>
    <border>
      <left style="medium">
        <color theme="5" tint="0.59999389629810485"/>
      </left>
      <right style="medium">
        <color rgb="FFF1AEBC"/>
      </right>
      <top style="medium">
        <color rgb="FFF1AEBC"/>
      </top>
      <bottom/>
      <diagonal/>
    </border>
    <border>
      <left style="medium">
        <color theme="5" tint="0.59999389629810485"/>
      </left>
      <right style="medium">
        <color theme="5" tint="0.59999389629810485"/>
      </right>
      <top style="medium">
        <color theme="5" tint="0.59999389629810485"/>
      </top>
      <bottom style="medium">
        <color theme="5" tint="0.59999389629810485"/>
      </bottom>
      <diagonal/>
    </border>
    <border>
      <left style="medium">
        <color theme="5" tint="0.59999389629810485"/>
      </left>
      <right style="medium">
        <color theme="5" tint="0.59999389629810485"/>
      </right>
      <top style="medium">
        <color theme="5" tint="0.59999389629810485"/>
      </top>
      <bottom style="medium">
        <color rgb="FFF1AEBC"/>
      </bottom>
      <diagonal/>
    </border>
    <border>
      <left style="medium">
        <color theme="5" tint="0.59999389629810485"/>
      </left>
      <right style="medium">
        <color theme="5" tint="0.59999389629810485"/>
      </right>
      <top/>
      <bottom style="medium">
        <color theme="5" tint="0.59999389629810485"/>
      </bottom>
      <diagonal/>
    </border>
    <border>
      <left style="medium">
        <color rgb="FFF1AEBC"/>
      </left>
      <right style="medium">
        <color theme="5" tint="0.59999389629810485"/>
      </right>
      <top/>
      <bottom style="thick">
        <color theme="5" tint="0.59999389629810485"/>
      </bottom>
      <diagonal/>
    </border>
    <border>
      <left style="medium">
        <color rgb="FFF1AEBC"/>
      </left>
      <right style="medium">
        <color theme="5" tint="0.59999389629810485"/>
      </right>
      <top/>
      <bottom/>
      <diagonal/>
    </border>
    <border>
      <left style="medium">
        <color rgb="FFF1AEBC"/>
      </left>
      <right style="medium">
        <color theme="5" tint="0.59999389629810485"/>
      </right>
      <top style="dashed">
        <color theme="5" tint="0.59999389629810485"/>
      </top>
      <bottom/>
      <diagonal/>
    </border>
    <border>
      <left style="medium">
        <color rgb="FFF1AEBC"/>
      </left>
      <right style="medium">
        <color theme="5" tint="0.59999389629810485"/>
      </right>
      <top/>
      <bottom style="dotted">
        <color theme="5" tint="0.59999389629810485"/>
      </bottom>
      <diagonal/>
    </border>
    <border>
      <left style="medium">
        <color theme="5" tint="0.59999389629810485"/>
      </left>
      <right style="medium">
        <color theme="5" tint="0.59999389629810485"/>
      </right>
      <top style="medium">
        <color theme="5" tint="0.59999389629810485"/>
      </top>
      <bottom/>
      <diagonal/>
    </border>
    <border>
      <left style="thick">
        <color theme="5" tint="0.59999389629810485"/>
      </left>
      <right style="medium">
        <color theme="5" tint="0.59999389629810485"/>
      </right>
      <top style="medium">
        <color theme="5" tint="0.59999389629810485"/>
      </top>
      <bottom/>
      <diagonal/>
    </border>
    <border>
      <left style="thick">
        <color theme="5" tint="0.59999389629810485"/>
      </left>
      <right style="medium">
        <color theme="5" tint="0.59999389629810485"/>
      </right>
      <top/>
      <bottom/>
      <diagonal/>
    </border>
    <border>
      <left style="medium">
        <color theme="5" tint="0.59999389629810485"/>
      </left>
      <right/>
      <top/>
      <bottom/>
      <diagonal/>
    </border>
    <border>
      <left style="thick">
        <color theme="5" tint="0.59999389629810485"/>
      </left>
      <right style="medium">
        <color theme="5" tint="0.59999389629810485"/>
      </right>
      <top style="thick">
        <color theme="5" tint="0.59999389629810485"/>
      </top>
      <bottom style="medium">
        <color theme="5" tint="0.59999389629810485"/>
      </bottom>
      <diagonal/>
    </border>
    <border>
      <left style="thick">
        <color theme="5" tint="0.59999389629810485"/>
      </left>
      <right style="medium">
        <color theme="5" tint="0.59999389629810485"/>
      </right>
      <top/>
      <bottom style="thick">
        <color theme="5" tint="0.59999389629810485"/>
      </bottom>
      <diagonal/>
    </border>
    <border>
      <left/>
      <right style="medium">
        <color theme="5" tint="0.59999389629810485"/>
      </right>
      <top style="medium">
        <color theme="5" tint="0.59999389629810485"/>
      </top>
      <bottom style="medium">
        <color theme="5" tint="0.59999389629810485"/>
      </bottom>
      <diagonal/>
    </border>
    <border>
      <left style="medium">
        <color rgb="FFF1AEBC"/>
      </left>
      <right style="medium">
        <color rgb="FFF1AEBC"/>
      </right>
      <top style="medium">
        <color theme="5" tint="0.59999389629810485"/>
      </top>
      <bottom style="medium">
        <color rgb="FFF1AEBC"/>
      </bottom>
      <diagonal/>
    </border>
    <border>
      <left style="medium">
        <color rgb="FFF1AEBC"/>
      </left>
      <right style="medium">
        <color theme="5" tint="0.59999389629810485"/>
      </right>
      <top style="medium">
        <color theme="5" tint="0.59999389629810485"/>
      </top>
      <bottom style="medium">
        <color rgb="FFF1AEBC"/>
      </bottom>
      <diagonal/>
    </border>
    <border>
      <left/>
      <right/>
      <top/>
      <bottom style="medium">
        <color theme="5" tint="0.59999389629810485"/>
      </bottom>
      <diagonal/>
    </border>
    <border>
      <left/>
      <right style="medium">
        <color theme="5" tint="0.59999389629810485"/>
      </right>
      <top/>
      <bottom style="medium">
        <color theme="5" tint="0.59999389629810485"/>
      </bottom>
      <diagonal/>
    </border>
    <border>
      <left/>
      <right/>
      <top style="medium">
        <color theme="5" tint="0.59999389629810485"/>
      </top>
      <bottom style="medium">
        <color rgb="FFF1AEBC"/>
      </bottom>
      <diagonal/>
    </border>
    <border>
      <left style="medium">
        <color rgb="FFF1AEBC"/>
      </left>
      <right style="medium">
        <color rgb="FFF1AEBC"/>
      </right>
      <top style="medium">
        <color theme="5" tint="0.59999389629810485"/>
      </top>
      <bottom/>
      <diagonal/>
    </border>
    <border>
      <left style="medium">
        <color rgb="FFF1AEBC"/>
      </left>
      <right style="medium">
        <color theme="5" tint="0.59999389629810485"/>
      </right>
      <top style="medium">
        <color theme="5" tint="0.59999389629810485"/>
      </top>
      <bottom/>
      <diagonal/>
    </border>
    <border>
      <left style="medium">
        <color theme="5" tint="0.59999389629810485"/>
      </left>
      <right/>
      <top/>
      <bottom style="medium">
        <color theme="5" tint="0.59999389629810485"/>
      </bottom>
      <diagonal/>
    </border>
    <border>
      <left/>
      <right/>
      <top style="medium">
        <color theme="5" tint="0.59999389629810485"/>
      </top>
      <bottom/>
      <diagonal/>
    </border>
    <border>
      <left style="medium">
        <color rgb="FFF1AEBC"/>
      </left>
      <right/>
      <top style="medium">
        <color theme="5" tint="0.59999389629810485"/>
      </top>
      <bottom style="medium">
        <color rgb="FFF1AEBC"/>
      </bottom>
      <diagonal/>
    </border>
    <border>
      <left style="medium">
        <color rgb="FFF1AEBC"/>
      </left>
      <right style="medium">
        <color rgb="FFF1AEBC"/>
      </right>
      <top/>
      <bottom style="medium">
        <color theme="5" tint="0.59999389629810485"/>
      </bottom>
      <diagonal/>
    </border>
    <border>
      <left style="medium">
        <color rgb="FFF1AEBC"/>
      </left>
      <right style="medium">
        <color theme="5" tint="0.59999389629810485"/>
      </right>
      <top/>
      <bottom style="medium">
        <color theme="5" tint="0.59999389629810485"/>
      </bottom>
      <diagonal/>
    </border>
    <border>
      <left/>
      <right style="medium">
        <color rgb="FFF1AEBC"/>
      </right>
      <top/>
      <bottom style="medium">
        <color theme="5" tint="0.59999389629810485"/>
      </bottom>
      <diagonal/>
    </border>
    <border>
      <left style="medium">
        <color rgb="FFF3B1C6"/>
      </left>
      <right style="medium">
        <color rgb="FFF3B1C6"/>
      </right>
      <top/>
      <bottom/>
      <diagonal/>
    </border>
    <border>
      <left style="medium">
        <color rgb="FFF1AEBC"/>
      </left>
      <right style="medium">
        <color theme="5" tint="0.59999389629810485"/>
      </right>
      <top style="thick">
        <color theme="5" tint="0.59999389629810485"/>
      </top>
      <bottom style="medium">
        <color rgb="FFF1AEBC"/>
      </bottom>
      <diagonal/>
    </border>
    <border>
      <left style="medium">
        <color theme="5" tint="0.59999389629810485"/>
      </left>
      <right style="medium">
        <color rgb="FFF1AEBC"/>
      </right>
      <top style="thick">
        <color theme="5" tint="0.59999389629810485"/>
      </top>
      <bottom style="medium">
        <color rgb="FFF1AEBC"/>
      </bottom>
      <diagonal/>
    </border>
    <border>
      <left style="medium">
        <color theme="5" tint="0.59999389629810485"/>
      </left>
      <right style="thick">
        <color theme="5" tint="0.59999389629810485"/>
      </right>
      <top/>
      <bottom/>
      <diagonal/>
    </border>
  </borders>
  <cellStyleXfs count="2">
    <xf numFmtId="0" fontId="0" fillId="0" borderId="0"/>
    <xf numFmtId="0" fontId="1" fillId="0" borderId="0"/>
  </cellStyleXfs>
  <cellXfs count="204">
    <xf numFmtId="0" fontId="0" fillId="0" borderId="0" xfId="0"/>
    <xf numFmtId="0" fontId="4" fillId="0" borderId="0" xfId="0" applyFont="1" applyFill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 indent="1"/>
    </xf>
    <xf numFmtId="14" fontId="0" fillId="0" borderId="0" xfId="0" applyNumberFormat="1" applyBorder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14" fontId="0" fillId="0" borderId="4" xfId="0" applyNumberFormat="1" applyBorder="1" applyAlignment="1">
      <alignment vertical="center"/>
    </xf>
    <xf numFmtId="0" fontId="11" fillId="0" borderId="0" xfId="0" applyFont="1" applyAlignment="1">
      <alignment vertical="center"/>
    </xf>
    <xf numFmtId="0" fontId="0" fillId="3" borderId="17" xfId="0" applyFill="1" applyBorder="1" applyAlignment="1">
      <alignment vertical="center"/>
    </xf>
    <xf numFmtId="14" fontId="0" fillId="0" borderId="18" xfId="0" applyNumberFormat="1" applyBorder="1" applyAlignment="1">
      <alignment vertical="center"/>
    </xf>
    <xf numFmtId="14" fontId="0" fillId="0" borderId="26" xfId="0" applyNumberFormat="1" applyBorder="1" applyAlignment="1">
      <alignment vertical="center"/>
    </xf>
    <xf numFmtId="0" fontId="0" fillId="0" borderId="21" xfId="0" applyBorder="1" applyAlignment="1">
      <alignment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164" fontId="0" fillId="0" borderId="9" xfId="0" applyNumberFormat="1" applyFill="1" applyBorder="1" applyAlignment="1">
      <alignment vertical="center"/>
    </xf>
    <xf numFmtId="164" fontId="0" fillId="0" borderId="10" xfId="0" applyNumberFormat="1" applyFill="1" applyBorder="1" applyAlignment="1">
      <alignment vertical="center"/>
    </xf>
    <xf numFmtId="164" fontId="0" fillId="0" borderId="0" xfId="0" applyNumberFormat="1" applyFill="1" applyBorder="1" applyAlignment="1">
      <alignment vertical="center"/>
    </xf>
    <xf numFmtId="14" fontId="0" fillId="0" borderId="16" xfId="0" applyNumberFormat="1" applyFill="1" applyBorder="1" applyAlignment="1">
      <alignment vertical="center"/>
    </xf>
    <xf numFmtId="14" fontId="0" fillId="0" borderId="18" xfId="0" applyNumberFormat="1" applyFill="1" applyBorder="1" applyAlignment="1">
      <alignment vertical="center"/>
    </xf>
    <xf numFmtId="14" fontId="0" fillId="0" borderId="27" xfId="0" applyNumberFormat="1" applyBorder="1" applyAlignment="1">
      <alignment vertical="center"/>
    </xf>
    <xf numFmtId="0" fontId="7" fillId="7" borderId="28" xfId="0" applyFont="1" applyFill="1" applyBorder="1" applyAlignment="1">
      <alignment horizontal="center" vertical="center"/>
    </xf>
    <xf numFmtId="0" fontId="7" fillId="7" borderId="3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vertical="center"/>
    </xf>
    <xf numFmtId="0" fontId="10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0" fillId="0" borderId="34" xfId="0" applyBorder="1" applyAlignment="1">
      <alignment vertical="center"/>
    </xf>
    <xf numFmtId="0" fontId="7" fillId="7" borderId="35" xfId="0" applyFont="1" applyFill="1" applyBorder="1" applyAlignment="1">
      <alignment horizontal="center" vertical="center"/>
    </xf>
    <xf numFmtId="14" fontId="0" fillId="0" borderId="26" xfId="0" applyNumberFormat="1" applyFill="1" applyBorder="1" applyAlignment="1">
      <alignment vertical="center"/>
    </xf>
    <xf numFmtId="14" fontId="0" fillId="8" borderId="0" xfId="0" applyNumberFormat="1" applyFill="1" applyBorder="1" applyAlignment="1">
      <alignment vertical="center"/>
    </xf>
    <xf numFmtId="14" fontId="0" fillId="8" borderId="10" xfId="0" applyNumberFormat="1" applyFill="1" applyBorder="1" applyAlignment="1">
      <alignment vertical="center"/>
    </xf>
    <xf numFmtId="0" fontId="0" fillId="8" borderId="17" xfId="0" applyFill="1" applyBorder="1" applyAlignment="1">
      <alignment vertical="center"/>
    </xf>
    <xf numFmtId="14" fontId="0" fillId="8" borderId="4" xfId="0" applyNumberFormat="1" applyFill="1" applyBorder="1" applyAlignment="1">
      <alignment vertical="center"/>
    </xf>
    <xf numFmtId="0" fontId="0" fillId="8" borderId="19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9" xfId="0" applyBorder="1" applyAlignment="1">
      <alignment vertical="center"/>
    </xf>
    <xf numFmtId="14" fontId="0" fillId="8" borderId="37" xfId="0" applyNumberFormat="1" applyFill="1" applyBorder="1" applyAlignment="1">
      <alignment vertical="center"/>
    </xf>
    <xf numFmtId="14" fontId="0" fillId="8" borderId="40" xfId="0" applyNumberFormat="1" applyFill="1" applyBorder="1" applyAlignment="1">
      <alignment vertical="center"/>
    </xf>
    <xf numFmtId="0" fontId="0" fillId="8" borderId="41" xfId="0" applyFill="1" applyBorder="1" applyAlignment="1">
      <alignment vertical="center"/>
    </xf>
    <xf numFmtId="14" fontId="0" fillId="0" borderId="42" xfId="0" applyNumberForma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0" borderId="0" xfId="0" applyFont="1" applyBorder="1" applyAlignment="1">
      <alignment horizontal="left" vertical="center" indent="2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 indent="2"/>
    </xf>
    <xf numFmtId="14" fontId="0" fillId="9" borderId="18" xfId="0" applyNumberFormat="1" applyFill="1" applyBorder="1" applyAlignment="1">
      <alignment vertical="center"/>
    </xf>
    <xf numFmtId="14" fontId="0" fillId="9" borderId="10" xfId="0" applyNumberFormat="1" applyFill="1" applyBorder="1" applyAlignment="1">
      <alignment vertical="center"/>
    </xf>
    <xf numFmtId="0" fontId="0" fillId="9" borderId="17" xfId="0" applyFill="1" applyBorder="1" applyAlignment="1">
      <alignment vertical="center"/>
    </xf>
    <xf numFmtId="14" fontId="0" fillId="9" borderId="26" xfId="0" applyNumberFormat="1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7" fillId="7" borderId="29" xfId="0" applyFont="1" applyFill="1" applyBorder="1" applyAlignment="1">
      <alignment horizontal="center" vertical="center"/>
    </xf>
    <xf numFmtId="14" fontId="0" fillId="8" borderId="26" xfId="0" applyNumberFormat="1" applyFill="1" applyBorder="1" applyAlignment="1">
      <alignment vertical="center"/>
    </xf>
    <xf numFmtId="0" fontId="0" fillId="8" borderId="3" xfId="0" applyFill="1" applyBorder="1" applyAlignment="1">
      <alignment vertical="center"/>
    </xf>
    <xf numFmtId="14" fontId="0" fillId="9" borderId="37" xfId="0" applyNumberFormat="1" applyFill="1" applyBorder="1" applyAlignment="1">
      <alignment vertical="center"/>
    </xf>
    <xf numFmtId="14" fontId="0" fillId="9" borderId="40" xfId="0" applyNumberFormat="1" applyFill="1" applyBorder="1" applyAlignment="1">
      <alignment vertical="center"/>
    </xf>
    <xf numFmtId="0" fontId="0" fillId="9" borderId="41" xfId="0" applyFill="1" applyBorder="1" applyAlignment="1">
      <alignment vertical="center"/>
    </xf>
    <xf numFmtId="14" fontId="0" fillId="9" borderId="36" xfId="0" applyNumberFormat="1" applyFill="1" applyBorder="1" applyAlignment="1">
      <alignment vertical="center"/>
    </xf>
    <xf numFmtId="14" fontId="0" fillId="9" borderId="0" xfId="0" applyNumberFormat="1" applyFill="1" applyBorder="1" applyAlignment="1">
      <alignment vertical="center"/>
    </xf>
    <xf numFmtId="0" fontId="0" fillId="9" borderId="22" xfId="0" applyFill="1" applyBorder="1" applyAlignment="1">
      <alignment vertical="center"/>
    </xf>
    <xf numFmtId="0" fontId="0" fillId="9" borderId="24" xfId="0" applyFill="1" applyBorder="1" applyAlignment="1">
      <alignment vertical="center"/>
    </xf>
    <xf numFmtId="0" fontId="0" fillId="9" borderId="25" xfId="0" applyFill="1" applyBorder="1" applyAlignment="1">
      <alignment vertical="center"/>
    </xf>
    <xf numFmtId="0" fontId="0" fillId="9" borderId="27" xfId="0" applyFill="1" applyBorder="1" applyAlignment="1">
      <alignment vertical="center"/>
    </xf>
    <xf numFmtId="0" fontId="0" fillId="3" borderId="44" xfId="0" applyFill="1" applyBorder="1" applyAlignment="1">
      <alignment vertical="center"/>
    </xf>
    <xf numFmtId="0" fontId="0" fillId="0" borderId="47" xfId="0" applyBorder="1" applyAlignment="1">
      <alignment horizontal="left" vertical="center"/>
    </xf>
    <xf numFmtId="14" fontId="0" fillId="0" borderId="48" xfId="0" applyNumberFormat="1" applyBorder="1" applyAlignment="1">
      <alignment vertical="center"/>
    </xf>
    <xf numFmtId="14" fontId="0" fillId="0" borderId="49" xfId="0" applyNumberFormat="1" applyBorder="1" applyAlignment="1">
      <alignment vertical="center"/>
    </xf>
    <xf numFmtId="0" fontId="0" fillId="3" borderId="50" xfId="0" applyFill="1" applyBorder="1" applyAlignment="1">
      <alignment vertical="center"/>
    </xf>
    <xf numFmtId="14" fontId="0" fillId="9" borderId="45" xfId="0" applyNumberFormat="1" applyFill="1" applyBorder="1" applyAlignment="1">
      <alignment vertical="center"/>
    </xf>
    <xf numFmtId="14" fontId="0" fillId="9" borderId="49" xfId="0" applyNumberFormat="1" applyFill="1" applyBorder="1" applyAlignment="1">
      <alignment vertical="center"/>
    </xf>
    <xf numFmtId="0" fontId="0" fillId="9" borderId="46" xfId="0" applyFill="1" applyBorder="1" applyAlignment="1">
      <alignment vertical="center"/>
    </xf>
    <xf numFmtId="14" fontId="0" fillId="0" borderId="45" xfId="0" applyNumberFormat="1" applyBorder="1" applyAlignment="1">
      <alignment vertical="center"/>
    </xf>
    <xf numFmtId="14" fontId="0" fillId="8" borderId="18" xfId="0" applyNumberFormat="1" applyFill="1" applyBorder="1" applyAlignment="1">
      <alignment horizontal="left" vertical="center"/>
    </xf>
    <xf numFmtId="14" fontId="0" fillId="8" borderId="10" xfId="0" applyNumberFormat="1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17" xfId="0" applyFill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0" fontId="0" fillId="0" borderId="23" xfId="0" applyBorder="1" applyAlignment="1">
      <alignment horizontal="left" vertical="center"/>
    </xf>
    <xf numFmtId="14" fontId="0" fillId="8" borderId="27" xfId="0" applyNumberFormat="1" applyFill="1" applyBorder="1" applyAlignment="1">
      <alignment horizontal="left" vertical="center"/>
    </xf>
    <xf numFmtId="0" fontId="0" fillId="8" borderId="24" xfId="0" applyFill="1" applyBorder="1" applyAlignment="1">
      <alignment horizontal="left" vertical="center"/>
    </xf>
    <xf numFmtId="0" fontId="0" fillId="8" borderId="21" xfId="0" applyFill="1" applyBorder="1" applyAlignment="1">
      <alignment horizontal="left" vertical="center"/>
    </xf>
    <xf numFmtId="0" fontId="0" fillId="8" borderId="25" xfId="0" applyFill="1" applyBorder="1" applyAlignment="1">
      <alignment horizontal="left" vertical="center"/>
    </xf>
    <xf numFmtId="14" fontId="0" fillId="0" borderId="22" xfId="0" applyNumberForma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164" fontId="0" fillId="0" borderId="49" xfId="0" applyNumberFormat="1" applyFill="1" applyBorder="1" applyAlignment="1">
      <alignment vertical="center"/>
    </xf>
    <xf numFmtId="164" fontId="0" fillId="9" borderId="10" xfId="0" applyNumberFormat="1" applyFill="1" applyBorder="1" applyAlignment="1">
      <alignment vertical="center"/>
    </xf>
    <xf numFmtId="14" fontId="0" fillId="9" borderId="4" xfId="0" applyNumberFormat="1" applyFill="1" applyBorder="1" applyAlignment="1">
      <alignment vertical="center"/>
    </xf>
    <xf numFmtId="14" fontId="0" fillId="9" borderId="46" xfId="0" applyNumberFormat="1" applyFill="1" applyBorder="1" applyAlignment="1">
      <alignment vertical="center"/>
    </xf>
    <xf numFmtId="0" fontId="0" fillId="0" borderId="53" xfId="0" applyBorder="1" applyAlignment="1">
      <alignment vertical="center"/>
    </xf>
    <xf numFmtId="14" fontId="0" fillId="0" borderId="43" xfId="0" applyNumberFormat="1" applyFill="1" applyBorder="1" applyAlignment="1">
      <alignment vertical="center"/>
    </xf>
    <xf numFmtId="0" fontId="0" fillId="0" borderId="30" xfId="0" applyBorder="1" applyAlignment="1">
      <alignment horizontal="left" vertical="center"/>
    </xf>
    <xf numFmtId="14" fontId="0" fillId="0" borderId="18" xfId="0" applyNumberFormat="1" applyBorder="1" applyAlignment="1">
      <alignment horizontal="right" vertical="center"/>
    </xf>
    <xf numFmtId="0" fontId="7" fillId="7" borderId="55" xfId="0" applyFont="1" applyFill="1" applyBorder="1" applyAlignment="1">
      <alignment horizontal="center" vertical="center"/>
    </xf>
    <xf numFmtId="0" fontId="0" fillId="0" borderId="58" xfId="0" applyBorder="1" applyAlignment="1">
      <alignment horizontal="left" vertical="center"/>
    </xf>
    <xf numFmtId="0" fontId="9" fillId="0" borderId="58" xfId="0" applyFont="1" applyBorder="1" applyAlignment="1">
      <alignment horizontal="left" vertical="center" indent="2"/>
    </xf>
    <xf numFmtId="0" fontId="0" fillId="0" borderId="59" xfId="0" applyBorder="1" applyAlignment="1">
      <alignment horizontal="left" vertical="center"/>
    </xf>
    <xf numFmtId="0" fontId="0" fillId="0" borderId="57" xfId="0" applyBorder="1" applyAlignment="1">
      <alignment horizontal="center" vertical="center"/>
    </xf>
    <xf numFmtId="0" fontId="0" fillId="0" borderId="53" xfId="0" applyBorder="1" applyAlignment="1">
      <alignment horizontal="left" vertical="center"/>
    </xf>
    <xf numFmtId="0" fontId="15" fillId="0" borderId="58" xfId="0" applyFont="1" applyBorder="1"/>
    <xf numFmtId="0" fontId="16" fillId="0" borderId="58" xfId="0" applyFont="1" applyBorder="1"/>
    <xf numFmtId="0" fontId="0" fillId="0" borderId="58" xfId="0" applyBorder="1" applyAlignment="1">
      <alignment horizontal="center" vertical="center"/>
    </xf>
    <xf numFmtId="0" fontId="0" fillId="0" borderId="58" xfId="0" applyBorder="1" applyAlignment="1">
      <alignment horizontal="left" vertical="center" indent="2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13" fillId="0" borderId="58" xfId="0" applyFont="1" applyBorder="1" applyAlignment="1">
      <alignment horizontal="left" vertical="center"/>
    </xf>
    <xf numFmtId="0" fontId="13" fillId="0" borderId="58" xfId="0" applyFont="1" applyBorder="1" applyAlignment="1">
      <alignment horizontal="left" vertical="center" indent="2"/>
    </xf>
    <xf numFmtId="0" fontId="13" fillId="0" borderId="58" xfId="0" applyFont="1" applyBorder="1" applyAlignment="1">
      <alignment horizontal="center" vertical="center"/>
    </xf>
    <xf numFmtId="0" fontId="14" fillId="0" borderId="58" xfId="0" applyFont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7" fillId="7" borderId="12" xfId="0" applyFont="1" applyFill="1" applyBorder="1" applyAlignment="1">
      <alignment vertical="center"/>
    </xf>
    <xf numFmtId="0" fontId="7" fillId="7" borderId="6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66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3" xfId="0" applyBorder="1" applyAlignment="1">
      <alignment horizontal="left" vertical="center"/>
    </xf>
    <xf numFmtId="14" fontId="0" fillId="0" borderId="32" xfId="0" applyNumberFormat="1" applyFill="1" applyBorder="1" applyAlignment="1">
      <alignment vertical="center"/>
    </xf>
    <xf numFmtId="0" fontId="0" fillId="0" borderId="67" xfId="0" applyBorder="1" applyAlignment="1">
      <alignment vertical="center"/>
    </xf>
    <xf numFmtId="0" fontId="7" fillId="7" borderId="68" xfId="0" applyFont="1" applyFill="1" applyBorder="1" applyAlignment="1">
      <alignment horizontal="center" vertical="center"/>
    </xf>
    <xf numFmtId="0" fontId="7" fillId="7" borderId="69" xfId="0" applyFont="1" applyFill="1" applyBorder="1" applyAlignment="1">
      <alignment horizontal="center" vertical="center"/>
    </xf>
    <xf numFmtId="0" fontId="0" fillId="3" borderId="52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3" borderId="71" xfId="0" applyFill="1" applyBorder="1" applyAlignment="1">
      <alignment vertical="center"/>
    </xf>
    <xf numFmtId="0" fontId="7" fillId="7" borderId="72" xfId="0" applyFont="1" applyFill="1" applyBorder="1" applyAlignment="1">
      <alignment horizontal="center" vertical="center"/>
    </xf>
    <xf numFmtId="14" fontId="0" fillId="0" borderId="32" xfId="0" applyNumberFormat="1" applyBorder="1" applyAlignment="1">
      <alignment vertical="center"/>
    </xf>
    <xf numFmtId="0" fontId="0" fillId="0" borderId="71" xfId="0" applyBorder="1" applyAlignment="1">
      <alignment vertical="center"/>
    </xf>
    <xf numFmtId="0" fontId="7" fillId="7" borderId="73" xfId="0" applyFont="1" applyFill="1" applyBorder="1" applyAlignment="1">
      <alignment horizontal="center" vertical="center"/>
    </xf>
    <xf numFmtId="0" fontId="7" fillId="7" borderId="74" xfId="0" applyFont="1" applyFill="1" applyBorder="1" applyAlignment="1">
      <alignment horizontal="center" vertical="center"/>
    </xf>
    <xf numFmtId="0" fontId="0" fillId="8" borderId="32" xfId="0" applyFill="1" applyBorder="1" applyAlignment="1">
      <alignment vertical="center"/>
    </xf>
    <xf numFmtId="0" fontId="0" fillId="8" borderId="58" xfId="0" applyFill="1" applyBorder="1" applyAlignment="1">
      <alignment vertical="center"/>
    </xf>
    <xf numFmtId="0" fontId="0" fillId="0" borderId="75" xfId="0" applyBorder="1" applyAlignment="1">
      <alignment vertical="center"/>
    </xf>
    <xf numFmtId="0" fontId="7" fillId="7" borderId="76" xfId="0" applyFont="1" applyFill="1" applyBorder="1" applyAlignment="1">
      <alignment horizontal="center" vertical="center"/>
    </xf>
    <xf numFmtId="14" fontId="0" fillId="8" borderId="32" xfId="0" applyNumberFormat="1" applyFill="1" applyBorder="1" applyAlignment="1">
      <alignment vertical="center"/>
    </xf>
    <xf numFmtId="0" fontId="7" fillId="7" borderId="54" xfId="0" applyFont="1" applyFill="1" applyBorder="1" applyAlignment="1">
      <alignment vertical="center"/>
    </xf>
    <xf numFmtId="0" fontId="7" fillId="7" borderId="72" xfId="0" applyFont="1" applyFill="1" applyBorder="1" applyAlignment="1">
      <alignment vertical="center"/>
    </xf>
    <xf numFmtId="0" fontId="7" fillId="7" borderId="77" xfId="0" applyFont="1" applyFill="1" applyBorder="1" applyAlignment="1">
      <alignment horizontal="center" vertical="center"/>
    </xf>
    <xf numFmtId="0" fontId="0" fillId="3" borderId="51" xfId="0" applyFill="1" applyBorder="1" applyAlignment="1">
      <alignment vertical="center"/>
    </xf>
    <xf numFmtId="164" fontId="0" fillId="9" borderId="32" xfId="0" applyNumberFormat="1" applyFill="1" applyBorder="1" applyAlignment="1">
      <alignment vertical="center"/>
    </xf>
    <xf numFmtId="0" fontId="0" fillId="9" borderId="32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9" borderId="52" xfId="0" applyFill="1" applyBorder="1" applyAlignment="1">
      <alignment vertical="center"/>
    </xf>
    <xf numFmtId="14" fontId="0" fillId="8" borderId="75" xfId="0" applyNumberFormat="1" applyFill="1" applyBorder="1" applyAlignment="1">
      <alignment vertical="center"/>
    </xf>
    <xf numFmtId="14" fontId="0" fillId="8" borderId="78" xfId="0" applyNumberFormat="1" applyFill="1" applyBorder="1" applyAlignment="1">
      <alignment vertical="center"/>
    </xf>
    <xf numFmtId="0" fontId="0" fillId="8" borderId="79" xfId="0" applyFill="1" applyBorder="1" applyAlignment="1">
      <alignment vertical="center"/>
    </xf>
    <xf numFmtId="14" fontId="0" fillId="8" borderId="71" xfId="0" applyNumberFormat="1" applyFill="1" applyBorder="1" applyAlignment="1">
      <alignment vertical="center"/>
    </xf>
    <xf numFmtId="14" fontId="0" fillId="8" borderId="80" xfId="0" applyNumberFormat="1" applyFill="1" applyBorder="1" applyAlignment="1">
      <alignment vertical="center"/>
    </xf>
    <xf numFmtId="0" fontId="0" fillId="8" borderId="71" xfId="0" applyFill="1" applyBorder="1" applyAlignment="1">
      <alignment vertical="center"/>
    </xf>
    <xf numFmtId="0" fontId="17" fillId="0" borderId="81" xfId="0" applyFont="1" applyBorder="1" applyAlignment="1">
      <alignment horizontal="left" vertical="center"/>
    </xf>
    <xf numFmtId="0" fontId="18" fillId="0" borderId="0" xfId="0" applyFont="1"/>
    <xf numFmtId="0" fontId="19" fillId="5" borderId="0" xfId="0" applyFont="1" applyFill="1"/>
    <xf numFmtId="0" fontId="7" fillId="7" borderId="82" xfId="0" applyFont="1" applyFill="1" applyBorder="1" applyAlignment="1">
      <alignment horizontal="center" vertical="center"/>
    </xf>
    <xf numFmtId="0" fontId="7" fillId="7" borderId="83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84" xfId="0" applyBorder="1" applyAlignment="1">
      <alignment vertical="center"/>
    </xf>
    <xf numFmtId="0" fontId="0" fillId="0" borderId="60" xfId="0" applyBorder="1" applyAlignment="1">
      <alignment horizontal="left" vertical="center" indent="2"/>
    </xf>
    <xf numFmtId="0" fontId="0" fillId="0" borderId="43" xfId="0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165" fontId="0" fillId="0" borderId="0" xfId="0" applyNumberFormat="1"/>
    <xf numFmtId="0" fontId="6" fillId="6" borderId="0" xfId="0" applyFont="1" applyFill="1" applyBorder="1" applyAlignment="1">
      <alignment horizontal="center" wrapText="1"/>
    </xf>
    <xf numFmtId="0" fontId="10" fillId="6" borderId="0" xfId="0" applyFont="1" applyFill="1" applyBorder="1" applyAlignment="1">
      <alignment horizontal="center" vertical="top" wrapText="1"/>
    </xf>
    <xf numFmtId="0" fontId="4" fillId="5" borderId="0" xfId="0" applyFont="1" applyFill="1" applyAlignment="1">
      <alignment horizontal="center" vertical="center"/>
    </xf>
    <xf numFmtId="0" fontId="10" fillId="6" borderId="75" xfId="0" applyFont="1" applyFill="1" applyBorder="1" applyAlignment="1">
      <alignment horizontal="center" vertical="top" wrapText="1"/>
    </xf>
    <xf numFmtId="0" fontId="10" fillId="6" borderId="70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B884B9F4-BA50-E14C-9AAE-34BEA0B5274A}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A02A61"/>
      <color rgb="FFC6EFCE"/>
      <color rgb="FFFFEC9C"/>
      <color rgb="FFFFFF00"/>
      <color rgb="FFFFC7CE"/>
      <color rgb="FFFF004E"/>
      <color rgb="FFF1AEBC"/>
      <color rgb="FFFFCBE6"/>
      <color rgb="FFFF439B"/>
      <color rgb="FFFF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527B-0C8B-D249-A477-2D9D81AFC9D5}">
  <dimension ref="B1:AS62"/>
  <sheetViews>
    <sheetView tabSelected="1" topLeftCell="A6" zoomScale="75" zoomScaleNormal="93" workbookViewId="0">
      <selection activeCell="D27" sqref="D27"/>
    </sheetView>
  </sheetViews>
  <sheetFormatPr baseColWidth="10" defaultRowHeight="16" x14ac:dyDescent="0.2"/>
  <cols>
    <col min="1" max="1" width="10.7109375" style="7"/>
    <col min="2" max="2" width="10.7109375" style="7" customWidth="1"/>
    <col min="3" max="3" width="52.85546875" style="7" customWidth="1"/>
    <col min="4" max="4" width="90.5703125" style="7" customWidth="1"/>
    <col min="5" max="5" width="20.140625" style="7" customWidth="1"/>
    <col min="6" max="6" width="15.42578125" style="7" customWidth="1"/>
    <col min="7" max="7" width="10.140625" style="7" customWidth="1"/>
    <col min="8" max="8" width="12.140625" style="7" customWidth="1"/>
    <col min="9" max="9" width="19.85546875" style="7" customWidth="1"/>
    <col min="10" max="10" width="10.7109375" style="7"/>
    <col min="11" max="11" width="10.7109375" style="7" customWidth="1"/>
    <col min="12" max="12" width="10.7109375" style="7"/>
    <col min="13" max="14" width="10.7109375" style="7" customWidth="1"/>
    <col min="15" max="15" width="10.7109375" style="7"/>
    <col min="16" max="16" width="10.5703125" style="7" customWidth="1"/>
    <col min="17" max="17" width="10.7109375" style="7" customWidth="1"/>
    <col min="18" max="16384" width="10.7109375" style="7"/>
  </cols>
  <sheetData>
    <row r="1" spans="2:45" ht="17" thickBot="1" x14ac:dyDescent="0.25"/>
    <row r="2" spans="2:45" ht="19" customHeight="1" x14ac:dyDescent="0.2">
      <c r="B2" s="201" t="s">
        <v>141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1"/>
      <c r="P2" s="21" t="s">
        <v>15</v>
      </c>
      <c r="Q2" s="8"/>
      <c r="R2" s="9"/>
    </row>
    <row r="3" spans="2:45" ht="16" customHeight="1" x14ac:dyDescent="0.2"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1"/>
      <c r="P3" s="2"/>
      <c r="Q3" s="10"/>
      <c r="R3" s="11"/>
    </row>
    <row r="4" spans="2:45" x14ac:dyDescent="0.2">
      <c r="B4" s="12"/>
      <c r="P4" s="18"/>
      <c r="Q4" s="3" t="s">
        <v>16</v>
      </c>
      <c r="R4" s="11"/>
    </row>
    <row r="5" spans="2:45" x14ac:dyDescent="0.2">
      <c r="B5" s="12" t="s">
        <v>5</v>
      </c>
      <c r="C5" s="7" t="s">
        <v>4</v>
      </c>
      <c r="P5" s="19"/>
      <c r="Q5" s="3" t="s">
        <v>18</v>
      </c>
      <c r="R5" s="11"/>
    </row>
    <row r="6" spans="2:45" x14ac:dyDescent="0.2">
      <c r="B6" s="12" t="s">
        <v>6</v>
      </c>
      <c r="C6" s="7" t="s">
        <v>2</v>
      </c>
      <c r="P6" s="20"/>
      <c r="Q6" s="3" t="s">
        <v>17</v>
      </c>
      <c r="R6" s="11"/>
    </row>
    <row r="7" spans="2:45" ht="17" thickBot="1" x14ac:dyDescent="0.25">
      <c r="C7" s="7" t="s">
        <v>3</v>
      </c>
      <c r="P7" s="13"/>
      <c r="Q7" s="14"/>
      <c r="R7" s="15"/>
    </row>
    <row r="8" spans="2:45" hidden="1" x14ac:dyDescent="0.2">
      <c r="C8" s="7" t="s">
        <v>20</v>
      </c>
    </row>
    <row r="9" spans="2:45" hidden="1" x14ac:dyDescent="0.2">
      <c r="B9" s="7" t="s">
        <v>142</v>
      </c>
      <c r="C9" s="7" t="s">
        <v>145</v>
      </c>
    </row>
    <row r="10" spans="2:45" hidden="1" x14ac:dyDescent="0.2">
      <c r="B10" s="7" t="s">
        <v>143</v>
      </c>
      <c r="C10" s="7" t="s">
        <v>146</v>
      </c>
    </row>
    <row r="11" spans="2:45" hidden="1" x14ac:dyDescent="0.2">
      <c r="B11" s="7" t="s">
        <v>144</v>
      </c>
      <c r="C11" s="7" t="s">
        <v>147</v>
      </c>
    </row>
    <row r="12" spans="2:45" hidden="1" x14ac:dyDescent="0.2">
      <c r="C12" s="7" t="s">
        <v>148</v>
      </c>
    </row>
    <row r="13" spans="2:45" ht="23" customHeight="1" x14ac:dyDescent="0.25">
      <c r="J13" s="199" t="s">
        <v>9</v>
      </c>
      <c r="K13" s="199"/>
      <c r="S13" s="46"/>
      <c r="T13" s="46"/>
      <c r="U13" s="16"/>
      <c r="V13" s="46"/>
      <c r="W13" s="46"/>
      <c r="X13" s="16"/>
      <c r="Y13" s="46"/>
      <c r="Z13" s="46"/>
      <c r="AA13" s="16"/>
      <c r="AB13" s="46"/>
      <c r="AC13" s="46"/>
      <c r="AD13" s="16"/>
      <c r="AE13" s="46"/>
      <c r="AF13" s="46"/>
      <c r="AG13" s="16"/>
      <c r="AH13" s="46"/>
      <c r="AI13" s="46"/>
      <c r="AJ13" s="16"/>
      <c r="AK13" s="46"/>
      <c r="AL13" s="46"/>
      <c r="AM13" s="16"/>
      <c r="AN13" s="46"/>
      <c r="AO13" s="46"/>
      <c r="AP13" s="16"/>
      <c r="AQ13" s="46"/>
      <c r="AR13" s="46"/>
      <c r="AS13" s="16"/>
    </row>
    <row r="14" spans="2:45" ht="24" customHeight="1" thickBot="1" x14ac:dyDescent="0.25">
      <c r="B14" s="24" t="s">
        <v>34</v>
      </c>
      <c r="I14" s="10"/>
      <c r="J14" s="200" t="s">
        <v>26</v>
      </c>
      <c r="K14" s="200"/>
      <c r="L14" s="16"/>
      <c r="S14" s="45"/>
      <c r="T14" s="45"/>
      <c r="U14" s="16"/>
      <c r="V14" s="45"/>
      <c r="W14" s="45"/>
      <c r="X14" s="16"/>
      <c r="Y14" s="45"/>
      <c r="Z14" s="45"/>
      <c r="AA14" s="16"/>
      <c r="AB14" s="45"/>
      <c r="AC14" s="45"/>
      <c r="AD14" s="16"/>
      <c r="AE14" s="45"/>
      <c r="AF14" s="45"/>
      <c r="AG14" s="16"/>
      <c r="AH14" s="45"/>
      <c r="AI14" s="45"/>
      <c r="AJ14" s="16"/>
      <c r="AK14" s="45"/>
      <c r="AL14" s="45"/>
      <c r="AM14" s="16"/>
      <c r="AN14" s="45"/>
      <c r="AO14" s="45"/>
      <c r="AP14" s="16"/>
      <c r="AQ14" s="45"/>
      <c r="AR14" s="45"/>
      <c r="AS14" s="16"/>
    </row>
    <row r="15" spans="2:45" ht="18" thickTop="1" thickBot="1" x14ac:dyDescent="0.25">
      <c r="B15" s="151" t="s">
        <v>167</v>
      </c>
      <c r="C15" s="150" t="s">
        <v>137</v>
      </c>
      <c r="D15" s="73" t="s">
        <v>33</v>
      </c>
      <c r="E15" s="192" t="s">
        <v>166</v>
      </c>
      <c r="F15" s="73" t="s">
        <v>85</v>
      </c>
      <c r="G15" s="48" t="s">
        <v>139</v>
      </c>
      <c r="H15" s="72" t="s">
        <v>140</v>
      </c>
      <c r="I15" s="48" t="s">
        <v>189</v>
      </c>
      <c r="J15" s="72" t="s">
        <v>1</v>
      </c>
      <c r="K15" s="29" t="s">
        <v>0</v>
      </c>
      <c r="L15" s="30" t="s">
        <v>14</v>
      </c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</row>
    <row r="16" spans="2:45" x14ac:dyDescent="0.2">
      <c r="B16" s="147">
        <v>1</v>
      </c>
      <c r="C16" s="8" t="s">
        <v>21</v>
      </c>
      <c r="D16" s="70"/>
      <c r="E16" s="132"/>
      <c r="F16" s="64" t="s">
        <v>20</v>
      </c>
      <c r="G16" s="125" t="s">
        <v>142</v>
      </c>
      <c r="H16" s="63" t="s">
        <v>145</v>
      </c>
      <c r="I16" s="33">
        <v>180</v>
      </c>
      <c r="J16" s="32"/>
      <c r="K16" s="5"/>
      <c r="L16" s="25" t="s">
        <v>16</v>
      </c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</row>
    <row r="17" spans="2:45" x14ac:dyDescent="0.2">
      <c r="B17" s="148"/>
      <c r="C17" s="10"/>
      <c r="D17" s="128" t="s">
        <v>22</v>
      </c>
      <c r="E17" s="63"/>
      <c r="F17" s="64" t="s">
        <v>2</v>
      </c>
      <c r="G17" s="125" t="s">
        <v>142</v>
      </c>
      <c r="H17" s="63"/>
      <c r="I17" s="33"/>
      <c r="J17" s="23">
        <v>44834</v>
      </c>
      <c r="K17" s="6"/>
      <c r="L17" s="25" t="s">
        <v>16</v>
      </c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</row>
    <row r="18" spans="2:45" x14ac:dyDescent="0.2">
      <c r="B18" s="148"/>
      <c r="C18" s="10"/>
      <c r="D18" s="129" t="s">
        <v>54</v>
      </c>
      <c r="E18" s="65"/>
      <c r="F18" s="68"/>
      <c r="G18" s="125"/>
      <c r="H18" s="63"/>
      <c r="I18" s="33"/>
      <c r="J18" s="23">
        <v>44834</v>
      </c>
      <c r="K18" s="6"/>
      <c r="L18" s="25" t="s">
        <v>16</v>
      </c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</row>
    <row r="19" spans="2:45" x14ac:dyDescent="0.2">
      <c r="B19" s="148"/>
      <c r="C19" s="10"/>
      <c r="D19" s="129" t="s">
        <v>25</v>
      </c>
      <c r="E19" s="65"/>
      <c r="F19" s="68"/>
      <c r="G19" s="125"/>
      <c r="H19" s="63"/>
      <c r="I19" s="33"/>
      <c r="J19" s="23">
        <v>44834</v>
      </c>
      <c r="K19" s="6"/>
      <c r="L19" s="25" t="s">
        <v>16</v>
      </c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</row>
    <row r="20" spans="2:45" x14ac:dyDescent="0.2">
      <c r="B20" s="148"/>
      <c r="C20" s="10"/>
      <c r="D20" s="129" t="s">
        <v>24</v>
      </c>
      <c r="E20" s="65"/>
      <c r="F20" s="68"/>
      <c r="G20" s="125"/>
      <c r="H20" s="63"/>
      <c r="I20" s="33"/>
      <c r="J20" s="23">
        <v>44834</v>
      </c>
      <c r="K20" s="6"/>
      <c r="L20" s="25" t="s">
        <v>16</v>
      </c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</row>
    <row r="21" spans="2:45" ht="21" x14ac:dyDescent="0.25">
      <c r="B21" s="148"/>
      <c r="C21" s="10"/>
      <c r="D21" s="128" t="s">
        <v>55</v>
      </c>
      <c r="E21" s="63"/>
      <c r="F21" s="64" t="s">
        <v>3</v>
      </c>
      <c r="G21" s="125" t="s">
        <v>142</v>
      </c>
      <c r="H21" s="63"/>
      <c r="I21" s="33"/>
      <c r="J21" s="23">
        <v>44834</v>
      </c>
      <c r="K21" s="6"/>
      <c r="L21" s="25" t="s">
        <v>16</v>
      </c>
      <c r="M21" s="199" t="s">
        <v>10</v>
      </c>
      <c r="N21" s="199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</row>
    <row r="22" spans="2:45" ht="19" thickBot="1" x14ac:dyDescent="0.25">
      <c r="B22" s="148"/>
      <c r="C22" s="10"/>
      <c r="D22" s="128" t="s">
        <v>56</v>
      </c>
      <c r="E22" s="63"/>
      <c r="F22" s="64" t="s">
        <v>3</v>
      </c>
      <c r="G22" s="125" t="s">
        <v>142</v>
      </c>
      <c r="H22" s="63"/>
      <c r="I22" s="33"/>
      <c r="J22" s="23">
        <v>44834</v>
      </c>
      <c r="K22" s="6"/>
      <c r="L22" s="25" t="s">
        <v>16</v>
      </c>
      <c r="M22" s="200" t="s">
        <v>27</v>
      </c>
      <c r="N22" s="200"/>
      <c r="O22" s="16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</row>
    <row r="23" spans="2:45" ht="18" thickTop="1" thickBot="1" x14ac:dyDescent="0.25">
      <c r="B23" s="148"/>
      <c r="C23" s="10"/>
      <c r="D23" s="128" t="s">
        <v>23</v>
      </c>
      <c r="E23" s="63"/>
      <c r="F23" s="64" t="s">
        <v>3</v>
      </c>
      <c r="G23" s="125" t="s">
        <v>142</v>
      </c>
      <c r="H23" s="63"/>
      <c r="I23" s="33"/>
      <c r="J23" s="4">
        <v>44834</v>
      </c>
      <c r="K23" s="6"/>
      <c r="L23" s="25" t="s">
        <v>16</v>
      </c>
      <c r="M23" s="31" t="s">
        <v>1</v>
      </c>
      <c r="N23" s="29" t="s">
        <v>0</v>
      </c>
      <c r="O23" s="30" t="s">
        <v>14</v>
      </c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</row>
    <row r="24" spans="2:45" x14ac:dyDescent="0.2">
      <c r="B24" s="148">
        <v>2</v>
      </c>
      <c r="C24" s="144" t="s">
        <v>37</v>
      </c>
      <c r="D24" s="130"/>
      <c r="E24" s="66">
        <v>1</v>
      </c>
      <c r="F24" s="67" t="s">
        <v>20</v>
      </c>
      <c r="G24" s="125" t="s">
        <v>142</v>
      </c>
      <c r="H24" s="63" t="s">
        <v>145</v>
      </c>
      <c r="I24" s="56">
        <v>120</v>
      </c>
      <c r="J24" s="57"/>
      <c r="K24" s="58"/>
      <c r="L24" s="59"/>
      <c r="M24" s="60"/>
      <c r="N24" s="35"/>
      <c r="O24" s="25" t="s">
        <v>16</v>
      </c>
      <c r="S24" s="44"/>
      <c r="T24" s="44"/>
      <c r="U24" s="16"/>
      <c r="V24" s="44"/>
      <c r="W24" s="44"/>
      <c r="X24" s="16"/>
      <c r="Y24" s="44"/>
      <c r="Z24" s="44"/>
      <c r="AA24" s="16"/>
      <c r="AB24" s="44"/>
      <c r="AC24" s="44"/>
      <c r="AD24" s="16"/>
      <c r="AE24" s="44"/>
      <c r="AF24" s="44"/>
      <c r="AG24" s="16"/>
      <c r="AH24" s="44"/>
      <c r="AI24" s="44"/>
      <c r="AJ24" s="16"/>
      <c r="AK24" s="44"/>
      <c r="AL24" s="44"/>
      <c r="AM24" s="16"/>
      <c r="AN24" s="44"/>
      <c r="AO24" s="44"/>
      <c r="AP24" s="16"/>
      <c r="AQ24" s="44"/>
      <c r="AR24" s="44"/>
      <c r="AS24" s="16"/>
    </row>
    <row r="25" spans="2:45" x14ac:dyDescent="0.2">
      <c r="B25" s="148"/>
      <c r="C25" s="10"/>
      <c r="D25" s="128" t="s">
        <v>38</v>
      </c>
      <c r="E25" s="63"/>
      <c r="F25" s="64" t="s">
        <v>3</v>
      </c>
      <c r="G25" s="125" t="s">
        <v>142</v>
      </c>
      <c r="H25" s="63"/>
      <c r="I25" s="33"/>
      <c r="J25" s="50"/>
      <c r="K25" s="51"/>
      <c r="L25" s="52"/>
      <c r="M25" s="49">
        <v>44841</v>
      </c>
      <c r="N25" s="36"/>
      <c r="O25" s="25" t="s">
        <v>16</v>
      </c>
      <c r="S25" s="44"/>
      <c r="T25" s="44"/>
      <c r="U25" s="16"/>
      <c r="V25" s="44"/>
      <c r="W25" s="44"/>
      <c r="X25" s="16"/>
      <c r="Y25" s="44"/>
      <c r="Z25" s="44"/>
      <c r="AA25" s="16"/>
      <c r="AB25" s="44"/>
      <c r="AC25" s="44"/>
      <c r="AD25" s="16"/>
      <c r="AE25" s="44"/>
      <c r="AF25" s="44"/>
      <c r="AG25" s="16"/>
      <c r="AH25" s="44"/>
      <c r="AI25" s="44"/>
      <c r="AJ25" s="16"/>
      <c r="AK25" s="44"/>
      <c r="AL25" s="44"/>
      <c r="AM25" s="16"/>
      <c r="AN25" s="44"/>
      <c r="AO25" s="44"/>
      <c r="AP25" s="16"/>
      <c r="AQ25" s="44"/>
      <c r="AR25" s="44"/>
      <c r="AS25" s="16"/>
    </row>
    <row r="26" spans="2:45" x14ac:dyDescent="0.2">
      <c r="B26" s="148"/>
      <c r="C26" s="10"/>
      <c r="D26" s="129" t="s">
        <v>195</v>
      </c>
      <c r="E26" s="65"/>
      <c r="F26" s="64"/>
      <c r="G26" s="125"/>
      <c r="H26" s="63"/>
      <c r="I26" s="33"/>
      <c r="J26" s="50"/>
      <c r="K26" s="51"/>
      <c r="L26" s="52"/>
      <c r="M26" s="49">
        <v>44841</v>
      </c>
      <c r="N26" s="36"/>
      <c r="O26" s="25" t="s">
        <v>16</v>
      </c>
      <c r="S26" s="44"/>
      <c r="T26" s="44"/>
      <c r="U26" s="16"/>
      <c r="V26" s="44"/>
      <c r="W26" s="44"/>
      <c r="X26" s="16"/>
      <c r="Y26" s="44"/>
      <c r="Z26" s="44"/>
      <c r="AA26" s="16"/>
      <c r="AB26" s="44"/>
      <c r="AC26" s="44"/>
      <c r="AD26" s="16"/>
      <c r="AE26" s="44"/>
      <c r="AF26" s="44"/>
      <c r="AG26" s="16"/>
      <c r="AH26" s="44"/>
      <c r="AI26" s="44"/>
      <c r="AJ26" s="16"/>
      <c r="AK26" s="44"/>
      <c r="AL26" s="44"/>
      <c r="AM26" s="16"/>
      <c r="AN26" s="44"/>
      <c r="AO26" s="44"/>
      <c r="AP26" s="16"/>
      <c r="AQ26" s="44"/>
      <c r="AR26" s="44"/>
      <c r="AS26" s="16"/>
    </row>
    <row r="27" spans="2:45" x14ac:dyDescent="0.2">
      <c r="B27" s="148"/>
      <c r="C27" s="10"/>
      <c r="D27" s="129" t="s">
        <v>196</v>
      </c>
      <c r="E27" s="65"/>
      <c r="F27" s="64"/>
      <c r="G27" s="125"/>
      <c r="H27" s="63"/>
      <c r="I27" s="33"/>
      <c r="J27" s="50"/>
      <c r="K27" s="51"/>
      <c r="L27" s="52"/>
      <c r="M27" s="39">
        <v>44841</v>
      </c>
      <c r="N27" s="36"/>
      <c r="O27" s="25" t="s">
        <v>16</v>
      </c>
      <c r="S27" s="44"/>
      <c r="T27" s="44"/>
      <c r="U27" s="16"/>
      <c r="V27" s="44"/>
      <c r="W27" s="44"/>
      <c r="X27" s="16"/>
      <c r="Y27" s="44"/>
      <c r="Z27" s="44"/>
      <c r="AA27" s="16"/>
      <c r="AB27" s="44"/>
      <c r="AC27" s="44"/>
      <c r="AD27" s="16"/>
      <c r="AE27" s="44"/>
      <c r="AF27" s="44"/>
      <c r="AG27" s="16"/>
      <c r="AH27" s="44"/>
      <c r="AI27" s="44"/>
      <c r="AJ27" s="16"/>
      <c r="AK27" s="44"/>
      <c r="AL27" s="44"/>
      <c r="AM27" s="16"/>
      <c r="AN27" s="44"/>
      <c r="AO27" s="44"/>
      <c r="AP27" s="16"/>
      <c r="AQ27" s="44"/>
      <c r="AR27" s="44"/>
      <c r="AS27" s="16"/>
    </row>
    <row r="28" spans="2:45" x14ac:dyDescent="0.2">
      <c r="B28" s="148"/>
      <c r="C28" s="10"/>
      <c r="D28" s="129" t="s">
        <v>197</v>
      </c>
      <c r="E28" s="65"/>
      <c r="F28" s="64"/>
      <c r="G28" s="125"/>
      <c r="H28" s="63"/>
      <c r="I28" s="33"/>
      <c r="J28" s="53"/>
      <c r="K28" s="51"/>
      <c r="L28" s="54"/>
      <c r="M28" s="49">
        <v>44841</v>
      </c>
      <c r="N28" s="36"/>
      <c r="O28" s="25" t="s">
        <v>16</v>
      </c>
      <c r="S28" s="44"/>
      <c r="T28" s="44"/>
      <c r="U28" s="16"/>
      <c r="V28" s="44"/>
      <c r="W28" s="44"/>
      <c r="X28" s="16"/>
      <c r="Y28" s="44"/>
      <c r="Z28" s="44"/>
      <c r="AA28" s="16"/>
      <c r="AB28" s="44"/>
      <c r="AC28" s="44"/>
      <c r="AD28" s="16"/>
      <c r="AE28" s="44"/>
      <c r="AF28" s="44"/>
      <c r="AG28" s="16"/>
      <c r="AH28" s="44"/>
      <c r="AI28" s="44"/>
      <c r="AJ28" s="16"/>
      <c r="AK28" s="44"/>
      <c r="AL28" s="44"/>
      <c r="AM28" s="16"/>
      <c r="AN28" s="44"/>
      <c r="AO28" s="44"/>
      <c r="AP28" s="16"/>
      <c r="AQ28" s="44"/>
      <c r="AR28" s="44"/>
      <c r="AS28" s="16"/>
    </row>
    <row r="29" spans="2:45" x14ac:dyDescent="0.2">
      <c r="B29" s="148"/>
      <c r="C29" s="10"/>
      <c r="D29" s="129" t="s">
        <v>39</v>
      </c>
      <c r="E29" s="63"/>
      <c r="F29" s="64"/>
      <c r="G29" s="125"/>
      <c r="H29" s="63"/>
      <c r="I29" s="33"/>
      <c r="J29" s="50"/>
      <c r="K29" s="51"/>
      <c r="L29" s="52"/>
      <c r="M29" s="49">
        <v>44841</v>
      </c>
      <c r="N29" s="36"/>
      <c r="O29" s="25"/>
      <c r="S29" s="44"/>
      <c r="T29" s="44"/>
      <c r="U29" s="16"/>
      <c r="V29" s="44"/>
      <c r="W29" s="44"/>
      <c r="X29" s="16"/>
      <c r="Y29" s="44"/>
      <c r="Z29" s="44"/>
      <c r="AA29" s="16"/>
      <c r="AB29" s="44"/>
      <c r="AC29" s="44"/>
      <c r="AD29" s="16"/>
      <c r="AE29" s="44"/>
      <c r="AF29" s="44"/>
      <c r="AG29" s="16"/>
      <c r="AH29" s="44"/>
      <c r="AI29" s="44"/>
      <c r="AJ29" s="16"/>
      <c r="AK29" s="44"/>
      <c r="AL29" s="44"/>
      <c r="AM29" s="16"/>
      <c r="AN29" s="44"/>
      <c r="AO29" s="44"/>
      <c r="AP29" s="16"/>
      <c r="AQ29" s="44"/>
      <c r="AR29" s="44"/>
      <c r="AS29" s="16"/>
    </row>
    <row r="30" spans="2:45" x14ac:dyDescent="0.2">
      <c r="B30" s="148"/>
      <c r="C30" s="10"/>
      <c r="D30" s="129" t="s">
        <v>40</v>
      </c>
      <c r="E30" s="75"/>
      <c r="F30" s="64"/>
      <c r="G30" s="125"/>
      <c r="H30" s="63"/>
      <c r="I30" s="33"/>
      <c r="J30" s="50"/>
      <c r="K30" s="51"/>
      <c r="L30" s="52"/>
      <c r="M30" s="49"/>
      <c r="N30" s="36"/>
      <c r="O30" s="25"/>
      <c r="S30" s="44"/>
      <c r="T30" s="44"/>
      <c r="U30" s="16"/>
      <c r="V30" s="44"/>
      <c r="W30" s="44"/>
      <c r="X30" s="16"/>
      <c r="Y30" s="44"/>
      <c r="Z30" s="44"/>
      <c r="AA30" s="16"/>
      <c r="AB30" s="44"/>
      <c r="AC30" s="44"/>
      <c r="AD30" s="16"/>
      <c r="AE30" s="44"/>
      <c r="AF30" s="44"/>
      <c r="AG30" s="16"/>
      <c r="AH30" s="44"/>
      <c r="AI30" s="44"/>
      <c r="AJ30" s="16"/>
      <c r="AK30" s="44"/>
      <c r="AL30" s="44"/>
      <c r="AM30" s="16"/>
      <c r="AN30" s="44"/>
      <c r="AO30" s="44"/>
      <c r="AP30" s="16"/>
      <c r="AQ30" s="44"/>
      <c r="AR30" s="44"/>
      <c r="AS30" s="16"/>
    </row>
    <row r="31" spans="2:45" ht="19" customHeight="1" x14ac:dyDescent="0.25">
      <c r="B31" s="148"/>
      <c r="C31" s="10"/>
      <c r="D31" s="129"/>
      <c r="E31" s="75"/>
      <c r="F31" s="64"/>
      <c r="G31" s="125"/>
      <c r="H31" s="63"/>
      <c r="I31" s="33"/>
      <c r="J31" s="50"/>
      <c r="K31" s="51"/>
      <c r="L31" s="52"/>
      <c r="M31" s="49"/>
      <c r="N31" s="36"/>
      <c r="O31" s="25"/>
      <c r="P31" s="199" t="s">
        <v>11</v>
      </c>
      <c r="Q31" s="199"/>
      <c r="S31" s="44"/>
      <c r="T31" s="44"/>
      <c r="U31" s="16"/>
      <c r="V31" s="44"/>
      <c r="W31" s="44"/>
      <c r="X31" s="16"/>
      <c r="Y31" s="44"/>
      <c r="Z31" s="44"/>
      <c r="AA31" s="16"/>
      <c r="AB31" s="44"/>
      <c r="AC31" s="44"/>
      <c r="AD31" s="16"/>
      <c r="AE31" s="44"/>
      <c r="AF31" s="44"/>
      <c r="AG31" s="16"/>
      <c r="AH31" s="44"/>
      <c r="AI31" s="44"/>
      <c r="AJ31" s="16"/>
      <c r="AK31" s="44"/>
      <c r="AL31" s="44"/>
      <c r="AM31" s="16"/>
      <c r="AN31" s="44"/>
      <c r="AO31" s="44"/>
      <c r="AP31" s="16"/>
      <c r="AQ31" s="44"/>
      <c r="AR31" s="44"/>
      <c r="AS31" s="16"/>
    </row>
    <row r="32" spans="2:45" ht="19" thickBot="1" x14ac:dyDescent="0.25">
      <c r="B32" s="148"/>
      <c r="C32" s="10"/>
      <c r="D32" s="129"/>
      <c r="E32" s="75"/>
      <c r="F32" s="64"/>
      <c r="G32" s="125"/>
      <c r="H32" s="63"/>
      <c r="I32" s="33"/>
      <c r="J32" s="50"/>
      <c r="K32" s="51"/>
      <c r="L32" s="52"/>
      <c r="M32" s="49"/>
      <c r="N32" s="6"/>
      <c r="O32" s="25"/>
      <c r="P32" s="200" t="s">
        <v>193</v>
      </c>
      <c r="Q32" s="200"/>
      <c r="R32" s="16"/>
      <c r="S32" s="44"/>
      <c r="T32" s="44"/>
      <c r="U32" s="16"/>
      <c r="V32" s="44"/>
      <c r="W32" s="44"/>
      <c r="X32" s="16"/>
      <c r="Y32" s="44"/>
      <c r="Z32" s="44"/>
      <c r="AA32" s="16"/>
      <c r="AB32" s="44"/>
      <c r="AC32" s="44"/>
      <c r="AD32" s="16"/>
      <c r="AE32" s="44"/>
      <c r="AF32" s="44"/>
      <c r="AG32" s="16"/>
      <c r="AH32" s="44"/>
      <c r="AI32" s="44"/>
      <c r="AJ32" s="16"/>
      <c r="AK32" s="44"/>
      <c r="AL32" s="44"/>
      <c r="AM32" s="16"/>
      <c r="AN32" s="44"/>
      <c r="AO32" s="44"/>
      <c r="AP32" s="16"/>
      <c r="AQ32" s="44"/>
      <c r="AR32" s="44"/>
      <c r="AS32" s="16"/>
    </row>
    <row r="33" spans="2:45" ht="18" thickTop="1" thickBot="1" x14ac:dyDescent="0.25">
      <c r="B33" s="148"/>
      <c r="C33" s="10"/>
      <c r="D33" s="129"/>
      <c r="E33" s="75"/>
      <c r="F33" s="64"/>
      <c r="G33" s="125"/>
      <c r="H33" s="63"/>
      <c r="I33" s="33"/>
      <c r="J33" s="50"/>
      <c r="K33" s="51"/>
      <c r="L33" s="52"/>
      <c r="M33" s="39"/>
      <c r="N33" s="6"/>
      <c r="O33" s="25"/>
      <c r="P33" s="31" t="s">
        <v>1</v>
      </c>
      <c r="Q33" s="29" t="s">
        <v>0</v>
      </c>
      <c r="R33" s="30" t="s">
        <v>14</v>
      </c>
      <c r="S33" s="44"/>
      <c r="T33" s="44"/>
      <c r="U33" s="16"/>
      <c r="V33" s="44"/>
      <c r="W33" s="44"/>
      <c r="X33" s="16"/>
      <c r="Y33" s="44"/>
      <c r="Z33" s="44"/>
      <c r="AA33" s="16"/>
      <c r="AB33" s="44"/>
      <c r="AC33" s="44"/>
      <c r="AD33" s="16"/>
      <c r="AE33" s="44"/>
      <c r="AF33" s="44"/>
      <c r="AG33" s="16"/>
      <c r="AH33" s="44"/>
      <c r="AI33" s="44"/>
      <c r="AJ33" s="16"/>
      <c r="AK33" s="44"/>
      <c r="AL33" s="44"/>
      <c r="AM33" s="16"/>
      <c r="AN33" s="44"/>
      <c r="AO33" s="44"/>
      <c r="AP33" s="16"/>
      <c r="AQ33" s="44"/>
      <c r="AR33" s="44"/>
      <c r="AS33" s="16"/>
    </row>
    <row r="34" spans="2:45" x14ac:dyDescent="0.2">
      <c r="B34" s="148">
        <v>3</v>
      </c>
      <c r="C34" s="144" t="s">
        <v>41</v>
      </c>
      <c r="D34" s="130"/>
      <c r="E34" s="66">
        <v>1</v>
      </c>
      <c r="F34" s="67" t="s">
        <v>3</v>
      </c>
      <c r="G34" s="125" t="s">
        <v>142</v>
      </c>
      <c r="H34" s="63" t="s">
        <v>148</v>
      </c>
      <c r="I34" s="56">
        <v>180</v>
      </c>
      <c r="J34" s="85"/>
      <c r="K34" s="86"/>
      <c r="L34" s="87"/>
      <c r="M34" s="88"/>
      <c r="N34" s="86"/>
      <c r="O34" s="87"/>
      <c r="P34" s="60"/>
      <c r="Q34" s="35"/>
      <c r="R34" s="25" t="s">
        <v>16</v>
      </c>
      <c r="S34" s="44"/>
      <c r="T34" s="44"/>
      <c r="U34" s="16"/>
      <c r="V34" s="44"/>
      <c r="W34" s="44"/>
      <c r="X34" s="16"/>
      <c r="Y34" s="44"/>
      <c r="Z34" s="44"/>
      <c r="AA34" s="16"/>
      <c r="AB34" s="44"/>
      <c r="AC34" s="44"/>
      <c r="AD34" s="16"/>
      <c r="AE34" s="44"/>
      <c r="AF34" s="44"/>
      <c r="AG34" s="16"/>
      <c r="AH34" s="44"/>
      <c r="AI34" s="44"/>
      <c r="AJ34" s="16"/>
      <c r="AK34" s="44"/>
      <c r="AL34" s="44"/>
      <c r="AM34" s="16"/>
      <c r="AN34" s="44"/>
      <c r="AO34" s="44"/>
      <c r="AP34" s="16"/>
      <c r="AQ34" s="44"/>
      <c r="AR34" s="44"/>
      <c r="AS34" s="16"/>
    </row>
    <row r="35" spans="2:45" x14ac:dyDescent="0.2">
      <c r="B35" s="148"/>
      <c r="C35" s="10"/>
      <c r="D35" s="128" t="s">
        <v>42</v>
      </c>
      <c r="E35" s="63"/>
      <c r="F35" s="64"/>
      <c r="G35" s="125"/>
      <c r="H35" s="63"/>
      <c r="I35" s="33"/>
      <c r="J35" s="89"/>
      <c r="K35" s="77"/>
      <c r="L35" s="78"/>
      <c r="M35" s="76"/>
      <c r="N35" s="77"/>
      <c r="O35" s="78"/>
      <c r="P35" s="49">
        <v>44845</v>
      </c>
      <c r="Q35" s="36"/>
      <c r="R35" s="25" t="s">
        <v>16</v>
      </c>
      <c r="S35" s="44"/>
      <c r="T35" s="44"/>
      <c r="U35" s="16"/>
      <c r="V35" s="44"/>
      <c r="W35" s="44"/>
      <c r="X35" s="16"/>
      <c r="Y35" s="44"/>
      <c r="Z35" s="44"/>
      <c r="AA35" s="16"/>
      <c r="AB35" s="44"/>
      <c r="AC35" s="44"/>
      <c r="AD35" s="16"/>
      <c r="AE35" s="44"/>
      <c r="AF35" s="44"/>
      <c r="AG35" s="16"/>
      <c r="AH35" s="44"/>
      <c r="AI35" s="44"/>
      <c r="AJ35" s="16"/>
      <c r="AK35" s="44"/>
      <c r="AL35" s="44"/>
      <c r="AM35" s="16"/>
      <c r="AN35" s="44"/>
      <c r="AO35" s="44"/>
      <c r="AP35" s="16"/>
      <c r="AQ35" s="44"/>
      <c r="AR35" s="44"/>
      <c r="AS35" s="16"/>
    </row>
    <row r="36" spans="2:45" x14ac:dyDescent="0.2">
      <c r="B36" s="148"/>
      <c r="C36" s="10"/>
      <c r="D36" s="128" t="s">
        <v>43</v>
      </c>
      <c r="E36" s="63"/>
      <c r="F36" s="64"/>
      <c r="G36" s="125"/>
      <c r="H36" s="63"/>
      <c r="I36" s="33"/>
      <c r="J36" s="89"/>
      <c r="K36" s="77"/>
      <c r="L36" s="78"/>
      <c r="M36" s="76"/>
      <c r="N36" s="77"/>
      <c r="O36" s="78"/>
      <c r="P36" s="49">
        <v>44845</v>
      </c>
      <c r="Q36" s="36"/>
      <c r="R36" s="25" t="s">
        <v>16</v>
      </c>
      <c r="S36" s="44"/>
      <c r="T36" s="44"/>
      <c r="U36" s="16"/>
      <c r="V36" s="44"/>
      <c r="W36" s="44"/>
      <c r="X36" s="16"/>
      <c r="Y36" s="44"/>
      <c r="Z36" s="44"/>
      <c r="AA36" s="16"/>
      <c r="AB36" s="44"/>
      <c r="AC36" s="44"/>
      <c r="AD36" s="16"/>
      <c r="AE36" s="44"/>
      <c r="AF36" s="44"/>
      <c r="AG36" s="16"/>
      <c r="AH36" s="44"/>
      <c r="AI36" s="44"/>
      <c r="AJ36" s="16"/>
      <c r="AK36" s="44"/>
      <c r="AL36" s="44"/>
      <c r="AM36" s="16"/>
      <c r="AN36" s="44"/>
      <c r="AO36" s="44"/>
      <c r="AP36" s="16"/>
      <c r="AQ36" s="44"/>
      <c r="AR36" s="44"/>
      <c r="AS36" s="16"/>
    </row>
    <row r="37" spans="2:45" x14ac:dyDescent="0.2">
      <c r="B37" s="148"/>
      <c r="C37" s="10"/>
      <c r="D37" s="128" t="s">
        <v>44</v>
      </c>
      <c r="E37" s="63"/>
      <c r="F37" s="64"/>
      <c r="G37" s="125"/>
      <c r="H37" s="63"/>
      <c r="I37" s="33"/>
      <c r="J37" s="89"/>
      <c r="K37" s="77"/>
      <c r="L37" s="78"/>
      <c r="M37" s="76"/>
      <c r="N37" s="77"/>
      <c r="O37" s="78"/>
      <c r="P37" s="49">
        <v>44845</v>
      </c>
      <c r="Q37" s="36"/>
      <c r="R37" s="25" t="s">
        <v>16</v>
      </c>
      <c r="S37" s="44"/>
      <c r="T37" s="44"/>
      <c r="U37" s="16"/>
      <c r="V37" s="44"/>
      <c r="W37" s="44"/>
      <c r="X37" s="16"/>
      <c r="Y37" s="44"/>
      <c r="Z37" s="44"/>
      <c r="AA37" s="16"/>
      <c r="AB37" s="44"/>
      <c r="AC37" s="44"/>
      <c r="AD37" s="16"/>
      <c r="AE37" s="44"/>
      <c r="AF37" s="44"/>
      <c r="AG37" s="16"/>
      <c r="AH37" s="44"/>
      <c r="AI37" s="44"/>
      <c r="AJ37" s="16"/>
      <c r="AK37" s="44"/>
      <c r="AL37" s="44"/>
      <c r="AM37" s="16"/>
      <c r="AN37" s="44"/>
      <c r="AO37" s="44"/>
      <c r="AP37" s="16"/>
      <c r="AQ37" s="44"/>
      <c r="AR37" s="44"/>
      <c r="AS37" s="16"/>
    </row>
    <row r="38" spans="2:45" x14ac:dyDescent="0.2">
      <c r="B38" s="148">
        <v>4</v>
      </c>
      <c r="C38" s="10" t="s">
        <v>45</v>
      </c>
      <c r="D38" s="128"/>
      <c r="E38" s="63" t="s">
        <v>177</v>
      </c>
      <c r="F38" s="64" t="s">
        <v>3</v>
      </c>
      <c r="G38" s="125" t="s">
        <v>142</v>
      </c>
      <c r="H38" s="63" t="s">
        <v>145</v>
      </c>
      <c r="I38" s="33">
        <v>60</v>
      </c>
      <c r="J38" s="89"/>
      <c r="K38" s="77"/>
      <c r="L38" s="78"/>
      <c r="M38" s="76"/>
      <c r="N38" s="77"/>
      <c r="O38" s="78"/>
      <c r="P38" s="49"/>
      <c r="Q38" s="36"/>
      <c r="R38" s="25" t="s">
        <v>16</v>
      </c>
      <c r="S38" s="44"/>
      <c r="T38" s="44"/>
      <c r="U38" s="16"/>
      <c r="V38" s="44"/>
      <c r="W38" s="44"/>
      <c r="X38" s="16"/>
      <c r="Y38" s="44"/>
      <c r="Z38" s="44"/>
      <c r="AA38" s="16"/>
      <c r="AB38" s="44"/>
      <c r="AC38" s="44"/>
      <c r="AD38" s="16"/>
      <c r="AE38" s="44"/>
      <c r="AF38" s="44"/>
      <c r="AG38" s="16"/>
      <c r="AH38" s="44"/>
      <c r="AI38" s="44"/>
      <c r="AJ38" s="16"/>
      <c r="AK38" s="44"/>
      <c r="AL38" s="44"/>
      <c r="AM38" s="16"/>
      <c r="AN38" s="44"/>
      <c r="AO38" s="44"/>
      <c r="AP38" s="16"/>
      <c r="AQ38" s="44"/>
      <c r="AR38" s="44"/>
      <c r="AS38" s="16"/>
    </row>
    <row r="39" spans="2:45" x14ac:dyDescent="0.2">
      <c r="B39" s="148"/>
      <c r="C39" s="10"/>
      <c r="D39" s="128" t="s">
        <v>46</v>
      </c>
      <c r="E39" s="63"/>
      <c r="F39" s="64"/>
      <c r="G39" s="125"/>
      <c r="H39" s="63"/>
      <c r="I39" s="33"/>
      <c r="J39" s="89"/>
      <c r="K39" s="77"/>
      <c r="L39" s="78"/>
      <c r="M39" s="76"/>
      <c r="N39" s="77"/>
      <c r="O39" s="78"/>
      <c r="P39" s="49">
        <v>44848</v>
      </c>
      <c r="Q39" s="36"/>
      <c r="R39" s="25" t="s">
        <v>16</v>
      </c>
      <c r="S39" s="44"/>
      <c r="T39" s="44"/>
      <c r="U39" s="16"/>
      <c r="V39" s="44"/>
      <c r="W39" s="44"/>
      <c r="X39" s="16"/>
      <c r="Y39" s="44"/>
      <c r="Z39" s="44"/>
      <c r="AA39" s="16"/>
      <c r="AB39" s="44"/>
      <c r="AC39" s="44"/>
      <c r="AD39" s="16"/>
      <c r="AE39" s="44"/>
      <c r="AF39" s="44"/>
      <c r="AG39" s="16"/>
      <c r="AH39" s="44"/>
      <c r="AI39" s="44"/>
      <c r="AJ39" s="16"/>
      <c r="AK39" s="44"/>
      <c r="AL39" s="44"/>
      <c r="AM39" s="16"/>
      <c r="AN39" s="44"/>
      <c r="AO39" s="44"/>
      <c r="AP39" s="16"/>
      <c r="AQ39" s="44"/>
      <c r="AR39" s="44"/>
      <c r="AS39" s="16"/>
    </row>
    <row r="40" spans="2:45" x14ac:dyDescent="0.2">
      <c r="B40" s="148"/>
      <c r="C40" s="10"/>
      <c r="D40" s="128" t="s">
        <v>47</v>
      </c>
      <c r="E40" s="63"/>
      <c r="F40" s="64"/>
      <c r="G40" s="125"/>
      <c r="H40" s="63"/>
      <c r="I40" s="33"/>
      <c r="J40" s="89"/>
      <c r="K40" s="77"/>
      <c r="L40" s="78"/>
      <c r="M40" s="76"/>
      <c r="N40" s="77"/>
      <c r="O40" s="78"/>
      <c r="P40" s="49">
        <v>44848</v>
      </c>
      <c r="Q40" s="36"/>
      <c r="R40" s="25" t="s">
        <v>16</v>
      </c>
      <c r="S40" s="44"/>
      <c r="T40" s="44"/>
      <c r="U40" s="16"/>
      <c r="V40" s="44"/>
      <c r="W40" s="44"/>
      <c r="X40" s="16"/>
      <c r="Y40" s="44"/>
      <c r="Z40" s="44"/>
      <c r="AA40" s="16"/>
      <c r="AB40" s="44"/>
      <c r="AC40" s="44"/>
      <c r="AD40" s="16"/>
      <c r="AE40" s="44"/>
      <c r="AF40" s="44"/>
      <c r="AG40" s="16"/>
      <c r="AH40" s="44"/>
      <c r="AI40" s="44"/>
      <c r="AJ40" s="16"/>
      <c r="AK40" s="44"/>
      <c r="AL40" s="44"/>
      <c r="AM40" s="16"/>
      <c r="AN40" s="44"/>
      <c r="AO40" s="44"/>
      <c r="AP40" s="16"/>
      <c r="AQ40" s="44"/>
      <c r="AR40" s="44"/>
      <c r="AS40" s="16"/>
    </row>
    <row r="41" spans="2:45" x14ac:dyDescent="0.2">
      <c r="B41" s="148"/>
      <c r="C41" s="10"/>
      <c r="D41" s="129" t="s">
        <v>48</v>
      </c>
      <c r="E41" s="65"/>
      <c r="F41" s="64"/>
      <c r="G41" s="125"/>
      <c r="H41" s="63"/>
      <c r="I41" s="33"/>
      <c r="J41" s="89"/>
      <c r="K41" s="77"/>
      <c r="L41" s="78"/>
      <c r="M41" s="76"/>
      <c r="N41" s="77"/>
      <c r="O41" s="78"/>
      <c r="P41" s="49">
        <v>44848</v>
      </c>
      <c r="Q41" s="36"/>
      <c r="R41" s="25" t="s">
        <v>16</v>
      </c>
      <c r="S41" s="44"/>
      <c r="T41" s="44"/>
      <c r="U41" s="16"/>
      <c r="V41" s="44"/>
      <c r="W41" s="44"/>
      <c r="X41" s="16"/>
      <c r="Y41" s="44"/>
      <c r="Z41" s="44"/>
      <c r="AA41" s="16"/>
      <c r="AB41" s="44"/>
      <c r="AC41" s="44"/>
      <c r="AD41" s="16"/>
      <c r="AE41" s="44"/>
      <c r="AF41" s="44"/>
      <c r="AG41" s="16"/>
      <c r="AH41" s="44"/>
      <c r="AI41" s="44"/>
      <c r="AJ41" s="16"/>
      <c r="AK41" s="44"/>
      <c r="AL41" s="44"/>
      <c r="AM41" s="16"/>
      <c r="AN41" s="44"/>
      <c r="AO41" s="44"/>
      <c r="AP41" s="16"/>
      <c r="AQ41" s="44"/>
      <c r="AR41" s="44"/>
      <c r="AS41" s="16"/>
    </row>
    <row r="42" spans="2:45" x14ac:dyDescent="0.2">
      <c r="B42" s="148"/>
      <c r="C42" s="10"/>
      <c r="D42" s="129" t="s">
        <v>49</v>
      </c>
      <c r="E42" s="65"/>
      <c r="F42" s="64"/>
      <c r="G42" s="125"/>
      <c r="H42" s="63"/>
      <c r="I42" s="33"/>
      <c r="J42" s="89"/>
      <c r="K42" s="77"/>
      <c r="L42" s="78"/>
      <c r="M42" s="76"/>
      <c r="N42" s="77"/>
      <c r="O42" s="78"/>
      <c r="P42" s="49">
        <v>44848</v>
      </c>
      <c r="Q42" s="6"/>
      <c r="R42" s="25" t="s">
        <v>16</v>
      </c>
      <c r="S42" s="44"/>
      <c r="T42" s="44"/>
      <c r="U42" s="16"/>
      <c r="V42" s="44"/>
      <c r="W42" s="44"/>
      <c r="X42" s="16"/>
      <c r="Y42" s="44"/>
      <c r="Z42" s="44"/>
      <c r="AA42" s="16"/>
      <c r="AB42" s="44"/>
      <c r="AC42" s="44"/>
      <c r="AD42" s="16"/>
      <c r="AE42" s="44"/>
      <c r="AF42" s="44"/>
      <c r="AG42" s="16"/>
      <c r="AH42" s="44"/>
      <c r="AI42" s="44"/>
      <c r="AJ42" s="16"/>
      <c r="AK42" s="44"/>
      <c r="AL42" s="44"/>
      <c r="AM42" s="16"/>
      <c r="AN42" s="44"/>
      <c r="AO42" s="44"/>
      <c r="AP42" s="16"/>
      <c r="AQ42" s="44"/>
      <c r="AR42" s="44"/>
      <c r="AS42" s="16"/>
    </row>
    <row r="43" spans="2:45" x14ac:dyDescent="0.2">
      <c r="B43" s="148">
        <v>5</v>
      </c>
      <c r="C43" s="10" t="s">
        <v>50</v>
      </c>
      <c r="D43" s="128"/>
      <c r="E43" s="63"/>
      <c r="F43" s="64" t="s">
        <v>2</v>
      </c>
      <c r="G43" s="188" t="s">
        <v>142</v>
      </c>
      <c r="H43" s="63" t="s">
        <v>147</v>
      </c>
      <c r="I43" s="33">
        <v>120</v>
      </c>
      <c r="J43" s="89"/>
      <c r="K43" s="77"/>
      <c r="L43" s="78"/>
      <c r="M43" s="76"/>
      <c r="N43" s="77"/>
      <c r="O43" s="78"/>
      <c r="P43" s="39"/>
      <c r="Q43" s="6"/>
      <c r="R43" s="25" t="s">
        <v>16</v>
      </c>
      <c r="S43" s="44"/>
      <c r="T43" s="44"/>
      <c r="U43" s="16"/>
      <c r="V43" s="44"/>
      <c r="W43" s="44"/>
      <c r="X43" s="16"/>
      <c r="Y43" s="44"/>
      <c r="Z43" s="44"/>
      <c r="AA43" s="16"/>
      <c r="AB43" s="44"/>
      <c r="AC43" s="44"/>
      <c r="AD43" s="16"/>
      <c r="AE43" s="44"/>
      <c r="AF43" s="44"/>
      <c r="AG43" s="16"/>
      <c r="AH43" s="44"/>
      <c r="AI43" s="44"/>
      <c r="AJ43" s="16"/>
      <c r="AK43" s="44"/>
      <c r="AL43" s="44"/>
      <c r="AM43" s="16"/>
      <c r="AN43" s="44"/>
      <c r="AO43" s="44"/>
      <c r="AP43" s="16"/>
      <c r="AQ43" s="44"/>
      <c r="AR43" s="44"/>
      <c r="AS43" s="16"/>
    </row>
    <row r="44" spans="2:45" x14ac:dyDescent="0.2">
      <c r="B44" s="148"/>
      <c r="C44" s="10"/>
      <c r="D44" s="128" t="s">
        <v>51</v>
      </c>
      <c r="E44" s="63"/>
      <c r="F44" s="64"/>
      <c r="G44" s="125"/>
      <c r="H44" s="63"/>
      <c r="I44" s="33"/>
      <c r="J44" s="89"/>
      <c r="K44" s="77"/>
      <c r="L44" s="78"/>
      <c r="M44" s="76"/>
      <c r="N44" s="77"/>
      <c r="O44" s="78"/>
      <c r="P44" s="49">
        <v>44845</v>
      </c>
      <c r="Q44" s="6"/>
      <c r="R44" s="25" t="s">
        <v>16</v>
      </c>
      <c r="S44" s="44"/>
      <c r="T44" s="44"/>
      <c r="U44" s="16"/>
      <c r="V44" s="44"/>
      <c r="W44" s="44"/>
      <c r="X44" s="16"/>
      <c r="Y44" s="44"/>
      <c r="Z44" s="44"/>
      <c r="AA44" s="16"/>
      <c r="AB44" s="44"/>
      <c r="AC44" s="44"/>
      <c r="AD44" s="16"/>
      <c r="AE44" s="44"/>
      <c r="AF44" s="44"/>
      <c r="AG44" s="16"/>
      <c r="AH44" s="44"/>
      <c r="AI44" s="44"/>
      <c r="AJ44" s="16"/>
      <c r="AK44" s="44"/>
      <c r="AL44" s="44"/>
      <c r="AM44" s="16"/>
      <c r="AN44" s="44"/>
      <c r="AO44" s="44"/>
      <c r="AP44" s="16"/>
      <c r="AQ44" s="44"/>
      <c r="AR44" s="44"/>
      <c r="AS44" s="16"/>
    </row>
    <row r="45" spans="2:45" x14ac:dyDescent="0.2">
      <c r="B45" s="148"/>
      <c r="C45" s="10"/>
      <c r="D45" s="128" t="s">
        <v>52</v>
      </c>
      <c r="E45" s="63"/>
      <c r="F45" s="64"/>
      <c r="G45" s="125"/>
      <c r="H45" s="63"/>
      <c r="I45" s="33"/>
      <c r="J45" s="89"/>
      <c r="K45" s="77"/>
      <c r="L45" s="78"/>
      <c r="M45" s="76"/>
      <c r="N45" s="77"/>
      <c r="O45" s="78"/>
      <c r="P45" s="39">
        <v>44845</v>
      </c>
      <c r="Q45" s="6"/>
      <c r="R45" s="25" t="s">
        <v>16</v>
      </c>
      <c r="S45" s="44"/>
      <c r="T45" s="44"/>
      <c r="U45" s="16"/>
      <c r="V45" s="44"/>
      <c r="W45" s="44"/>
      <c r="X45" s="16"/>
      <c r="Y45" s="44"/>
      <c r="Z45" s="44"/>
      <c r="AA45" s="16"/>
      <c r="AB45" s="44"/>
      <c r="AC45" s="44"/>
      <c r="AD45" s="16"/>
      <c r="AE45" s="44"/>
      <c r="AF45" s="44"/>
      <c r="AG45" s="16"/>
      <c r="AH45" s="44"/>
      <c r="AI45" s="44"/>
      <c r="AJ45" s="16"/>
      <c r="AK45" s="44"/>
      <c r="AL45" s="44"/>
      <c r="AM45" s="16"/>
      <c r="AN45" s="44"/>
      <c r="AO45" s="44"/>
      <c r="AP45" s="16"/>
      <c r="AQ45" s="44"/>
      <c r="AR45" s="44"/>
      <c r="AS45" s="16"/>
    </row>
    <row r="46" spans="2:45" x14ac:dyDescent="0.2">
      <c r="B46" s="148">
        <v>6</v>
      </c>
      <c r="C46" s="10" t="s">
        <v>59</v>
      </c>
      <c r="D46" s="128"/>
      <c r="E46" s="63" t="s">
        <v>178</v>
      </c>
      <c r="F46" s="64" t="s">
        <v>2</v>
      </c>
      <c r="G46" s="188" t="s">
        <v>142</v>
      </c>
      <c r="H46" s="63" t="s">
        <v>147</v>
      </c>
      <c r="I46" s="33">
        <v>120</v>
      </c>
      <c r="J46" s="89"/>
      <c r="K46" s="77"/>
      <c r="L46" s="78"/>
      <c r="M46" s="76"/>
      <c r="N46" s="77"/>
      <c r="O46" s="78"/>
      <c r="P46" s="49"/>
      <c r="Q46" s="6"/>
      <c r="R46" s="25" t="s">
        <v>16</v>
      </c>
      <c r="S46" s="44"/>
      <c r="T46" s="44"/>
      <c r="U46" s="16"/>
      <c r="V46" s="44"/>
      <c r="W46" s="44"/>
      <c r="X46" s="16"/>
      <c r="Y46" s="44"/>
      <c r="Z46" s="44"/>
      <c r="AA46" s="16"/>
      <c r="AB46" s="44"/>
      <c r="AC46" s="44"/>
      <c r="AD46" s="16"/>
      <c r="AE46" s="44"/>
      <c r="AF46" s="44"/>
      <c r="AG46" s="16"/>
      <c r="AH46" s="44"/>
      <c r="AI46" s="44"/>
      <c r="AJ46" s="16"/>
      <c r="AK46" s="44"/>
      <c r="AL46" s="44"/>
      <c r="AM46" s="16"/>
      <c r="AN46" s="44"/>
      <c r="AO46" s="44"/>
      <c r="AP46" s="16"/>
      <c r="AQ46" s="44"/>
      <c r="AR46" s="44"/>
      <c r="AS46" s="16"/>
    </row>
    <row r="47" spans="2:45" x14ac:dyDescent="0.2">
      <c r="B47" s="61"/>
      <c r="C47" s="149"/>
      <c r="D47" s="128" t="s">
        <v>58</v>
      </c>
      <c r="E47" s="63"/>
      <c r="F47" s="64"/>
      <c r="G47" s="125"/>
      <c r="H47" s="63"/>
      <c r="I47" s="33"/>
      <c r="J47" s="89"/>
      <c r="K47" s="77"/>
      <c r="L47" s="78"/>
      <c r="M47" s="76"/>
      <c r="N47" s="77"/>
      <c r="O47" s="78"/>
      <c r="P47" s="49">
        <v>44848</v>
      </c>
      <c r="Q47" s="6"/>
      <c r="R47" s="25" t="s">
        <v>16</v>
      </c>
      <c r="S47" s="44"/>
      <c r="T47" s="44"/>
      <c r="U47" s="16"/>
      <c r="V47" s="44"/>
      <c r="W47" s="44"/>
      <c r="X47" s="16"/>
      <c r="Y47" s="44"/>
      <c r="Z47" s="44"/>
      <c r="AA47" s="16"/>
      <c r="AB47" s="44"/>
      <c r="AC47" s="44"/>
      <c r="AD47" s="16"/>
      <c r="AE47" s="44"/>
      <c r="AF47" s="44"/>
      <c r="AG47" s="16"/>
      <c r="AH47" s="44"/>
      <c r="AI47" s="44"/>
      <c r="AJ47" s="16"/>
      <c r="AK47" s="44"/>
      <c r="AL47" s="44"/>
      <c r="AM47" s="16"/>
      <c r="AN47" s="44"/>
      <c r="AO47" s="44"/>
      <c r="AP47" s="16"/>
      <c r="AQ47" s="44"/>
      <c r="AR47" s="44"/>
      <c r="AS47" s="16"/>
    </row>
    <row r="48" spans="2:45" x14ac:dyDescent="0.2">
      <c r="B48" s="61">
        <v>7</v>
      </c>
      <c r="C48" s="149" t="s">
        <v>57</v>
      </c>
      <c r="D48" s="128"/>
      <c r="E48" s="63">
        <v>1</v>
      </c>
      <c r="F48" s="64" t="s">
        <v>2</v>
      </c>
      <c r="G48" s="188" t="s">
        <v>142</v>
      </c>
      <c r="H48" s="63" t="s">
        <v>146</v>
      </c>
      <c r="I48" s="33">
        <v>120</v>
      </c>
      <c r="J48" s="89"/>
      <c r="K48" s="77"/>
      <c r="L48" s="78"/>
      <c r="M48" s="76"/>
      <c r="N48" s="77"/>
      <c r="O48" s="78"/>
      <c r="P48" s="39"/>
      <c r="Q48" s="6"/>
      <c r="R48" s="25" t="s">
        <v>16</v>
      </c>
      <c r="S48" s="44"/>
      <c r="T48" s="44"/>
      <c r="U48" s="16"/>
      <c r="V48" s="44"/>
      <c r="W48" s="44"/>
      <c r="X48" s="16"/>
      <c r="Y48" s="44"/>
      <c r="Z48" s="44"/>
      <c r="AA48" s="16"/>
      <c r="AB48" s="44"/>
      <c r="AC48" s="44"/>
      <c r="AD48" s="16"/>
      <c r="AE48" s="44"/>
      <c r="AF48" s="44"/>
      <c r="AG48" s="16"/>
      <c r="AH48" s="44"/>
      <c r="AI48" s="44"/>
      <c r="AJ48" s="16"/>
      <c r="AK48" s="44"/>
      <c r="AL48" s="44"/>
      <c r="AM48" s="16"/>
      <c r="AN48" s="44"/>
      <c r="AO48" s="44"/>
      <c r="AP48" s="16"/>
      <c r="AQ48" s="44"/>
      <c r="AR48" s="44"/>
      <c r="AS48" s="16"/>
    </row>
    <row r="49" spans="2:45" x14ac:dyDescent="0.2">
      <c r="B49" s="61"/>
      <c r="C49" s="149"/>
      <c r="D49" s="128" t="s">
        <v>53</v>
      </c>
      <c r="E49" s="63"/>
      <c r="F49" s="64"/>
      <c r="G49" s="125"/>
      <c r="H49" s="63"/>
      <c r="I49" s="33"/>
      <c r="J49" s="89"/>
      <c r="K49" s="77"/>
      <c r="L49" s="78"/>
      <c r="M49" s="76"/>
      <c r="N49" s="77"/>
      <c r="O49" s="78"/>
      <c r="P49" s="26">
        <v>44848</v>
      </c>
      <c r="Q49" s="6"/>
      <c r="R49" s="25" t="s">
        <v>16</v>
      </c>
      <c r="S49" s="44"/>
      <c r="T49" s="44"/>
      <c r="U49" s="16"/>
      <c r="V49" s="44"/>
      <c r="W49" s="44"/>
      <c r="X49" s="16"/>
      <c r="Y49" s="44"/>
      <c r="Z49" s="44"/>
      <c r="AA49" s="16"/>
      <c r="AB49" s="44"/>
      <c r="AC49" s="44"/>
      <c r="AD49" s="16"/>
      <c r="AE49" s="44"/>
      <c r="AF49" s="44"/>
      <c r="AG49" s="16"/>
      <c r="AH49" s="44"/>
      <c r="AI49" s="44"/>
      <c r="AJ49" s="16"/>
      <c r="AK49" s="44"/>
      <c r="AL49" s="44"/>
      <c r="AM49" s="16"/>
      <c r="AN49" s="44"/>
      <c r="AO49" s="44"/>
      <c r="AP49" s="16"/>
      <c r="AQ49" s="44"/>
      <c r="AR49" s="44"/>
      <c r="AS49" s="16"/>
    </row>
    <row r="50" spans="2:45" ht="17" thickBot="1" x14ac:dyDescent="0.25">
      <c r="B50" s="143">
        <v>8</v>
      </c>
      <c r="C50" s="47" t="s">
        <v>136</v>
      </c>
      <c r="D50" s="131"/>
      <c r="E50" s="62"/>
      <c r="F50" s="110" t="s">
        <v>3</v>
      </c>
      <c r="G50" s="188" t="s">
        <v>142</v>
      </c>
      <c r="H50" s="63" t="s">
        <v>148</v>
      </c>
      <c r="I50" s="34">
        <v>60</v>
      </c>
      <c r="J50" s="90"/>
      <c r="K50" s="91"/>
      <c r="L50" s="92"/>
      <c r="M50" s="93"/>
      <c r="N50" s="91"/>
      <c r="O50" s="92"/>
      <c r="P50" s="40">
        <v>44848</v>
      </c>
      <c r="Q50" s="6"/>
      <c r="R50" s="25" t="s">
        <v>16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</row>
    <row r="51" spans="2:45" ht="17" thickTop="1" x14ac:dyDescent="0.2">
      <c r="G51" s="55"/>
      <c r="H51" s="55"/>
      <c r="Q51" s="55"/>
      <c r="R51" s="55"/>
    </row>
    <row r="52" spans="2:45" x14ac:dyDescent="0.2">
      <c r="B52" s="17"/>
      <c r="H52" s="197" t="s">
        <v>191</v>
      </c>
    </row>
    <row r="53" spans="2:45" x14ac:dyDescent="0.2">
      <c r="H53" s="7" cm="1">
        <f t="array" ref="H53">_xlfn.IFS(H16="Facile", 1, H16="Moyen", 5, H16="Difficile", 10, H16="Incertain", 7.5) * I16</f>
        <v>180</v>
      </c>
    </row>
    <row r="54" spans="2:45" x14ac:dyDescent="0.2">
      <c r="H54" s="7" cm="1">
        <f t="array" ref="H54">_xlfn.IFS(H24="Facile", 1, H24="Moyen", 5, H24="Difficile", 10, H24="Incertain", 7.5) * I24</f>
        <v>120</v>
      </c>
    </row>
    <row r="55" spans="2:45" x14ac:dyDescent="0.2">
      <c r="H55" s="7" cm="1">
        <f t="array" ref="H55">_xlfn.IFS(H34="Facile", 1, H34="Moyen", 5, H34="Difficile", 10, H34="Incertain", 7.5) * I34</f>
        <v>1350</v>
      </c>
    </row>
    <row r="56" spans="2:45" x14ac:dyDescent="0.2">
      <c r="H56" s="7" cm="1">
        <f t="array" ref="H56">_xlfn.IFS(H38="Facile", 1, H38="Moyen", 5, H38="Difficile", 10, H38="Ince+I20rtain", 7.5) * I38</f>
        <v>60</v>
      </c>
    </row>
    <row r="57" spans="2:45" x14ac:dyDescent="0.2">
      <c r="H57" s="7" cm="1">
        <f t="array" ref="H57">_xlfn.IFS(H43="Facile", 1, H43="Moyen", 5, H43="Difficile", 10, H43="Incertain", 7.5) * I43</f>
        <v>1200</v>
      </c>
    </row>
    <row r="58" spans="2:45" x14ac:dyDescent="0.2">
      <c r="H58" s="7" cm="1">
        <f t="array" ref="H58">_xlfn.IFS(H46="Facile", 1, H46="Moyen", 5, H46="Difficile", 10, H46="Incertain", 7.5) * I46</f>
        <v>1200</v>
      </c>
    </row>
    <row r="59" spans="2:45" x14ac:dyDescent="0.2">
      <c r="H59" s="7" cm="1">
        <f t="array" ref="H59">_xlfn.IFS(H48="Facile", 1, H48="Moyen", 5, H48="Difficile", 10, H48="Incertain", 7.5) * I48</f>
        <v>600</v>
      </c>
    </row>
    <row r="60" spans="2:45" x14ac:dyDescent="0.2">
      <c r="H60" s="7" cm="1">
        <f t="array" ref="H60">_xlfn.IFS(H50="Facile", 1, H50="Moyen", 5, H50="Difficile", 10, H50="Incertain", 7.5) * I50</f>
        <v>450</v>
      </c>
    </row>
    <row r="61" spans="2:45" x14ac:dyDescent="0.2">
      <c r="H61" s="197" t="s">
        <v>192</v>
      </c>
    </row>
    <row r="62" spans="2:45" x14ac:dyDescent="0.2">
      <c r="H62" s="7">
        <f>SUM(H53:H60)</f>
        <v>5160</v>
      </c>
    </row>
  </sheetData>
  <mergeCells count="7">
    <mergeCell ref="P31:Q31"/>
    <mergeCell ref="P32:Q32"/>
    <mergeCell ref="B2:N3"/>
    <mergeCell ref="J13:K13"/>
    <mergeCell ref="J14:K14"/>
    <mergeCell ref="M21:N21"/>
    <mergeCell ref="M22:N22"/>
  </mergeCells>
  <phoneticPr fontId="5" type="noConversion"/>
  <conditionalFormatting sqref="L16:L23">
    <cfRule type="cellIs" dxfId="39" priority="16" operator="equal">
      <formula>$Q$6</formula>
    </cfRule>
    <cfRule type="cellIs" dxfId="38" priority="17" operator="equal">
      <formula>$Q$5</formula>
    </cfRule>
    <cfRule type="cellIs" dxfId="37" priority="18" operator="equal">
      <formula>$Q$4</formula>
    </cfRule>
    <cfRule type="colorScale" priority="19">
      <colorScale>
        <cfvo type="formula" val="$Q$4"/>
        <cfvo type="formula" val="$Q$5"/>
        <cfvo type="max"/>
        <color rgb="FFFF0000"/>
        <color rgb="FFFFEB84"/>
        <color rgb="FF00B050"/>
      </colorScale>
    </cfRule>
    <cfRule type="cellIs" dxfId="36" priority="20" operator="equal">
      <formula>$P$4</formula>
    </cfRule>
  </conditionalFormatting>
  <conditionalFormatting sqref="O24:O33">
    <cfRule type="cellIs" dxfId="35" priority="6" operator="equal">
      <formula>$Q$6</formula>
    </cfRule>
    <cfRule type="cellIs" dxfId="34" priority="7" operator="equal">
      <formula>$Q$5</formula>
    </cfRule>
    <cfRule type="cellIs" dxfId="33" priority="8" operator="equal">
      <formula>$Q$4</formula>
    </cfRule>
    <cfRule type="colorScale" priority="9">
      <colorScale>
        <cfvo type="formula" val="$Q$4"/>
        <cfvo type="formula" val="$Q$5"/>
        <cfvo type="max"/>
        <color rgb="FFFF0000"/>
        <color rgb="FFFFEB84"/>
        <color rgb="FF00B050"/>
      </colorScale>
    </cfRule>
    <cfRule type="cellIs" dxfId="32" priority="10" operator="equal">
      <formula>$P$4</formula>
    </cfRule>
  </conditionalFormatting>
  <conditionalFormatting sqref="R34:R50">
    <cfRule type="cellIs" dxfId="31" priority="21" operator="equal">
      <formula>$Q$6</formula>
    </cfRule>
    <cfRule type="cellIs" dxfId="30" priority="22" operator="equal">
      <formula>$Q$5</formula>
    </cfRule>
    <cfRule type="cellIs" dxfId="29" priority="23" operator="equal">
      <formula>$Q$4</formula>
    </cfRule>
    <cfRule type="colorScale" priority="24">
      <colorScale>
        <cfvo type="formula" val="$Q$4"/>
        <cfvo type="formula" val="$Q$5"/>
        <cfvo type="max"/>
        <color rgb="FFFF0000"/>
        <color rgb="FFFFEB84"/>
        <color rgb="FF00B050"/>
      </colorScale>
    </cfRule>
    <cfRule type="cellIs" dxfId="28" priority="25" operator="equal">
      <formula>$P$4</formula>
    </cfRule>
  </conditionalFormatting>
  <dataValidations count="4">
    <dataValidation type="list" showInputMessage="1" showErrorMessage="1" errorTitle="Faire un choix de la liste" error="Choisir une option de la liste déroulante" promptTitle="Progrès de la tâche" prompt="Choisir un état de la liste déroulante" sqref="L16:L23 O24:O33 R34:R50" xr:uid="{50333F61-E1F1-4142-89DD-A78337E6BF02}">
      <formula1>$Q$4:$Q$6</formula1>
    </dataValidation>
    <dataValidation type="list" showInputMessage="1" showErrorMessage="1" errorTitle="Sélectionner de la liste" error="Sélectionner un nom à partir de la liste" promptTitle="Responsable" prompt="Sélectionner responsable de la tâche" sqref="F16:F50" xr:uid="{4526D679-1915-7F4C-A8F0-39968DFA8940}">
      <formula1>$C$6:$C$8</formula1>
    </dataValidation>
    <dataValidation type="list" showInputMessage="1" showErrorMessage="1" errorTitle="Sélectionner de la liste" error="Sélectionner un nom à partir de la liste" promptTitle="Niveau de priorité" prompt="Sélectionner un niveau de la liste" sqref="G16:G42 G44:G45 G47 G49" xr:uid="{FFBBD13A-EF91-4A42-AA14-B6E5A4DBB6A0}">
      <formula1>$B$9:$B$11</formula1>
    </dataValidation>
    <dataValidation type="list" showInputMessage="1" showErrorMessage="1" errorTitle="Sélectionner de la liste" error="Sélectionner un nom à partir de la liste" promptTitle="Niveau de difficulté" prompt="Sélectionner un niveau de difficulté" sqref="H16:H50" xr:uid="{1A0C6248-AA9A-6F49-A61A-ED228674B42F}">
      <formula1>$C$9:$C$12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3B2F-FF18-A74A-AB6A-01214834DE4E}">
  <dimension ref="B1:AS73"/>
  <sheetViews>
    <sheetView topLeftCell="A4" zoomScale="65" zoomScaleNormal="100" workbookViewId="0">
      <selection activeCell="D49" sqref="D49"/>
    </sheetView>
  </sheetViews>
  <sheetFormatPr baseColWidth="10" defaultRowHeight="16" x14ac:dyDescent="0.2"/>
  <cols>
    <col min="1" max="2" width="10.7109375" style="7"/>
    <col min="3" max="3" width="38.42578125" style="7" customWidth="1"/>
    <col min="4" max="4" width="83" style="7" customWidth="1"/>
    <col min="5" max="5" width="20.140625" style="7" customWidth="1"/>
    <col min="6" max="6" width="15.7109375" style="7" customWidth="1"/>
    <col min="7" max="7" width="10.140625" style="7" customWidth="1"/>
    <col min="8" max="8" width="12.140625" style="7" customWidth="1"/>
    <col min="9" max="9" width="21.28515625" style="7" customWidth="1"/>
    <col min="10" max="10" width="10.7109375" style="7"/>
    <col min="11" max="11" width="10.7109375" style="7" customWidth="1"/>
    <col min="12" max="12" width="10.7109375" style="7"/>
    <col min="13" max="14" width="10.7109375" style="7" customWidth="1"/>
    <col min="15" max="15" width="10.7109375" style="7"/>
    <col min="16" max="16" width="10.5703125" style="7" customWidth="1"/>
    <col min="17" max="17" width="10.7109375" style="7" customWidth="1"/>
    <col min="18" max="16384" width="10.7109375" style="7"/>
  </cols>
  <sheetData>
    <row r="1" spans="2:45" ht="17" thickBot="1" x14ac:dyDescent="0.25"/>
    <row r="2" spans="2:45" ht="24" customHeight="1" x14ac:dyDescent="0.2">
      <c r="B2" s="201" t="s">
        <v>19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1"/>
      <c r="P2" s="21" t="s">
        <v>15</v>
      </c>
      <c r="Q2" s="8"/>
      <c r="R2" s="9"/>
    </row>
    <row r="3" spans="2:45" ht="16" customHeight="1" x14ac:dyDescent="0.2"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1"/>
      <c r="P3" s="2"/>
      <c r="Q3" s="10"/>
      <c r="R3" s="11"/>
    </row>
    <row r="4" spans="2:45" x14ac:dyDescent="0.2">
      <c r="B4" s="12" t="s">
        <v>8</v>
      </c>
      <c r="C4" s="7" t="s">
        <v>7</v>
      </c>
      <c r="P4" s="18"/>
      <c r="Q4" s="3" t="s">
        <v>16</v>
      </c>
      <c r="R4" s="11"/>
    </row>
    <row r="5" spans="2:45" x14ac:dyDescent="0.2">
      <c r="B5" s="12" t="s">
        <v>5</v>
      </c>
      <c r="C5" s="7" t="s">
        <v>4</v>
      </c>
      <c r="P5" s="19"/>
      <c r="Q5" s="3" t="s">
        <v>18</v>
      </c>
      <c r="R5" s="11"/>
    </row>
    <row r="6" spans="2:45" x14ac:dyDescent="0.2">
      <c r="B6" s="12" t="s">
        <v>6</v>
      </c>
      <c r="C6" s="7" t="s">
        <v>2</v>
      </c>
      <c r="P6" s="20"/>
      <c r="Q6" s="3" t="s">
        <v>17</v>
      </c>
      <c r="R6" s="11"/>
    </row>
    <row r="7" spans="2:45" ht="17" thickBot="1" x14ac:dyDescent="0.25">
      <c r="C7" s="7" t="s">
        <v>3</v>
      </c>
      <c r="P7" s="13"/>
      <c r="Q7" s="14"/>
      <c r="R7" s="15"/>
    </row>
    <row r="8" spans="2:45" ht="16" hidden="1" customHeight="1" x14ac:dyDescent="0.2">
      <c r="C8" s="7" t="s">
        <v>20</v>
      </c>
    </row>
    <row r="9" spans="2:45" hidden="1" x14ac:dyDescent="0.2">
      <c r="B9" s="7" t="s">
        <v>142</v>
      </c>
      <c r="C9" s="7" t="s">
        <v>145</v>
      </c>
    </row>
    <row r="10" spans="2:45" hidden="1" x14ac:dyDescent="0.2">
      <c r="B10" s="7" t="s">
        <v>143</v>
      </c>
      <c r="C10" s="7" t="s">
        <v>146</v>
      </c>
    </row>
    <row r="11" spans="2:45" hidden="1" x14ac:dyDescent="0.2">
      <c r="B11" s="7" t="s">
        <v>144</v>
      </c>
      <c r="C11" s="7" t="s">
        <v>147</v>
      </c>
    </row>
    <row r="12" spans="2:45" hidden="1" x14ac:dyDescent="0.2">
      <c r="C12" s="7" t="s">
        <v>148</v>
      </c>
    </row>
    <row r="13" spans="2:45" ht="23" customHeight="1" x14ac:dyDescent="0.25">
      <c r="J13" s="199" t="s">
        <v>12</v>
      </c>
      <c r="K13" s="199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</row>
    <row r="14" spans="2:45" ht="24" customHeight="1" thickBot="1" x14ac:dyDescent="0.3">
      <c r="B14" s="24" t="s">
        <v>35</v>
      </c>
      <c r="I14" s="10"/>
      <c r="J14" s="200" t="s">
        <v>28</v>
      </c>
      <c r="K14" s="200"/>
      <c r="L14" s="1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</row>
    <row r="15" spans="2:45" ht="18" customHeight="1" thickTop="1" thickBot="1" x14ac:dyDescent="0.3">
      <c r="B15" s="151" t="s">
        <v>167</v>
      </c>
      <c r="C15" s="150" t="s">
        <v>137</v>
      </c>
      <c r="D15" s="191" t="s">
        <v>138</v>
      </c>
      <c r="E15" s="72" t="s">
        <v>166</v>
      </c>
      <c r="F15" s="73" t="s">
        <v>85</v>
      </c>
      <c r="G15" s="48" t="s">
        <v>139</v>
      </c>
      <c r="H15" s="72" t="s">
        <v>140</v>
      </c>
      <c r="I15" s="48" t="s">
        <v>189</v>
      </c>
      <c r="J15" s="71" t="s">
        <v>1</v>
      </c>
      <c r="K15" s="29" t="s">
        <v>0</v>
      </c>
      <c r="L15" s="30" t="s">
        <v>14</v>
      </c>
      <c r="M15" s="61"/>
      <c r="N15" s="10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</row>
    <row r="16" spans="2:45" ht="17" customHeight="1" x14ac:dyDescent="0.25">
      <c r="B16" s="147">
        <v>9</v>
      </c>
      <c r="C16" s="8" t="s">
        <v>60</v>
      </c>
      <c r="D16" s="70"/>
      <c r="E16" s="132">
        <v>1</v>
      </c>
      <c r="F16" s="70" t="s">
        <v>3</v>
      </c>
      <c r="G16" s="125" t="s">
        <v>142</v>
      </c>
      <c r="H16" s="63" t="s">
        <v>146</v>
      </c>
      <c r="I16" s="33">
        <v>210</v>
      </c>
      <c r="J16" s="38">
        <v>44856</v>
      </c>
      <c r="K16" s="35"/>
      <c r="L16" s="94" t="s">
        <v>16</v>
      </c>
      <c r="M16" s="39"/>
      <c r="N16" s="37"/>
      <c r="O16" s="37"/>
      <c r="P16" s="44"/>
      <c r="Q16" s="37"/>
      <c r="R16" s="37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</row>
    <row r="17" spans="2:45" ht="16" customHeight="1" x14ac:dyDescent="0.25">
      <c r="B17" s="148"/>
      <c r="C17" s="10"/>
      <c r="D17" s="133" t="s">
        <v>149</v>
      </c>
      <c r="E17" s="63"/>
      <c r="F17" s="64"/>
      <c r="G17" s="125"/>
      <c r="H17" s="63"/>
      <c r="I17" s="33"/>
      <c r="J17" s="39"/>
      <c r="K17" s="36"/>
      <c r="L17" s="25" t="s">
        <v>16</v>
      </c>
      <c r="M17" s="39"/>
      <c r="N17" s="37"/>
      <c r="O17" s="37"/>
      <c r="P17" s="44"/>
      <c r="Q17" s="37"/>
      <c r="R17" s="37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</row>
    <row r="18" spans="2:45" ht="16" customHeight="1" x14ac:dyDescent="0.25">
      <c r="B18" s="148"/>
      <c r="C18" s="10"/>
      <c r="D18" s="133" t="s">
        <v>150</v>
      </c>
      <c r="E18" s="65"/>
      <c r="F18" s="68"/>
      <c r="G18" s="125"/>
      <c r="H18" s="63"/>
      <c r="I18" s="33"/>
      <c r="J18" s="39"/>
      <c r="K18" s="36"/>
      <c r="L18" s="25" t="s">
        <v>16</v>
      </c>
      <c r="M18" s="39"/>
      <c r="N18" s="37"/>
      <c r="O18" s="37"/>
      <c r="P18" s="44"/>
      <c r="Q18" s="37"/>
      <c r="R18" s="37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</row>
    <row r="19" spans="2:45" ht="16" customHeight="1" x14ac:dyDescent="0.25">
      <c r="B19" s="148"/>
      <c r="C19" s="10"/>
      <c r="D19" s="134" t="s">
        <v>151</v>
      </c>
      <c r="E19" s="65"/>
      <c r="F19" s="68"/>
      <c r="G19" s="125"/>
      <c r="H19" s="63"/>
      <c r="I19" s="33"/>
      <c r="J19" s="39"/>
      <c r="K19" s="36"/>
      <c r="L19" s="25" t="s">
        <v>16</v>
      </c>
      <c r="M19" s="39"/>
      <c r="N19" s="37"/>
      <c r="O19" s="37"/>
      <c r="P19" s="44"/>
      <c r="Q19" s="37"/>
      <c r="R19" s="37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</row>
    <row r="20" spans="2:45" ht="16" customHeight="1" x14ac:dyDescent="0.25">
      <c r="B20" s="148"/>
      <c r="C20" s="10"/>
      <c r="D20" s="134" t="s">
        <v>152</v>
      </c>
      <c r="E20" s="65"/>
      <c r="F20" s="68"/>
      <c r="G20" s="125"/>
      <c r="H20" s="63"/>
      <c r="I20" s="33"/>
      <c r="J20" s="39"/>
      <c r="K20" s="36"/>
      <c r="L20" s="25" t="s">
        <v>16</v>
      </c>
      <c r="M20" s="39"/>
      <c r="N20" s="37"/>
      <c r="O20" s="37"/>
      <c r="P20" s="44"/>
      <c r="Q20" s="37"/>
      <c r="R20" s="37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</row>
    <row r="21" spans="2:45" ht="16" customHeight="1" x14ac:dyDescent="0.25">
      <c r="B21" s="148"/>
      <c r="C21" s="10"/>
      <c r="D21" s="133" t="s">
        <v>153</v>
      </c>
      <c r="E21" s="63"/>
      <c r="F21" s="64"/>
      <c r="G21" s="125"/>
      <c r="H21" s="63"/>
      <c r="I21" s="33"/>
      <c r="J21" s="39"/>
      <c r="K21" s="36"/>
      <c r="L21" s="25" t="s">
        <v>16</v>
      </c>
      <c r="M21" s="39"/>
      <c r="N21" s="37"/>
      <c r="O21" s="37"/>
      <c r="P21" s="44"/>
      <c r="Q21" s="37"/>
      <c r="R21" s="37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</row>
    <row r="22" spans="2:45" ht="16" customHeight="1" x14ac:dyDescent="0.25">
      <c r="B22" s="148"/>
      <c r="C22" s="10"/>
      <c r="D22" s="135"/>
      <c r="E22" s="155"/>
      <c r="F22" s="64"/>
      <c r="G22" s="125"/>
      <c r="H22" s="63"/>
      <c r="I22" s="33"/>
      <c r="J22" s="39"/>
      <c r="K22" s="36"/>
      <c r="L22" s="25" t="s">
        <v>16</v>
      </c>
      <c r="M22" s="39"/>
      <c r="N22" s="37"/>
      <c r="O22" s="37"/>
      <c r="P22" s="44"/>
      <c r="Q22" s="37"/>
      <c r="R22" s="37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</row>
    <row r="23" spans="2:45" ht="16" customHeight="1" x14ac:dyDescent="0.25">
      <c r="B23" s="148">
        <v>10</v>
      </c>
      <c r="C23" s="10" t="s">
        <v>123</v>
      </c>
      <c r="D23" s="135"/>
      <c r="E23" s="155">
        <v>5</v>
      </c>
      <c r="F23" s="64" t="s">
        <v>2</v>
      </c>
      <c r="G23" s="125" t="s">
        <v>142</v>
      </c>
      <c r="H23" s="63" t="s">
        <v>147</v>
      </c>
      <c r="I23" s="194">
        <v>120</v>
      </c>
      <c r="J23" s="126">
        <v>44852</v>
      </c>
      <c r="K23" s="36"/>
      <c r="L23" s="25" t="s">
        <v>16</v>
      </c>
      <c r="M23" s="39"/>
      <c r="N23" s="37"/>
      <c r="O23" s="37"/>
      <c r="P23" s="44"/>
      <c r="Q23" s="37"/>
      <c r="R23" s="37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</row>
    <row r="24" spans="2:45" ht="16" customHeight="1" x14ac:dyDescent="0.25">
      <c r="B24" s="148"/>
      <c r="C24" s="10"/>
      <c r="D24" s="128" t="s">
        <v>124</v>
      </c>
      <c r="E24" s="63"/>
      <c r="F24" s="74"/>
      <c r="G24" s="125"/>
      <c r="H24" s="63"/>
      <c r="I24" s="33"/>
      <c r="J24" s="39"/>
      <c r="K24" s="36"/>
      <c r="L24" s="25" t="s">
        <v>16</v>
      </c>
      <c r="M24" s="39"/>
      <c r="N24" s="37"/>
      <c r="O24" s="37"/>
      <c r="P24" s="44"/>
      <c r="Q24" s="37"/>
      <c r="R24" s="37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</row>
    <row r="25" spans="2:45" ht="16" customHeight="1" x14ac:dyDescent="0.25">
      <c r="B25" s="148">
        <v>11</v>
      </c>
      <c r="C25" s="10" t="s">
        <v>61</v>
      </c>
      <c r="D25" s="135"/>
      <c r="E25" s="63">
        <v>9</v>
      </c>
      <c r="F25" s="64" t="s">
        <v>2</v>
      </c>
      <c r="G25" s="125" t="s">
        <v>142</v>
      </c>
      <c r="H25" s="63" t="s">
        <v>146</v>
      </c>
      <c r="I25" s="33">
        <v>120</v>
      </c>
      <c r="J25" s="39"/>
      <c r="K25" s="36"/>
      <c r="L25" s="25" t="s">
        <v>16</v>
      </c>
      <c r="M25" s="39"/>
      <c r="N25" s="37"/>
      <c r="O25" s="37"/>
      <c r="P25" s="44"/>
      <c r="Q25" s="37"/>
      <c r="R25" s="37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</row>
    <row r="26" spans="2:45" ht="16" customHeight="1" x14ac:dyDescent="0.25">
      <c r="B26" s="148"/>
      <c r="C26" s="10"/>
      <c r="D26" s="128" t="s">
        <v>121</v>
      </c>
      <c r="E26" s="65"/>
      <c r="F26" s="64"/>
      <c r="G26" s="125"/>
      <c r="H26" s="63"/>
      <c r="I26" s="33"/>
      <c r="J26" s="26">
        <v>44852</v>
      </c>
      <c r="K26" s="6"/>
      <c r="L26" s="25" t="s">
        <v>16</v>
      </c>
      <c r="M26" s="26"/>
      <c r="N26" s="4"/>
      <c r="O26" s="10"/>
      <c r="P26" s="4"/>
      <c r="Q26" s="4"/>
      <c r="R26" s="1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</row>
    <row r="27" spans="2:45" ht="16" customHeight="1" x14ac:dyDescent="0.25">
      <c r="B27" s="148">
        <v>12</v>
      </c>
      <c r="C27" s="10" t="s">
        <v>62</v>
      </c>
      <c r="D27" s="128"/>
      <c r="E27" s="193">
        <v>9</v>
      </c>
      <c r="F27" s="64" t="s">
        <v>2</v>
      </c>
      <c r="G27" s="125" t="s">
        <v>142</v>
      </c>
      <c r="H27" s="63" t="s">
        <v>146</v>
      </c>
      <c r="I27" s="33">
        <v>120</v>
      </c>
      <c r="J27" s="26"/>
      <c r="K27" s="6"/>
      <c r="L27" s="25" t="s">
        <v>16</v>
      </c>
      <c r="M27" s="26"/>
      <c r="N27" s="4"/>
      <c r="O27" s="10"/>
      <c r="P27" s="4"/>
      <c r="Q27" s="4"/>
      <c r="R27" s="10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</row>
    <row r="28" spans="2:45" ht="16" customHeight="1" x14ac:dyDescent="0.25">
      <c r="B28" s="148"/>
      <c r="C28" s="10"/>
      <c r="D28" s="128" t="s">
        <v>122</v>
      </c>
      <c r="E28" s="65"/>
      <c r="F28" s="64"/>
      <c r="G28" s="125"/>
      <c r="H28" s="63"/>
      <c r="I28" s="33"/>
      <c r="J28" s="26">
        <v>44852</v>
      </c>
      <c r="K28" s="6"/>
      <c r="L28" s="25" t="s">
        <v>16</v>
      </c>
      <c r="M28" s="26"/>
      <c r="N28" s="4"/>
      <c r="O28" s="10"/>
      <c r="P28" s="4"/>
      <c r="Q28" s="4"/>
      <c r="R28" s="1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</row>
    <row r="29" spans="2:45" ht="16" customHeight="1" x14ac:dyDescent="0.25">
      <c r="B29" s="148">
        <v>13</v>
      </c>
      <c r="C29" s="10" t="s">
        <v>63</v>
      </c>
      <c r="D29" s="128"/>
      <c r="E29" s="63" t="s">
        <v>178</v>
      </c>
      <c r="F29" s="64" t="s">
        <v>2</v>
      </c>
      <c r="G29" s="125" t="s">
        <v>142</v>
      </c>
      <c r="H29" s="63" t="s">
        <v>146</v>
      </c>
      <c r="I29" s="33">
        <v>120</v>
      </c>
      <c r="J29" s="26"/>
      <c r="K29" s="6"/>
      <c r="L29" s="25" t="s">
        <v>16</v>
      </c>
      <c r="M29" s="26"/>
      <c r="N29" s="4"/>
      <c r="O29" s="10"/>
      <c r="P29" s="4"/>
      <c r="Q29" s="4"/>
      <c r="R29" s="10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</row>
    <row r="30" spans="2:45" ht="16" customHeight="1" x14ac:dyDescent="0.25">
      <c r="B30" s="148"/>
      <c r="C30" s="10"/>
      <c r="D30" s="128" t="s">
        <v>64</v>
      </c>
      <c r="E30" s="75"/>
      <c r="F30" s="64"/>
      <c r="G30" s="125"/>
      <c r="H30" s="63"/>
      <c r="I30" s="33"/>
      <c r="J30" s="27">
        <v>44856</v>
      </c>
      <c r="K30" s="6"/>
      <c r="L30" s="25" t="s">
        <v>16</v>
      </c>
      <c r="M30" s="26"/>
      <c r="N30" s="4"/>
      <c r="O30" s="10"/>
      <c r="P30" s="4"/>
      <c r="Q30" s="4"/>
      <c r="R30" s="10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</row>
    <row r="31" spans="2:45" ht="16" customHeight="1" x14ac:dyDescent="0.25">
      <c r="B31" s="148"/>
      <c r="C31" s="10"/>
      <c r="D31" s="136" t="s">
        <v>65</v>
      </c>
      <c r="E31" s="75"/>
      <c r="F31" s="64"/>
      <c r="G31" s="125"/>
      <c r="H31" s="63"/>
      <c r="I31" s="33"/>
      <c r="J31" s="26"/>
      <c r="K31" s="6"/>
      <c r="L31" s="25" t="s">
        <v>16</v>
      </c>
      <c r="M31" s="26"/>
      <c r="N31" s="4"/>
      <c r="O31" s="10"/>
      <c r="P31" s="4"/>
      <c r="Q31" s="4"/>
      <c r="R31" s="1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</row>
    <row r="32" spans="2:45" ht="16" customHeight="1" x14ac:dyDescent="0.25">
      <c r="B32" s="148"/>
      <c r="C32" s="10"/>
      <c r="D32" s="136" t="s">
        <v>66</v>
      </c>
      <c r="E32" s="75"/>
      <c r="F32" s="64"/>
      <c r="G32" s="125"/>
      <c r="H32" s="63"/>
      <c r="I32" s="33"/>
      <c r="J32" s="26"/>
      <c r="K32" s="6"/>
      <c r="L32" s="25" t="s">
        <v>16</v>
      </c>
      <c r="M32" s="26"/>
      <c r="N32" s="4"/>
      <c r="O32" s="10"/>
      <c r="P32" s="4"/>
      <c r="Q32" s="4"/>
      <c r="R32" s="1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</row>
    <row r="33" spans="2:45" ht="16" customHeight="1" x14ac:dyDescent="0.25">
      <c r="B33" s="148"/>
      <c r="C33" s="10"/>
      <c r="D33" s="136" t="s">
        <v>67</v>
      </c>
      <c r="E33" s="75"/>
      <c r="F33" s="64"/>
      <c r="G33" s="125"/>
      <c r="H33" s="63"/>
      <c r="I33" s="194"/>
      <c r="J33" s="26"/>
      <c r="K33" s="6"/>
      <c r="L33" s="25" t="s">
        <v>16</v>
      </c>
      <c r="M33" s="26"/>
      <c r="N33" s="4"/>
      <c r="O33" s="10"/>
      <c r="P33" s="4"/>
      <c r="Q33" s="4"/>
      <c r="R33" s="10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</row>
    <row r="34" spans="2:45" ht="20" customHeight="1" x14ac:dyDescent="0.25">
      <c r="B34" s="148"/>
      <c r="C34" s="10"/>
      <c r="D34" s="136" t="s">
        <v>68</v>
      </c>
      <c r="E34" s="155"/>
      <c r="F34" s="64"/>
      <c r="G34" s="125"/>
      <c r="H34" s="63"/>
      <c r="I34" s="33"/>
      <c r="J34" s="26"/>
      <c r="K34" s="6"/>
      <c r="L34" s="25" t="s">
        <v>16</v>
      </c>
      <c r="M34" s="199" t="s">
        <v>13</v>
      </c>
      <c r="N34" s="199"/>
      <c r="P34" s="4"/>
      <c r="Q34" s="4"/>
      <c r="R34" s="10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</row>
    <row r="35" spans="2:45" ht="20" customHeight="1" thickBot="1" x14ac:dyDescent="0.3">
      <c r="B35" s="148"/>
      <c r="C35" s="10"/>
      <c r="D35" s="136" t="s">
        <v>69</v>
      </c>
      <c r="E35" s="63"/>
      <c r="F35" s="64"/>
      <c r="G35" s="125"/>
      <c r="H35" s="63"/>
      <c r="I35" s="33"/>
      <c r="J35" s="27">
        <v>44856</v>
      </c>
      <c r="K35" s="6"/>
      <c r="L35" s="25" t="s">
        <v>16</v>
      </c>
      <c r="M35" s="200" t="s">
        <v>29</v>
      </c>
      <c r="N35" s="200"/>
      <c r="O35" s="16"/>
      <c r="P35" s="4"/>
      <c r="Q35" s="4"/>
      <c r="R35" s="10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</row>
    <row r="36" spans="2:45" ht="16" customHeight="1" thickTop="1" thickBot="1" x14ac:dyDescent="0.3">
      <c r="B36" s="148"/>
      <c r="C36" s="152"/>
      <c r="D36" s="195" t="s">
        <v>70</v>
      </c>
      <c r="E36" s="63"/>
      <c r="F36" s="128"/>
      <c r="G36" s="125"/>
      <c r="H36" s="63"/>
      <c r="I36" s="33"/>
      <c r="J36" s="96">
        <v>44856</v>
      </c>
      <c r="K36" s="97"/>
      <c r="L36" s="98" t="s">
        <v>16</v>
      </c>
      <c r="M36" s="31" t="s">
        <v>1</v>
      </c>
      <c r="N36" s="29" t="s">
        <v>0</v>
      </c>
      <c r="O36" s="30" t="s">
        <v>14</v>
      </c>
      <c r="P36" s="4"/>
      <c r="Q36" s="4"/>
      <c r="R36" s="10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</row>
    <row r="37" spans="2:45" ht="16" customHeight="1" x14ac:dyDescent="0.25">
      <c r="B37" s="148">
        <v>14</v>
      </c>
      <c r="C37" s="10" t="s">
        <v>71</v>
      </c>
      <c r="D37" s="128"/>
      <c r="E37" s="63">
        <v>9</v>
      </c>
      <c r="F37" s="64" t="s">
        <v>3</v>
      </c>
      <c r="G37" s="125" t="s">
        <v>142</v>
      </c>
      <c r="H37" s="63" t="s">
        <v>146</v>
      </c>
      <c r="I37" s="33">
        <v>210</v>
      </c>
      <c r="J37" s="76"/>
      <c r="K37" s="77"/>
      <c r="L37" s="80"/>
      <c r="M37" s="26">
        <v>44863</v>
      </c>
      <c r="N37" s="6"/>
      <c r="O37" s="98" t="s">
        <v>16</v>
      </c>
      <c r="P37" s="4"/>
      <c r="Q37" s="4"/>
      <c r="R37" s="10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</row>
    <row r="38" spans="2:45" ht="16" customHeight="1" x14ac:dyDescent="0.25">
      <c r="B38" s="148"/>
      <c r="C38" s="10"/>
      <c r="D38" s="133" t="s">
        <v>154</v>
      </c>
      <c r="E38" s="63"/>
      <c r="F38" s="64"/>
      <c r="G38" s="125"/>
      <c r="H38" s="63"/>
      <c r="I38" s="33"/>
      <c r="J38" s="76"/>
      <c r="K38" s="77"/>
      <c r="L38" s="80"/>
      <c r="M38" s="26"/>
      <c r="N38" s="6"/>
      <c r="O38" s="98" t="s">
        <v>16</v>
      </c>
      <c r="P38" s="4"/>
      <c r="Q38" s="4"/>
      <c r="R38" s="10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</row>
    <row r="39" spans="2:45" ht="16" customHeight="1" x14ac:dyDescent="0.25">
      <c r="B39" s="148"/>
      <c r="C39" s="10"/>
      <c r="D39" s="133" t="s">
        <v>155</v>
      </c>
      <c r="E39" s="63"/>
      <c r="F39" s="64"/>
      <c r="G39" s="125"/>
      <c r="H39" s="63"/>
      <c r="I39" s="33"/>
      <c r="J39" s="76"/>
      <c r="K39" s="77"/>
      <c r="L39" s="80"/>
      <c r="M39" s="26"/>
      <c r="N39" s="6"/>
      <c r="O39" s="98" t="s">
        <v>16</v>
      </c>
      <c r="P39" s="4"/>
      <c r="Q39" s="4"/>
      <c r="R39" s="10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</row>
    <row r="40" spans="2:45" ht="16" customHeight="1" x14ac:dyDescent="0.25">
      <c r="B40" s="148"/>
      <c r="C40" s="10"/>
      <c r="D40" s="133" t="s">
        <v>156</v>
      </c>
      <c r="E40" s="63"/>
      <c r="F40" s="64"/>
      <c r="G40" s="125"/>
      <c r="H40" s="63"/>
      <c r="I40" s="33"/>
      <c r="J40" s="79"/>
      <c r="K40" s="77"/>
      <c r="L40" s="81"/>
      <c r="M40" s="27"/>
      <c r="N40" s="6"/>
      <c r="O40" s="98" t="s">
        <v>16</v>
      </c>
      <c r="P40" s="4"/>
      <c r="Q40" s="4"/>
      <c r="R40" s="10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</row>
    <row r="41" spans="2:45" ht="16" customHeight="1" x14ac:dyDescent="0.25">
      <c r="B41" s="148"/>
      <c r="C41" s="10"/>
      <c r="D41" s="133" t="s">
        <v>157</v>
      </c>
      <c r="E41" s="65"/>
      <c r="F41" s="64"/>
      <c r="G41" s="125"/>
      <c r="H41" s="63"/>
      <c r="I41" s="33"/>
      <c r="J41" s="76"/>
      <c r="K41" s="77"/>
      <c r="L41" s="80"/>
      <c r="M41" s="26"/>
      <c r="N41" s="6"/>
      <c r="O41" s="98" t="s">
        <v>16</v>
      </c>
      <c r="P41" s="4"/>
      <c r="Q41" s="4"/>
      <c r="R41" s="10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</row>
    <row r="42" spans="2:45" ht="16" customHeight="1" x14ac:dyDescent="0.25">
      <c r="B42" s="148">
        <v>15</v>
      </c>
      <c r="C42" s="10" t="s">
        <v>72</v>
      </c>
      <c r="D42" s="128"/>
      <c r="E42" s="193" t="s">
        <v>179</v>
      </c>
      <c r="F42" s="64" t="s">
        <v>2</v>
      </c>
      <c r="G42" s="125" t="s">
        <v>142</v>
      </c>
      <c r="H42" s="63" t="s">
        <v>146</v>
      </c>
      <c r="I42" s="33">
        <v>60</v>
      </c>
      <c r="J42" s="76"/>
      <c r="K42" s="77"/>
      <c r="L42" s="80"/>
      <c r="M42" s="26"/>
      <c r="N42" s="6"/>
      <c r="O42" s="98" t="s">
        <v>16</v>
      </c>
      <c r="P42" s="4"/>
      <c r="Q42" s="4"/>
      <c r="R42" s="10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</row>
    <row r="43" spans="2:45" ht="16" customHeight="1" x14ac:dyDescent="0.25">
      <c r="B43" s="148"/>
      <c r="C43" s="10"/>
      <c r="D43" s="128" t="s">
        <v>73</v>
      </c>
      <c r="E43" s="63"/>
      <c r="F43" s="64"/>
      <c r="G43" s="125"/>
      <c r="H43" s="63"/>
      <c r="I43" s="33"/>
      <c r="J43" s="76"/>
      <c r="K43" s="77"/>
      <c r="L43" s="80"/>
      <c r="M43" s="26">
        <v>44859</v>
      </c>
      <c r="N43" s="6"/>
      <c r="O43" s="98" t="s">
        <v>16</v>
      </c>
      <c r="P43" s="4"/>
      <c r="Q43" s="4"/>
      <c r="R43" s="10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</row>
    <row r="44" spans="2:45" ht="16" customHeight="1" x14ac:dyDescent="0.25">
      <c r="B44" s="148"/>
      <c r="C44" s="10"/>
      <c r="D44" s="128" t="s">
        <v>74</v>
      </c>
      <c r="E44" s="63"/>
      <c r="F44" s="64"/>
      <c r="G44" s="125"/>
      <c r="H44" s="63"/>
      <c r="I44" s="33"/>
      <c r="J44" s="76"/>
      <c r="K44" s="77"/>
      <c r="L44" s="80"/>
      <c r="M44" s="26">
        <v>44859</v>
      </c>
      <c r="N44" s="6"/>
      <c r="O44" s="98" t="s">
        <v>16</v>
      </c>
      <c r="P44" s="4"/>
      <c r="Q44" s="4"/>
      <c r="R44" s="10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</row>
    <row r="45" spans="2:45" ht="16" customHeight="1" x14ac:dyDescent="0.25">
      <c r="B45" s="148">
        <v>16</v>
      </c>
      <c r="C45" s="10" t="s">
        <v>75</v>
      </c>
      <c r="D45" s="128"/>
      <c r="E45" s="63" t="s">
        <v>180</v>
      </c>
      <c r="F45" s="64" t="s">
        <v>2</v>
      </c>
      <c r="G45" s="125" t="s">
        <v>142</v>
      </c>
      <c r="H45" s="63" t="s">
        <v>146</v>
      </c>
      <c r="I45" s="33">
        <v>180</v>
      </c>
      <c r="J45" s="76"/>
      <c r="K45" s="77"/>
      <c r="L45" s="80"/>
      <c r="M45" s="26"/>
      <c r="N45" s="6"/>
      <c r="O45" s="98" t="s">
        <v>16</v>
      </c>
      <c r="P45" s="4"/>
      <c r="Q45" s="4"/>
      <c r="R45" s="10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</row>
    <row r="46" spans="2:45" ht="16" customHeight="1" x14ac:dyDescent="0.25">
      <c r="B46" s="148"/>
      <c r="C46" s="10"/>
      <c r="D46" s="128" t="s">
        <v>76</v>
      </c>
      <c r="E46" s="63"/>
      <c r="F46" s="64"/>
      <c r="G46" s="125"/>
      <c r="H46" s="63"/>
      <c r="I46" s="33"/>
      <c r="J46" s="76"/>
      <c r="K46" s="77"/>
      <c r="L46" s="80"/>
      <c r="M46" s="26">
        <v>44862</v>
      </c>
      <c r="N46" s="6"/>
      <c r="O46" s="98" t="s">
        <v>16</v>
      </c>
      <c r="P46" s="4"/>
      <c r="Q46" s="4"/>
      <c r="R46" s="10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</row>
    <row r="47" spans="2:45" ht="22" customHeight="1" x14ac:dyDescent="0.25">
      <c r="B47" s="148"/>
      <c r="C47" s="10"/>
      <c r="D47" s="128" t="s">
        <v>77</v>
      </c>
      <c r="E47" s="63"/>
      <c r="F47" s="64"/>
      <c r="G47" s="125"/>
      <c r="H47" s="63"/>
      <c r="I47" s="33"/>
      <c r="J47" s="76"/>
      <c r="K47" s="77"/>
      <c r="L47" s="80"/>
      <c r="M47" s="26">
        <v>44862</v>
      </c>
      <c r="N47" s="6"/>
      <c r="O47" s="98" t="s">
        <v>16</v>
      </c>
      <c r="P47" s="199" t="s">
        <v>168</v>
      </c>
      <c r="Q47" s="199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</row>
    <row r="48" spans="2:45" ht="21" customHeight="1" thickBot="1" x14ac:dyDescent="0.3">
      <c r="B48" s="148"/>
      <c r="C48" s="10"/>
      <c r="D48" s="128" t="s">
        <v>78</v>
      </c>
      <c r="E48" s="63"/>
      <c r="F48" s="64"/>
      <c r="G48" s="125"/>
      <c r="H48" s="63"/>
      <c r="I48" s="33"/>
      <c r="J48" s="76"/>
      <c r="K48" s="77"/>
      <c r="L48" s="80"/>
      <c r="M48" s="26">
        <v>44862</v>
      </c>
      <c r="N48" s="6"/>
      <c r="O48" s="98" t="s">
        <v>16</v>
      </c>
      <c r="P48" s="200" t="s">
        <v>30</v>
      </c>
      <c r="Q48" s="200"/>
      <c r="R48" s="1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</row>
    <row r="49" spans="2:45" ht="16" customHeight="1" thickTop="1" x14ac:dyDescent="0.25">
      <c r="B49" s="148"/>
      <c r="C49" s="152"/>
      <c r="D49" s="137" t="s">
        <v>198</v>
      </c>
      <c r="E49" s="63"/>
      <c r="F49" s="128"/>
      <c r="G49" s="125"/>
      <c r="H49" s="63"/>
      <c r="I49" s="33"/>
      <c r="J49" s="99"/>
      <c r="K49" s="100"/>
      <c r="L49" s="101"/>
      <c r="M49" s="102">
        <v>44862</v>
      </c>
      <c r="N49" s="97"/>
      <c r="O49" s="98" t="s">
        <v>16</v>
      </c>
      <c r="P49" s="82" t="s">
        <v>1</v>
      </c>
      <c r="Q49" s="41" t="s">
        <v>0</v>
      </c>
      <c r="R49" s="42" t="s">
        <v>14</v>
      </c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</row>
    <row r="50" spans="2:45" ht="16" customHeight="1" x14ac:dyDescent="0.25">
      <c r="B50" s="148">
        <v>17</v>
      </c>
      <c r="C50" s="10" t="s">
        <v>79</v>
      </c>
      <c r="D50" s="128"/>
      <c r="E50" s="69">
        <v>9</v>
      </c>
      <c r="F50" s="64" t="s">
        <v>3</v>
      </c>
      <c r="G50" s="125" t="s">
        <v>142</v>
      </c>
      <c r="H50" s="63" t="s">
        <v>147</v>
      </c>
      <c r="I50" s="33">
        <v>300</v>
      </c>
      <c r="J50" s="83"/>
      <c r="K50" s="51"/>
      <c r="L50" s="84"/>
      <c r="M50" s="83"/>
      <c r="N50" s="51"/>
      <c r="O50" s="54"/>
      <c r="P50" s="23">
        <v>44870</v>
      </c>
      <c r="Q50" s="6"/>
      <c r="R50" s="98" t="s">
        <v>16</v>
      </c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</row>
    <row r="51" spans="2:45" s="22" customFormat="1" ht="16" customHeight="1" x14ac:dyDescent="0.25">
      <c r="B51" s="148"/>
      <c r="C51" s="10"/>
      <c r="D51" s="133" t="s">
        <v>158</v>
      </c>
      <c r="E51" s="7"/>
      <c r="F51" s="64"/>
      <c r="G51" s="125"/>
      <c r="H51" s="63"/>
      <c r="I51" s="33"/>
      <c r="J51" s="103"/>
      <c r="K51" s="104"/>
      <c r="L51" s="105"/>
      <c r="M51" s="103"/>
      <c r="N51" s="104"/>
      <c r="O51" s="106"/>
      <c r="P51" s="107"/>
      <c r="Q51" s="108"/>
      <c r="R51" s="98" t="s">
        <v>16</v>
      </c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</row>
    <row r="52" spans="2:45" s="22" customFormat="1" ht="16" customHeight="1" x14ac:dyDescent="0.25">
      <c r="B52" s="148"/>
      <c r="C52" s="10"/>
      <c r="D52" s="133" t="s">
        <v>159</v>
      </c>
      <c r="E52" s="7"/>
      <c r="F52" s="64"/>
      <c r="G52" s="125"/>
      <c r="H52" s="63"/>
      <c r="I52" s="33"/>
      <c r="J52" s="103"/>
      <c r="K52" s="104"/>
      <c r="L52" s="105"/>
      <c r="M52" s="103"/>
      <c r="N52" s="104"/>
      <c r="O52" s="106"/>
      <c r="P52" s="107"/>
      <c r="Q52" s="108"/>
      <c r="R52" s="98" t="s">
        <v>16</v>
      </c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</row>
    <row r="53" spans="2:45" s="22" customFormat="1" ht="16" customHeight="1" x14ac:dyDescent="0.25">
      <c r="B53" s="148"/>
      <c r="C53" s="10"/>
      <c r="D53" s="133" t="s">
        <v>160</v>
      </c>
      <c r="E53" s="7"/>
      <c r="F53" s="64"/>
      <c r="G53" s="125"/>
      <c r="H53" s="63"/>
      <c r="I53" s="33"/>
      <c r="J53" s="103"/>
      <c r="K53" s="104"/>
      <c r="L53" s="105"/>
      <c r="M53" s="103"/>
      <c r="N53" s="104"/>
      <c r="O53" s="106"/>
      <c r="P53" s="107"/>
      <c r="Q53" s="108"/>
      <c r="R53" s="98" t="s">
        <v>16</v>
      </c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</row>
    <row r="54" spans="2:45" s="22" customFormat="1" ht="16" customHeight="1" x14ac:dyDescent="0.25">
      <c r="B54" s="148"/>
      <c r="C54" s="10"/>
      <c r="D54" s="133" t="s">
        <v>161</v>
      </c>
      <c r="E54" s="7"/>
      <c r="F54" s="64"/>
      <c r="G54" s="125"/>
      <c r="H54" s="63"/>
      <c r="I54" s="33"/>
      <c r="J54" s="103"/>
      <c r="K54" s="104"/>
      <c r="L54" s="105"/>
      <c r="M54" s="103"/>
      <c r="N54" s="104"/>
      <c r="O54" s="106"/>
      <c r="P54" s="107"/>
      <c r="Q54" s="108"/>
      <c r="R54" s="98" t="s">
        <v>16</v>
      </c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</row>
    <row r="55" spans="2:45" s="22" customFormat="1" ht="16" customHeight="1" x14ac:dyDescent="0.25">
      <c r="B55" s="148"/>
      <c r="C55" s="10"/>
      <c r="D55" s="133" t="s">
        <v>162</v>
      </c>
      <c r="E55" s="7"/>
      <c r="F55" s="64"/>
      <c r="G55" s="125"/>
      <c r="H55" s="63"/>
      <c r="I55" s="33"/>
      <c r="J55" s="103"/>
      <c r="K55" s="104"/>
      <c r="L55" s="105"/>
      <c r="M55" s="103"/>
      <c r="N55" s="104"/>
      <c r="O55" s="106"/>
      <c r="P55" s="107"/>
      <c r="Q55" s="108"/>
      <c r="R55" s="98" t="s">
        <v>16</v>
      </c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</row>
    <row r="56" spans="2:45" s="22" customFormat="1" ht="16" customHeight="1" x14ac:dyDescent="0.25">
      <c r="B56" s="148"/>
      <c r="C56" s="10"/>
      <c r="D56" s="133" t="s">
        <v>163</v>
      </c>
      <c r="E56" s="7"/>
      <c r="F56" s="64"/>
      <c r="G56" s="125"/>
      <c r="H56" s="63"/>
      <c r="I56" s="33"/>
      <c r="J56" s="103"/>
      <c r="K56" s="104"/>
      <c r="L56" s="105"/>
      <c r="M56" s="103"/>
      <c r="N56" s="104"/>
      <c r="O56" s="106"/>
      <c r="P56" s="107"/>
      <c r="Q56" s="108"/>
      <c r="R56" s="98" t="s">
        <v>16</v>
      </c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</row>
    <row r="57" spans="2:45" s="22" customFormat="1" ht="16" customHeight="1" x14ac:dyDescent="0.25">
      <c r="B57" s="148"/>
      <c r="C57" s="10"/>
      <c r="D57" s="133" t="s">
        <v>164</v>
      </c>
      <c r="E57" s="7"/>
      <c r="F57" s="64"/>
      <c r="G57" s="125"/>
      <c r="H57" s="63"/>
      <c r="I57" s="33"/>
      <c r="J57" s="103"/>
      <c r="K57" s="104"/>
      <c r="L57" s="105"/>
      <c r="M57" s="103"/>
      <c r="N57" s="104"/>
      <c r="O57" s="106"/>
      <c r="P57" s="107"/>
      <c r="Q57" s="108"/>
      <c r="R57" s="98" t="s">
        <v>16</v>
      </c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</row>
    <row r="58" spans="2:45" s="22" customFormat="1" ht="16" customHeight="1" x14ac:dyDescent="0.25">
      <c r="B58" s="148"/>
      <c r="C58" s="10"/>
      <c r="D58" s="133" t="s">
        <v>165</v>
      </c>
      <c r="E58" s="7"/>
      <c r="F58" s="64"/>
      <c r="G58" s="125"/>
      <c r="H58" s="63"/>
      <c r="I58" s="33"/>
      <c r="J58" s="103"/>
      <c r="K58" s="104"/>
      <c r="L58" s="105"/>
      <c r="M58" s="103"/>
      <c r="N58" s="104"/>
      <c r="O58" s="106"/>
      <c r="P58" s="107"/>
      <c r="Q58" s="108"/>
      <c r="R58" s="98" t="s">
        <v>16</v>
      </c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</row>
    <row r="59" spans="2:45" s="22" customFormat="1" ht="16" customHeight="1" x14ac:dyDescent="0.25">
      <c r="B59" s="148"/>
      <c r="C59" s="10"/>
      <c r="D59" s="128"/>
      <c r="E59" s="7"/>
      <c r="F59" s="64"/>
      <c r="G59" s="125"/>
      <c r="H59" s="63"/>
      <c r="I59" s="33"/>
      <c r="J59" s="103"/>
      <c r="K59" s="104"/>
      <c r="L59" s="105"/>
      <c r="M59" s="103"/>
      <c r="N59" s="104"/>
      <c r="O59" s="106"/>
      <c r="P59" s="107"/>
      <c r="Q59" s="108"/>
      <c r="R59" s="98" t="s">
        <v>16</v>
      </c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</row>
    <row r="60" spans="2:45" s="22" customFormat="1" ht="17" customHeight="1" thickBot="1" x14ac:dyDescent="0.3">
      <c r="B60" s="153"/>
      <c r="C60" s="28"/>
      <c r="D60" s="138"/>
      <c r="E60" s="62"/>
      <c r="F60" s="110"/>
      <c r="G60" s="125"/>
      <c r="H60" s="63"/>
      <c r="I60" s="34"/>
      <c r="J60" s="111"/>
      <c r="K60" s="112"/>
      <c r="L60" s="113"/>
      <c r="M60" s="111"/>
      <c r="N60" s="112"/>
      <c r="O60" s="114"/>
      <c r="P60" s="115"/>
      <c r="Q60" s="116"/>
      <c r="R60" s="98" t="s">
        <v>16</v>
      </c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</row>
    <row r="61" spans="2:45" ht="17" thickTop="1" x14ac:dyDescent="0.2">
      <c r="B61" s="10"/>
      <c r="C61" s="55"/>
      <c r="G61" s="55"/>
      <c r="H61" s="55"/>
    </row>
    <row r="62" spans="2:45" x14ac:dyDescent="0.2">
      <c r="B62" s="17"/>
      <c r="H62" s="197" t="s">
        <v>191</v>
      </c>
    </row>
    <row r="63" spans="2:45" x14ac:dyDescent="0.2">
      <c r="H63" s="7" cm="1">
        <f t="array" ref="H63">_xlfn.IFS(H16="Facile", 1, H16="Moyen", 5, H16="Difficile", 10, H16="Incertain", 7.5) * I16</f>
        <v>1050</v>
      </c>
    </row>
    <row r="64" spans="2:45" x14ac:dyDescent="0.2">
      <c r="H64" s="7" cm="1">
        <f t="array" ref="H64">_xlfn.IFS(H23="Facile", 1, H23="Moyen", 5, H23="Difficile", 10, H23="Incertain", 7.5) * I23</f>
        <v>1200</v>
      </c>
    </row>
    <row r="65" spans="8:8" x14ac:dyDescent="0.2">
      <c r="H65" s="7" cm="1">
        <f t="array" ref="H65">_xlfn.IFS(H25="Facile", 1, H25="Moyen", 5, H25="Difficile", 10, H25="Incertain", 7.5) * I25</f>
        <v>600</v>
      </c>
    </row>
    <row r="66" spans="8:8" x14ac:dyDescent="0.2">
      <c r="H66" s="7" cm="1">
        <f t="array" ref="H66">_xlfn.IFS(H27="Facile", 1, H27="Moyen", 5, H27="Difficile", 10, H27="Incertain", 7.5) * I27</f>
        <v>600</v>
      </c>
    </row>
    <row r="67" spans="8:8" x14ac:dyDescent="0.2">
      <c r="H67" s="7" cm="1">
        <f t="array" ref="H67">_xlfn.IFS(H29="Facile", 1, H29="Moyen", 5, H29="Difficile", 10, H29="Incertain", 7.5) * I29</f>
        <v>600</v>
      </c>
    </row>
    <row r="68" spans="8:8" x14ac:dyDescent="0.2">
      <c r="H68" s="7" cm="1">
        <f t="array" ref="H68">_xlfn.IFS(H37="Facile", 1, H37="Moyen", 5, H37="Difficile", 10, H37="Incertain", 7.5) * I37</f>
        <v>1050</v>
      </c>
    </row>
    <row r="69" spans="8:8" x14ac:dyDescent="0.2">
      <c r="H69" s="7" cm="1">
        <f t="array" ref="H69">_xlfn.IFS(H42="Facile", 1, H42="Moyen", 5, H42="Difficile", 10, H42="Incertain", 7.5) * I42</f>
        <v>300</v>
      </c>
    </row>
    <row r="70" spans="8:8" x14ac:dyDescent="0.2">
      <c r="H70" s="7" cm="1">
        <f t="array" ref="H70">_xlfn.IFS(H45="Facile", 1, H45="Moyen", 5, H45="Difficile", 10, H45="Incertain", 7.5) * I45</f>
        <v>900</v>
      </c>
    </row>
    <row r="71" spans="8:8" x14ac:dyDescent="0.2">
      <c r="H71" s="7" cm="1">
        <f t="array" ref="H71">_xlfn.IFS(H50="Facile", 1, H50="Moyen", 5, H50="Difficile", 10, H50="Incertain", 7.5) * I50</f>
        <v>3000</v>
      </c>
    </row>
    <row r="72" spans="8:8" x14ac:dyDescent="0.2">
      <c r="H72" s="197" t="s">
        <v>192</v>
      </c>
    </row>
    <row r="73" spans="8:8" x14ac:dyDescent="0.2">
      <c r="H73" s="7">
        <f>SUM(H63:H71)</f>
        <v>9300</v>
      </c>
    </row>
  </sheetData>
  <mergeCells count="7">
    <mergeCell ref="P48:Q48"/>
    <mergeCell ref="P47:Q47"/>
    <mergeCell ref="B2:N3"/>
    <mergeCell ref="J13:K13"/>
    <mergeCell ref="M34:N34"/>
    <mergeCell ref="J14:K14"/>
    <mergeCell ref="M35:N35"/>
  </mergeCells>
  <conditionalFormatting sqref="L16:L36">
    <cfRule type="cellIs" dxfId="27" priority="11" operator="equal">
      <formula>$Q$6</formula>
    </cfRule>
    <cfRule type="cellIs" dxfId="26" priority="12" operator="equal">
      <formula>$Q$5</formula>
    </cfRule>
    <cfRule type="cellIs" dxfId="25" priority="13" operator="equal">
      <formula>$Q$4</formula>
    </cfRule>
    <cfRule type="colorScale" priority="14">
      <colorScale>
        <cfvo type="formula" val="$Q$4"/>
        <cfvo type="formula" val="$Q$5"/>
        <cfvo type="max"/>
        <color rgb="FFFF0000"/>
        <color rgb="FFFFEB84"/>
        <color rgb="FF00B050"/>
      </colorScale>
    </cfRule>
    <cfRule type="cellIs" dxfId="24" priority="15" operator="equal">
      <formula>$P$4</formula>
    </cfRule>
  </conditionalFormatting>
  <conditionalFormatting sqref="O37:O49">
    <cfRule type="cellIs" dxfId="23" priority="6" operator="equal">
      <formula>$Q$6</formula>
    </cfRule>
    <cfRule type="cellIs" dxfId="22" priority="7" operator="equal">
      <formula>$Q$5</formula>
    </cfRule>
    <cfRule type="cellIs" dxfId="21" priority="8" operator="equal">
      <formula>$Q$4</formula>
    </cfRule>
    <cfRule type="colorScale" priority="9">
      <colorScale>
        <cfvo type="formula" val="$Q$4"/>
        <cfvo type="formula" val="$Q$5"/>
        <cfvo type="max"/>
        <color rgb="FFFF0000"/>
        <color rgb="FFFFEB84"/>
        <color rgb="FF00B050"/>
      </colorScale>
    </cfRule>
    <cfRule type="cellIs" dxfId="20" priority="10" operator="equal">
      <formula>$P$4</formula>
    </cfRule>
  </conditionalFormatting>
  <conditionalFormatting sqref="R50:R60">
    <cfRule type="cellIs" dxfId="19" priority="1" operator="equal">
      <formula>$Q$6</formula>
    </cfRule>
    <cfRule type="cellIs" dxfId="18" priority="2" operator="equal">
      <formula>$Q$5</formula>
    </cfRule>
    <cfRule type="cellIs" dxfId="17" priority="3" operator="equal">
      <formula>$Q$4</formula>
    </cfRule>
    <cfRule type="colorScale" priority="4">
      <colorScale>
        <cfvo type="formula" val="$Q$4"/>
        <cfvo type="formula" val="$Q$5"/>
        <cfvo type="max"/>
        <color rgb="FFFF0000"/>
        <color rgb="FFFFEB84"/>
        <color rgb="FF00B050"/>
      </colorScale>
    </cfRule>
    <cfRule type="cellIs" dxfId="16" priority="5" operator="equal">
      <formula>$P$4</formula>
    </cfRule>
  </conditionalFormatting>
  <dataValidations disablePrompts="1" count="4">
    <dataValidation type="list" showInputMessage="1" showErrorMessage="1" errorTitle="Sélectionner de la liste" error="Sélectionner un nom à partir de la liste" promptTitle="Responsable" prompt="Sélectionner responsable de la tâche" sqref="F16:F60" xr:uid="{4E033832-1B08-9543-A109-07776FC1D01B}">
      <formula1>$C$6:$C$8</formula1>
    </dataValidation>
    <dataValidation type="list" showInputMessage="1" showErrorMessage="1" errorTitle="Faire un choix de la liste" error="Choisir une option de la liste déroulante" promptTitle="Progrès de la tâche" prompt="Choisir un état de la liste déroulante" sqref="R50:R60 O37:O49 L16:L36" xr:uid="{467233DB-0FEA-6E49-9DCD-2D20B6AB69F6}">
      <formula1>$Q$4:$Q$6</formula1>
    </dataValidation>
    <dataValidation type="list" showInputMessage="1" showErrorMessage="1" errorTitle="Sélectionner de la liste" error="Sélectionner un nom à partir de la liste" promptTitle="Niveau de priorité" prompt="Sélectionner un niveau de la liste" sqref="G16:G60" xr:uid="{0101EDFC-EFCB-274F-9B24-4572E317C6B5}">
      <formula1>$B$9:$B$11</formula1>
    </dataValidation>
    <dataValidation type="list" showInputMessage="1" showErrorMessage="1" errorTitle="Sélectionner de la liste" error="Sélectionner un nom à partir de la liste" promptTitle="Niveau de difficulté" prompt="Sélectionner un niveau de difficulté" sqref="H16:H60" xr:uid="{43970735-63AD-7644-A8F0-D94EDA8AD944}">
      <formula1>$C$9:$C$12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EC87-D3D7-C24B-8802-E9A184E4C943}">
  <dimension ref="B1:AS89"/>
  <sheetViews>
    <sheetView topLeftCell="A3" zoomScale="61" zoomScaleNormal="100" workbookViewId="0">
      <selection activeCell="D22" sqref="D22"/>
    </sheetView>
  </sheetViews>
  <sheetFormatPr baseColWidth="10" defaultRowHeight="16" x14ac:dyDescent="0.2"/>
  <cols>
    <col min="1" max="2" width="10.7109375" style="7"/>
    <col min="3" max="3" width="46.85546875" style="7" customWidth="1"/>
    <col min="4" max="4" width="95" style="7" customWidth="1"/>
    <col min="5" max="5" width="20.140625" style="7" customWidth="1"/>
    <col min="6" max="6" width="18.140625" style="7" customWidth="1"/>
    <col min="7" max="7" width="10.140625" style="7" customWidth="1"/>
    <col min="8" max="8" width="12.140625" style="7" customWidth="1"/>
    <col min="9" max="9" width="21.7109375" style="7" customWidth="1"/>
    <col min="10" max="10" width="10.7109375" style="7"/>
    <col min="11" max="11" width="10.7109375" style="7" customWidth="1"/>
    <col min="12" max="12" width="10.7109375" style="7"/>
    <col min="13" max="14" width="10.7109375" style="7" customWidth="1"/>
    <col min="15" max="15" width="10.7109375" style="7"/>
    <col min="16" max="16" width="10.5703125" style="7" customWidth="1"/>
    <col min="17" max="17" width="10.7109375" style="7" customWidth="1"/>
    <col min="18" max="16384" width="10.7109375" style="7"/>
  </cols>
  <sheetData>
    <row r="1" spans="2:45" ht="17" thickBot="1" x14ac:dyDescent="0.25"/>
    <row r="2" spans="2:45" ht="24" customHeight="1" x14ac:dyDescent="0.2">
      <c r="B2" s="201" t="s">
        <v>19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1"/>
      <c r="P2" s="21" t="s">
        <v>15</v>
      </c>
      <c r="Q2" s="8"/>
      <c r="R2" s="9"/>
    </row>
    <row r="3" spans="2:45" ht="16" customHeight="1" x14ac:dyDescent="0.2"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1"/>
      <c r="P3" s="2"/>
      <c r="Q3" s="10"/>
      <c r="R3" s="11"/>
    </row>
    <row r="4" spans="2:45" x14ac:dyDescent="0.2">
      <c r="B4" s="12" t="s">
        <v>8</v>
      </c>
      <c r="C4" s="7" t="s">
        <v>7</v>
      </c>
      <c r="P4" s="18"/>
      <c r="Q4" s="3" t="s">
        <v>16</v>
      </c>
      <c r="R4" s="11"/>
    </row>
    <row r="5" spans="2:45" x14ac:dyDescent="0.2">
      <c r="B5" s="12" t="s">
        <v>5</v>
      </c>
      <c r="C5" s="7" t="s">
        <v>4</v>
      </c>
      <c r="P5" s="19"/>
      <c r="Q5" s="3" t="s">
        <v>18</v>
      </c>
      <c r="R5" s="11"/>
    </row>
    <row r="6" spans="2:45" x14ac:dyDescent="0.2">
      <c r="B6" s="12" t="s">
        <v>6</v>
      </c>
      <c r="C6" s="7" t="s">
        <v>2</v>
      </c>
      <c r="P6" s="20"/>
      <c r="Q6" s="3" t="s">
        <v>17</v>
      </c>
      <c r="R6" s="11"/>
    </row>
    <row r="7" spans="2:45" ht="17" thickBot="1" x14ac:dyDescent="0.25">
      <c r="C7" s="7" t="s">
        <v>3</v>
      </c>
      <c r="P7" s="13"/>
      <c r="Q7" s="14"/>
      <c r="R7" s="15"/>
    </row>
    <row r="8" spans="2:45" hidden="1" x14ac:dyDescent="0.2">
      <c r="C8" s="7" t="s">
        <v>20</v>
      </c>
    </row>
    <row r="9" spans="2:45" hidden="1" x14ac:dyDescent="0.2">
      <c r="B9" s="7" t="s">
        <v>142</v>
      </c>
      <c r="C9" s="7" t="s">
        <v>145</v>
      </c>
    </row>
    <row r="10" spans="2:45" hidden="1" x14ac:dyDescent="0.2">
      <c r="B10" s="7" t="s">
        <v>143</v>
      </c>
      <c r="C10" s="7" t="s">
        <v>146</v>
      </c>
    </row>
    <row r="11" spans="2:45" hidden="1" x14ac:dyDescent="0.2">
      <c r="B11" s="7" t="s">
        <v>144</v>
      </c>
      <c r="C11" s="7" t="s">
        <v>147</v>
      </c>
    </row>
    <row r="12" spans="2:45" hidden="1" x14ac:dyDescent="0.2">
      <c r="C12" s="7" t="s">
        <v>148</v>
      </c>
    </row>
    <row r="13" spans="2:45" ht="23" customHeight="1" x14ac:dyDescent="0.25">
      <c r="J13" s="199" t="s">
        <v>169</v>
      </c>
      <c r="K13" s="199"/>
      <c r="S13" s="46"/>
      <c r="T13" s="46"/>
      <c r="U13" s="16"/>
      <c r="V13" s="46"/>
      <c r="W13" s="46"/>
      <c r="X13" s="16"/>
      <c r="Y13" s="46"/>
      <c r="Z13" s="4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46"/>
      <c r="AL13" s="46"/>
      <c r="AM13" s="16"/>
      <c r="AN13" s="46"/>
      <c r="AO13" s="46"/>
      <c r="AP13" s="16"/>
      <c r="AQ13" s="46"/>
      <c r="AR13" s="46"/>
      <c r="AS13" s="16"/>
    </row>
    <row r="14" spans="2:45" ht="24" customHeight="1" thickBot="1" x14ac:dyDescent="0.25">
      <c r="B14" s="24" t="s">
        <v>36</v>
      </c>
      <c r="I14" s="10"/>
      <c r="J14" s="202" t="s">
        <v>31</v>
      </c>
      <c r="K14" s="203"/>
      <c r="L14" s="16"/>
      <c r="S14" s="45"/>
      <c r="T14" s="45"/>
      <c r="U14" s="16"/>
      <c r="V14" s="45"/>
      <c r="W14" s="45"/>
      <c r="X14" s="16"/>
      <c r="Y14" s="45"/>
      <c r="Z14" s="45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45"/>
      <c r="AL14" s="45"/>
      <c r="AM14" s="16"/>
      <c r="AN14" s="45"/>
      <c r="AO14" s="45"/>
      <c r="AP14" s="16"/>
      <c r="AQ14" s="45"/>
      <c r="AR14" s="45"/>
      <c r="AS14" s="16"/>
    </row>
    <row r="15" spans="2:45" ht="18" thickTop="1" thickBot="1" x14ac:dyDescent="0.25">
      <c r="B15" s="174" t="s">
        <v>167</v>
      </c>
      <c r="C15" s="175" t="s">
        <v>137</v>
      </c>
      <c r="D15" s="159" t="s">
        <v>138</v>
      </c>
      <c r="E15" s="164" t="s">
        <v>166</v>
      </c>
      <c r="F15" s="176" t="s">
        <v>85</v>
      </c>
      <c r="G15" s="127" t="s">
        <v>139</v>
      </c>
      <c r="H15" s="164" t="s">
        <v>140</v>
      </c>
      <c r="I15" s="48" t="s">
        <v>189</v>
      </c>
      <c r="J15" s="164" t="s">
        <v>1</v>
      </c>
      <c r="K15" s="158" t="s">
        <v>0</v>
      </c>
      <c r="L15" s="159" t="s">
        <v>14</v>
      </c>
      <c r="M15" s="10"/>
      <c r="N15" s="10"/>
      <c r="O15" s="10"/>
      <c r="S15" s="43"/>
      <c r="T15" s="43"/>
      <c r="U15" s="43"/>
      <c r="V15" s="43"/>
      <c r="W15" s="43"/>
      <c r="X15" s="43"/>
      <c r="Y15" s="43"/>
      <c r="Z15" s="43"/>
      <c r="AA15" s="43"/>
      <c r="AB15" s="16"/>
      <c r="AC15" s="16"/>
      <c r="AD15" s="16"/>
      <c r="AE15" s="16"/>
      <c r="AF15" s="16"/>
      <c r="AG15" s="16"/>
      <c r="AH15" s="16"/>
      <c r="AI15" s="16"/>
      <c r="AJ15" s="16"/>
      <c r="AK15" s="43"/>
      <c r="AL15" s="43"/>
      <c r="AM15" s="43"/>
      <c r="AN15" s="43"/>
      <c r="AO15" s="43"/>
      <c r="AP15" s="43"/>
      <c r="AQ15" s="43"/>
      <c r="AR15" s="43"/>
      <c r="AS15" s="43"/>
    </row>
    <row r="16" spans="2:45" x14ac:dyDescent="0.2">
      <c r="B16" s="145">
        <v>18</v>
      </c>
      <c r="C16" s="8" t="s">
        <v>82</v>
      </c>
      <c r="D16" s="70"/>
      <c r="E16" s="132" t="s">
        <v>181</v>
      </c>
      <c r="F16" s="70" t="s">
        <v>2</v>
      </c>
      <c r="G16" s="125" t="s">
        <v>142</v>
      </c>
      <c r="H16" s="63" t="s">
        <v>148</v>
      </c>
      <c r="I16" s="33">
        <v>60</v>
      </c>
      <c r="J16" s="123"/>
      <c r="K16" s="35"/>
      <c r="L16" s="177" t="s">
        <v>16</v>
      </c>
      <c r="M16" s="37"/>
      <c r="N16" s="37"/>
      <c r="O16" s="37"/>
      <c r="P16" s="44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16"/>
      <c r="AC16" s="16"/>
      <c r="AD16" s="16"/>
      <c r="AE16" s="16"/>
      <c r="AF16" s="16"/>
      <c r="AG16" s="16"/>
      <c r="AH16" s="16"/>
      <c r="AI16" s="16"/>
      <c r="AJ16" s="16"/>
      <c r="AK16" s="37"/>
      <c r="AL16" s="37"/>
      <c r="AM16" s="37"/>
      <c r="AN16" s="37"/>
      <c r="AO16" s="37"/>
      <c r="AP16" s="37"/>
      <c r="AQ16" s="37"/>
      <c r="AR16" s="37"/>
      <c r="AS16" s="37"/>
    </row>
    <row r="17" spans="2:45" x14ac:dyDescent="0.2">
      <c r="B17" s="33"/>
      <c r="C17" s="10"/>
      <c r="D17" s="128" t="s">
        <v>83</v>
      </c>
      <c r="E17" s="63"/>
      <c r="F17" s="64"/>
      <c r="G17" s="125"/>
      <c r="H17" s="63"/>
      <c r="I17" s="33"/>
      <c r="J17" s="44">
        <v>44877</v>
      </c>
      <c r="K17" s="36"/>
      <c r="L17" s="161" t="s">
        <v>16</v>
      </c>
      <c r="M17" s="37"/>
      <c r="N17" s="37"/>
      <c r="O17" s="37"/>
      <c r="P17" s="44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16"/>
      <c r="AC17" s="16"/>
      <c r="AD17" s="16"/>
      <c r="AE17" s="16"/>
      <c r="AF17" s="16"/>
      <c r="AG17" s="16"/>
      <c r="AH17" s="16"/>
      <c r="AI17" s="16"/>
      <c r="AJ17" s="16"/>
      <c r="AK17" s="37"/>
      <c r="AL17" s="37"/>
      <c r="AM17" s="37"/>
      <c r="AN17" s="37"/>
      <c r="AO17" s="37"/>
      <c r="AP17" s="37"/>
      <c r="AQ17" s="37"/>
      <c r="AR17" s="37"/>
      <c r="AS17" s="37"/>
    </row>
    <row r="18" spans="2:45" x14ac:dyDescent="0.2">
      <c r="B18" s="33"/>
      <c r="C18" s="10"/>
      <c r="D18" s="139" t="s">
        <v>84</v>
      </c>
      <c r="E18" s="65"/>
      <c r="F18" s="68"/>
      <c r="G18" s="125"/>
      <c r="H18" s="63"/>
      <c r="I18" s="33"/>
      <c r="J18" s="44"/>
      <c r="K18" s="36"/>
      <c r="L18" s="161" t="s">
        <v>16</v>
      </c>
      <c r="M18" s="37"/>
      <c r="N18" s="37"/>
      <c r="O18" s="37"/>
      <c r="P18" s="44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16"/>
      <c r="AC18" s="16"/>
      <c r="AD18" s="16"/>
      <c r="AE18" s="16"/>
      <c r="AF18" s="16"/>
      <c r="AG18" s="16"/>
      <c r="AH18" s="16"/>
      <c r="AI18" s="16"/>
      <c r="AJ18" s="16"/>
      <c r="AK18" s="37"/>
      <c r="AL18" s="37"/>
      <c r="AM18" s="37"/>
      <c r="AN18" s="37"/>
      <c r="AO18" s="37"/>
      <c r="AP18" s="37"/>
      <c r="AQ18" s="37"/>
      <c r="AR18" s="37"/>
      <c r="AS18" s="37"/>
    </row>
    <row r="19" spans="2:45" x14ac:dyDescent="0.2">
      <c r="B19" s="33">
        <v>19</v>
      </c>
      <c r="C19" s="10" t="s">
        <v>116</v>
      </c>
      <c r="D19" s="140"/>
      <c r="E19" s="193" t="s">
        <v>182</v>
      </c>
      <c r="F19" s="117" t="s">
        <v>3</v>
      </c>
      <c r="G19" s="125" t="s">
        <v>142</v>
      </c>
      <c r="H19" s="63" t="s">
        <v>148</v>
      </c>
      <c r="I19" s="33">
        <v>60</v>
      </c>
      <c r="J19" s="44"/>
      <c r="K19" s="36"/>
      <c r="L19" s="161" t="s">
        <v>16</v>
      </c>
      <c r="M19" s="37"/>
      <c r="N19" s="37"/>
      <c r="O19" s="37"/>
      <c r="P19" s="44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16"/>
      <c r="AC19" s="16"/>
      <c r="AD19" s="16"/>
      <c r="AE19" s="16"/>
      <c r="AF19" s="16"/>
      <c r="AG19" s="16"/>
      <c r="AH19" s="16"/>
      <c r="AI19" s="16"/>
      <c r="AJ19" s="16"/>
      <c r="AK19" s="37"/>
      <c r="AL19" s="37"/>
      <c r="AM19" s="37"/>
      <c r="AN19" s="37"/>
      <c r="AO19" s="37"/>
      <c r="AP19" s="37"/>
      <c r="AQ19" s="37"/>
      <c r="AR19" s="37"/>
      <c r="AS19" s="37"/>
    </row>
    <row r="20" spans="2:45" x14ac:dyDescent="0.2">
      <c r="B20" s="33"/>
      <c r="C20" s="10"/>
      <c r="D20" s="139" t="s">
        <v>119</v>
      </c>
      <c r="E20" s="65"/>
      <c r="F20" s="68"/>
      <c r="G20" s="125"/>
      <c r="H20" s="63"/>
      <c r="I20" s="33"/>
      <c r="J20" s="124">
        <v>44877</v>
      </c>
      <c r="K20" s="36"/>
      <c r="L20" s="161" t="s">
        <v>16</v>
      </c>
      <c r="M20" s="37"/>
      <c r="N20" s="37"/>
      <c r="O20" s="37"/>
      <c r="P20" s="44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16"/>
      <c r="AC20" s="16"/>
      <c r="AD20" s="16"/>
      <c r="AE20" s="16"/>
      <c r="AF20" s="16"/>
      <c r="AG20" s="16"/>
      <c r="AH20" s="16"/>
      <c r="AI20" s="16"/>
      <c r="AJ20" s="16"/>
      <c r="AK20" s="37"/>
      <c r="AL20" s="37"/>
      <c r="AM20" s="37"/>
      <c r="AN20" s="37"/>
      <c r="AO20" s="37"/>
      <c r="AP20" s="37"/>
      <c r="AQ20" s="37"/>
      <c r="AR20" s="37"/>
      <c r="AS20" s="37"/>
    </row>
    <row r="21" spans="2:45" x14ac:dyDescent="0.2">
      <c r="B21" s="33"/>
      <c r="C21" s="10"/>
      <c r="D21" s="139" t="s">
        <v>86</v>
      </c>
      <c r="E21" s="63"/>
      <c r="F21" s="64"/>
      <c r="G21" s="125"/>
      <c r="H21" s="63"/>
      <c r="I21" s="33"/>
      <c r="J21" s="124">
        <v>44877</v>
      </c>
      <c r="K21" s="36"/>
      <c r="L21" s="161" t="s">
        <v>16</v>
      </c>
      <c r="M21" s="37"/>
      <c r="N21" s="37"/>
      <c r="O21" s="37"/>
      <c r="P21" s="44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16"/>
      <c r="AC21" s="16"/>
      <c r="AD21" s="16"/>
      <c r="AE21" s="16"/>
      <c r="AF21" s="16"/>
      <c r="AG21" s="16"/>
      <c r="AH21" s="16"/>
      <c r="AI21" s="16"/>
      <c r="AJ21" s="16"/>
      <c r="AK21" s="37"/>
      <c r="AL21" s="37"/>
      <c r="AM21" s="37"/>
      <c r="AN21" s="37"/>
      <c r="AO21" s="37"/>
      <c r="AP21" s="37"/>
      <c r="AQ21" s="37"/>
      <c r="AR21" s="37"/>
      <c r="AS21" s="37"/>
    </row>
    <row r="22" spans="2:45" x14ac:dyDescent="0.2">
      <c r="B22" s="33"/>
      <c r="C22" s="10"/>
      <c r="D22" s="139" t="s">
        <v>199</v>
      </c>
      <c r="E22" s="63"/>
      <c r="F22" s="74"/>
      <c r="G22" s="125"/>
      <c r="H22" s="63"/>
      <c r="I22" s="33"/>
      <c r="J22" s="44">
        <v>44877</v>
      </c>
      <c r="K22" s="36"/>
      <c r="L22" s="161" t="s">
        <v>16</v>
      </c>
      <c r="M22" s="37"/>
      <c r="N22" s="37"/>
      <c r="O22" s="37"/>
      <c r="P22" s="44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16"/>
      <c r="AC22" s="16"/>
      <c r="AD22" s="16"/>
      <c r="AE22" s="16"/>
      <c r="AF22" s="16"/>
      <c r="AG22" s="16"/>
      <c r="AH22" s="16"/>
      <c r="AI22" s="16"/>
      <c r="AJ22" s="16"/>
      <c r="AK22" s="37"/>
      <c r="AL22" s="37"/>
      <c r="AM22" s="37"/>
      <c r="AN22" s="37"/>
      <c r="AO22" s="37"/>
      <c r="AP22" s="37"/>
      <c r="AQ22" s="37"/>
      <c r="AR22" s="37"/>
      <c r="AS22" s="37"/>
    </row>
    <row r="23" spans="2:45" ht="21" x14ac:dyDescent="0.25">
      <c r="B23" s="33">
        <v>20</v>
      </c>
      <c r="C23" s="10" t="s">
        <v>117</v>
      </c>
      <c r="D23" s="139"/>
      <c r="E23" s="155" t="s">
        <v>183</v>
      </c>
      <c r="F23" s="64" t="s">
        <v>2</v>
      </c>
      <c r="G23" s="125" t="s">
        <v>142</v>
      </c>
      <c r="H23" s="63" t="s">
        <v>148</v>
      </c>
      <c r="I23" s="33">
        <v>60</v>
      </c>
      <c r="J23" s="44"/>
      <c r="K23" s="36"/>
      <c r="L23" s="161" t="s">
        <v>16</v>
      </c>
      <c r="M23" s="199" t="s">
        <v>170</v>
      </c>
      <c r="N23" s="199"/>
      <c r="O23" s="10"/>
      <c r="P23" s="44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16"/>
      <c r="AC23" s="16"/>
      <c r="AD23" s="16"/>
      <c r="AE23" s="16"/>
      <c r="AF23" s="16"/>
      <c r="AG23" s="16"/>
      <c r="AH23" s="16"/>
      <c r="AI23" s="16"/>
      <c r="AJ23" s="16"/>
      <c r="AK23" s="37"/>
      <c r="AL23" s="37"/>
      <c r="AM23" s="37"/>
      <c r="AN23" s="37"/>
      <c r="AO23" s="37"/>
      <c r="AP23" s="37"/>
      <c r="AQ23" s="37"/>
      <c r="AR23" s="37"/>
      <c r="AS23" s="37"/>
    </row>
    <row r="24" spans="2:45" ht="19" customHeight="1" thickBot="1" x14ac:dyDescent="0.25">
      <c r="B24" s="33"/>
      <c r="C24" s="10"/>
      <c r="D24" s="139" t="s">
        <v>120</v>
      </c>
      <c r="E24" s="63"/>
      <c r="F24" s="74"/>
      <c r="G24" s="125"/>
      <c r="H24" s="63"/>
      <c r="I24" s="33"/>
      <c r="J24" s="124">
        <v>44877</v>
      </c>
      <c r="K24" s="36"/>
      <c r="L24" s="161" t="s">
        <v>16</v>
      </c>
      <c r="M24" s="200" t="s">
        <v>32</v>
      </c>
      <c r="N24" s="200"/>
      <c r="O24" s="16"/>
      <c r="P24" s="44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16"/>
      <c r="AC24" s="16"/>
      <c r="AD24" s="16"/>
      <c r="AE24" s="16"/>
      <c r="AF24" s="16"/>
      <c r="AG24" s="16"/>
      <c r="AH24" s="16"/>
      <c r="AI24" s="16"/>
      <c r="AJ24" s="16"/>
      <c r="AK24" s="37"/>
      <c r="AL24" s="37"/>
      <c r="AM24" s="37"/>
      <c r="AN24" s="37"/>
      <c r="AO24" s="37"/>
      <c r="AP24" s="37"/>
      <c r="AQ24" s="37"/>
      <c r="AR24" s="37"/>
      <c r="AS24" s="37"/>
    </row>
    <row r="25" spans="2:45" x14ac:dyDescent="0.2">
      <c r="B25" s="33"/>
      <c r="C25" s="154"/>
      <c r="D25" s="139" t="s">
        <v>97</v>
      </c>
      <c r="E25" s="63"/>
      <c r="F25" s="118"/>
      <c r="G25" s="125"/>
      <c r="H25" s="63"/>
      <c r="I25" s="33"/>
      <c r="J25" s="44">
        <v>44877</v>
      </c>
      <c r="K25" s="119"/>
      <c r="L25" s="160" t="s">
        <v>16</v>
      </c>
      <c r="M25" s="172" t="s">
        <v>1</v>
      </c>
      <c r="N25" s="167" t="s">
        <v>0</v>
      </c>
      <c r="O25" s="168" t="s">
        <v>14</v>
      </c>
      <c r="P25" s="44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16"/>
      <c r="AC25" s="16"/>
      <c r="AD25" s="16"/>
      <c r="AE25" s="16"/>
      <c r="AF25" s="16"/>
      <c r="AG25" s="16"/>
      <c r="AH25" s="16"/>
      <c r="AI25" s="16"/>
      <c r="AJ25" s="16"/>
      <c r="AK25" s="37"/>
      <c r="AL25" s="37"/>
      <c r="AM25" s="37"/>
      <c r="AN25" s="37"/>
      <c r="AO25" s="37"/>
      <c r="AP25" s="37"/>
      <c r="AQ25" s="37"/>
      <c r="AR25" s="37"/>
      <c r="AS25" s="37"/>
    </row>
    <row r="26" spans="2:45" x14ac:dyDescent="0.2">
      <c r="B26" s="33">
        <v>21</v>
      </c>
      <c r="C26" s="10" t="s">
        <v>80</v>
      </c>
      <c r="D26" s="141"/>
      <c r="E26" s="193" t="s">
        <v>184</v>
      </c>
      <c r="F26" s="64" t="s">
        <v>2</v>
      </c>
      <c r="G26" s="125" t="s">
        <v>142</v>
      </c>
      <c r="H26" s="63" t="s">
        <v>146</v>
      </c>
      <c r="I26" s="33">
        <v>120</v>
      </c>
      <c r="J26" s="89"/>
      <c r="K26" s="120"/>
      <c r="L26" s="178"/>
      <c r="M26" s="44"/>
      <c r="N26" s="36"/>
      <c r="O26" s="160" t="s">
        <v>16</v>
      </c>
      <c r="P26" s="44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16"/>
      <c r="AC26" s="16"/>
      <c r="AD26" s="16"/>
      <c r="AE26" s="16"/>
      <c r="AF26" s="16"/>
      <c r="AG26" s="16"/>
      <c r="AH26" s="16"/>
      <c r="AI26" s="16"/>
      <c r="AJ26" s="16"/>
      <c r="AK26" s="37"/>
      <c r="AL26" s="37"/>
      <c r="AM26" s="37"/>
      <c r="AN26" s="37"/>
      <c r="AO26" s="37"/>
      <c r="AP26" s="37"/>
      <c r="AQ26" s="37"/>
      <c r="AR26" s="37"/>
      <c r="AS26" s="37"/>
    </row>
    <row r="27" spans="2:45" x14ac:dyDescent="0.2">
      <c r="B27" s="33"/>
      <c r="C27" s="10"/>
      <c r="D27" s="139" t="s">
        <v>118</v>
      </c>
      <c r="E27" s="65"/>
      <c r="F27" s="64"/>
      <c r="G27" s="125"/>
      <c r="H27" s="63"/>
      <c r="I27" s="33"/>
      <c r="J27" s="89"/>
      <c r="K27" s="120"/>
      <c r="L27" s="178"/>
      <c r="M27" s="44">
        <v>44884</v>
      </c>
      <c r="N27" s="36"/>
      <c r="O27" s="160" t="s">
        <v>16</v>
      </c>
      <c r="P27" s="44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16"/>
      <c r="AC27" s="16"/>
      <c r="AD27" s="16"/>
      <c r="AE27" s="16"/>
      <c r="AF27" s="16"/>
      <c r="AG27" s="16"/>
      <c r="AH27" s="16"/>
      <c r="AI27" s="16"/>
      <c r="AJ27" s="16"/>
      <c r="AK27" s="37"/>
      <c r="AL27" s="37"/>
      <c r="AM27" s="37"/>
      <c r="AN27" s="37"/>
      <c r="AO27" s="37"/>
      <c r="AP27" s="37"/>
      <c r="AQ27" s="37"/>
      <c r="AR27" s="37"/>
      <c r="AS27" s="37"/>
    </row>
    <row r="28" spans="2:45" x14ac:dyDescent="0.2">
      <c r="B28" s="33"/>
      <c r="C28" s="10"/>
      <c r="D28" s="139" t="s">
        <v>81</v>
      </c>
      <c r="E28" s="65"/>
      <c r="F28" s="64"/>
      <c r="G28" s="125"/>
      <c r="H28" s="63"/>
      <c r="I28" s="33"/>
      <c r="J28" s="89"/>
      <c r="K28" s="77"/>
      <c r="L28" s="179"/>
      <c r="M28" s="44">
        <v>44884</v>
      </c>
      <c r="N28" s="6"/>
      <c r="O28" s="160" t="s">
        <v>16</v>
      </c>
      <c r="P28" s="4"/>
      <c r="Q28" s="4"/>
      <c r="R28" s="10"/>
      <c r="S28" s="44"/>
      <c r="T28" s="44"/>
      <c r="U28" s="16"/>
      <c r="V28" s="44"/>
      <c r="W28" s="44"/>
      <c r="X28" s="16"/>
      <c r="Y28" s="44"/>
      <c r="Z28" s="44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44"/>
      <c r="AL28" s="44"/>
      <c r="AM28" s="16"/>
      <c r="AN28" s="44"/>
      <c r="AO28" s="44"/>
      <c r="AP28" s="16"/>
      <c r="AQ28" s="44"/>
      <c r="AR28" s="44"/>
      <c r="AS28" s="16"/>
    </row>
    <row r="29" spans="2:45" x14ac:dyDescent="0.2">
      <c r="B29" s="33"/>
      <c r="C29" s="10"/>
      <c r="D29" s="141"/>
      <c r="E29" s="63"/>
      <c r="F29" s="74"/>
      <c r="G29" s="125"/>
      <c r="H29" s="63"/>
      <c r="I29" s="33"/>
      <c r="J29" s="89"/>
      <c r="K29" s="77"/>
      <c r="L29" s="179"/>
      <c r="M29" s="44">
        <v>44884</v>
      </c>
      <c r="N29" s="6"/>
      <c r="O29" s="160" t="s">
        <v>16</v>
      </c>
      <c r="P29" s="4"/>
      <c r="Q29" s="4"/>
      <c r="R29" s="10"/>
      <c r="S29" s="44"/>
      <c r="T29" s="44"/>
      <c r="U29" s="16"/>
      <c r="V29" s="44"/>
      <c r="W29" s="44"/>
      <c r="X29" s="16"/>
      <c r="Y29" s="44"/>
      <c r="Z29" s="44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44"/>
      <c r="AL29" s="44"/>
      <c r="AM29" s="16"/>
      <c r="AN29" s="44"/>
      <c r="AO29" s="44"/>
      <c r="AP29" s="16"/>
      <c r="AQ29" s="44"/>
      <c r="AR29" s="44"/>
      <c r="AS29" s="16"/>
    </row>
    <row r="30" spans="2:45" x14ac:dyDescent="0.2">
      <c r="B30" s="33">
        <v>22</v>
      </c>
      <c r="C30" s="10" t="s">
        <v>87</v>
      </c>
      <c r="D30" s="139"/>
      <c r="E30" s="193" t="s">
        <v>184</v>
      </c>
      <c r="F30" s="64" t="s">
        <v>3</v>
      </c>
      <c r="G30" s="125" t="s">
        <v>142</v>
      </c>
      <c r="H30" s="63" t="s">
        <v>146</v>
      </c>
      <c r="I30" s="33">
        <v>120</v>
      </c>
      <c r="J30" s="89"/>
      <c r="K30" s="77"/>
      <c r="L30" s="179"/>
      <c r="M30" s="4"/>
      <c r="N30" s="6"/>
      <c r="O30" s="160" t="s">
        <v>16</v>
      </c>
      <c r="P30" s="4"/>
      <c r="Q30" s="4"/>
      <c r="R30" s="10"/>
      <c r="S30" s="44"/>
      <c r="T30" s="44"/>
      <c r="U30" s="16"/>
      <c r="V30" s="44"/>
      <c r="W30" s="44"/>
      <c r="X30" s="16"/>
      <c r="Y30" s="44"/>
      <c r="Z30" s="44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44"/>
      <c r="AL30" s="44"/>
      <c r="AM30" s="16"/>
      <c r="AN30" s="44"/>
      <c r="AO30" s="44"/>
      <c r="AP30" s="16"/>
      <c r="AQ30" s="44"/>
      <c r="AR30" s="44"/>
      <c r="AS30" s="16"/>
    </row>
    <row r="31" spans="2:45" x14ac:dyDescent="0.2">
      <c r="B31" s="33"/>
      <c r="C31" s="10"/>
      <c r="D31" s="139" t="s">
        <v>88</v>
      </c>
      <c r="E31" s="75"/>
      <c r="F31" s="64"/>
      <c r="G31" s="125"/>
      <c r="H31" s="63"/>
      <c r="I31" s="33"/>
      <c r="J31" s="89"/>
      <c r="K31" s="77"/>
      <c r="L31" s="179"/>
      <c r="M31" s="44">
        <v>44884</v>
      </c>
      <c r="N31" s="6"/>
      <c r="O31" s="160" t="s">
        <v>16</v>
      </c>
      <c r="P31" s="4"/>
      <c r="Q31" s="4"/>
      <c r="R31" s="10"/>
      <c r="S31" s="44"/>
      <c r="T31" s="44"/>
      <c r="U31" s="16"/>
      <c r="V31" s="44"/>
      <c r="W31" s="44"/>
      <c r="X31" s="16"/>
      <c r="Y31" s="44"/>
      <c r="Z31" s="44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44"/>
      <c r="AL31" s="44"/>
      <c r="AM31" s="16"/>
      <c r="AN31" s="44"/>
      <c r="AO31" s="44"/>
      <c r="AP31" s="16"/>
      <c r="AQ31" s="44"/>
      <c r="AR31" s="44"/>
      <c r="AS31" s="16"/>
    </row>
    <row r="32" spans="2:45" x14ac:dyDescent="0.2">
      <c r="B32" s="33"/>
      <c r="C32" s="10"/>
      <c r="D32" s="139" t="s">
        <v>89</v>
      </c>
      <c r="E32" s="75"/>
      <c r="F32" s="64"/>
      <c r="G32" s="125"/>
      <c r="H32" s="63"/>
      <c r="I32" s="33"/>
      <c r="J32" s="89"/>
      <c r="K32" s="77"/>
      <c r="L32" s="179"/>
      <c r="M32" s="44">
        <v>44884</v>
      </c>
      <c r="N32" s="6"/>
      <c r="O32" s="160" t="s">
        <v>16</v>
      </c>
      <c r="P32" s="4"/>
      <c r="Q32" s="4"/>
      <c r="R32" s="10"/>
      <c r="S32" s="44"/>
      <c r="T32" s="44"/>
      <c r="U32" s="16"/>
      <c r="V32" s="44"/>
      <c r="W32" s="44"/>
      <c r="X32" s="16"/>
      <c r="Y32" s="44"/>
      <c r="Z32" s="44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44"/>
      <c r="AL32" s="44"/>
      <c r="AM32" s="16"/>
      <c r="AN32" s="44"/>
      <c r="AO32" s="44"/>
      <c r="AP32" s="16"/>
      <c r="AQ32" s="44"/>
      <c r="AR32" s="44"/>
      <c r="AS32" s="16"/>
    </row>
    <row r="33" spans="2:45" x14ac:dyDescent="0.2">
      <c r="B33" s="33">
        <v>23</v>
      </c>
      <c r="C33" s="10" t="s">
        <v>90</v>
      </c>
      <c r="D33" s="139"/>
      <c r="E33" s="196" t="s">
        <v>184</v>
      </c>
      <c r="F33" s="64" t="s">
        <v>3</v>
      </c>
      <c r="G33" s="125" t="s">
        <v>142</v>
      </c>
      <c r="H33" s="63" t="s">
        <v>148</v>
      </c>
      <c r="I33" s="33">
        <v>60</v>
      </c>
      <c r="J33" s="121"/>
      <c r="K33" s="77"/>
      <c r="L33" s="180"/>
      <c r="M33" s="23"/>
      <c r="N33" s="6"/>
      <c r="O33" s="160" t="s">
        <v>16</v>
      </c>
      <c r="P33" s="4"/>
      <c r="Q33" s="4"/>
      <c r="R33" s="10"/>
      <c r="S33" s="44"/>
      <c r="T33" s="44"/>
      <c r="U33" s="16"/>
      <c r="V33" s="44"/>
      <c r="W33" s="44"/>
      <c r="X33" s="16"/>
      <c r="Y33" s="44"/>
      <c r="Z33" s="44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44"/>
      <c r="AL33" s="44"/>
      <c r="AM33" s="16"/>
      <c r="AN33" s="44"/>
      <c r="AO33" s="44"/>
      <c r="AP33" s="16"/>
      <c r="AQ33" s="44"/>
      <c r="AR33" s="44"/>
      <c r="AS33" s="16"/>
    </row>
    <row r="34" spans="2:45" x14ac:dyDescent="0.2">
      <c r="B34" s="33"/>
      <c r="C34" s="10"/>
      <c r="D34" s="139" t="s">
        <v>91</v>
      </c>
      <c r="E34" s="63"/>
      <c r="F34" s="64"/>
      <c r="G34" s="125"/>
      <c r="H34" s="63"/>
      <c r="I34" s="33"/>
      <c r="J34" s="89"/>
      <c r="K34" s="77"/>
      <c r="L34" s="179"/>
      <c r="M34" s="44">
        <v>44884</v>
      </c>
      <c r="N34" s="6"/>
      <c r="O34" s="160" t="s">
        <v>16</v>
      </c>
      <c r="P34" s="4"/>
      <c r="Q34" s="4"/>
      <c r="R34" s="10"/>
      <c r="S34" s="44"/>
      <c r="T34" s="44"/>
      <c r="U34" s="16"/>
      <c r="V34" s="44"/>
      <c r="W34" s="44"/>
      <c r="X34" s="16"/>
      <c r="Y34" s="44"/>
      <c r="Z34" s="44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44"/>
      <c r="AL34" s="44"/>
      <c r="AM34" s="16"/>
      <c r="AN34" s="44"/>
      <c r="AO34" s="44"/>
      <c r="AP34" s="16"/>
      <c r="AQ34" s="44"/>
      <c r="AR34" s="44"/>
      <c r="AS34" s="16"/>
    </row>
    <row r="35" spans="2:45" x14ac:dyDescent="0.2">
      <c r="B35" s="33">
        <v>24</v>
      </c>
      <c r="C35" s="10" t="s">
        <v>92</v>
      </c>
      <c r="D35" s="139"/>
      <c r="E35" s="63" t="s">
        <v>185</v>
      </c>
      <c r="F35" s="64" t="s">
        <v>20</v>
      </c>
      <c r="G35" s="125" t="s">
        <v>143</v>
      </c>
      <c r="H35" s="63" t="s">
        <v>148</v>
      </c>
      <c r="I35" s="33">
        <v>60</v>
      </c>
      <c r="J35" s="89"/>
      <c r="K35" s="77"/>
      <c r="L35" s="179"/>
      <c r="M35" s="4"/>
      <c r="N35" s="6"/>
      <c r="O35" s="160" t="s">
        <v>16</v>
      </c>
      <c r="P35" s="4"/>
      <c r="Q35" s="4"/>
      <c r="R35" s="10"/>
      <c r="S35" s="44"/>
      <c r="T35" s="44"/>
      <c r="U35" s="16"/>
      <c r="V35" s="44"/>
      <c r="W35" s="44"/>
      <c r="X35" s="16"/>
      <c r="Y35" s="44"/>
      <c r="Z35" s="44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44"/>
      <c r="AL35" s="44"/>
      <c r="AM35" s="16"/>
      <c r="AN35" s="44"/>
      <c r="AO35" s="44"/>
      <c r="AP35" s="16"/>
      <c r="AQ35" s="44"/>
      <c r="AR35" s="44"/>
      <c r="AS35" s="16"/>
    </row>
    <row r="36" spans="2:45" x14ac:dyDescent="0.2">
      <c r="B36" s="33"/>
      <c r="C36" s="10"/>
      <c r="D36" s="139" t="s">
        <v>93</v>
      </c>
      <c r="E36" s="63"/>
      <c r="F36" s="64"/>
      <c r="G36" s="125"/>
      <c r="H36" s="63"/>
      <c r="I36" s="33"/>
      <c r="J36" s="89"/>
      <c r="K36" s="77"/>
      <c r="L36" s="179"/>
      <c r="M36" s="44">
        <v>44884</v>
      </c>
      <c r="N36" s="6"/>
      <c r="O36" s="160" t="s">
        <v>16</v>
      </c>
      <c r="P36" s="4"/>
      <c r="Q36" s="4"/>
      <c r="R36" s="10"/>
      <c r="S36" s="44"/>
      <c r="T36" s="44"/>
      <c r="U36" s="16"/>
      <c r="V36" s="44"/>
      <c r="W36" s="44"/>
      <c r="X36" s="16"/>
      <c r="Y36" s="44"/>
      <c r="Z36" s="44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44"/>
      <c r="AL36" s="44"/>
      <c r="AM36" s="16"/>
      <c r="AN36" s="44"/>
      <c r="AO36" s="44"/>
      <c r="AP36" s="16"/>
      <c r="AQ36" s="44"/>
      <c r="AR36" s="44"/>
      <c r="AS36" s="16"/>
    </row>
    <row r="37" spans="2:45" ht="21" x14ac:dyDescent="0.25">
      <c r="B37" s="33"/>
      <c r="C37" s="10"/>
      <c r="D37" s="139" t="s">
        <v>94</v>
      </c>
      <c r="E37" s="63"/>
      <c r="F37" s="64"/>
      <c r="G37" s="125"/>
      <c r="H37" s="63"/>
      <c r="I37" s="33"/>
      <c r="J37" s="89"/>
      <c r="K37" s="77"/>
      <c r="L37" s="179"/>
      <c r="M37" s="44">
        <v>44884</v>
      </c>
      <c r="N37" s="6"/>
      <c r="O37" s="160" t="s">
        <v>16</v>
      </c>
      <c r="P37" s="199" t="s">
        <v>171</v>
      </c>
      <c r="Q37" s="199"/>
      <c r="S37" s="44"/>
      <c r="T37" s="44"/>
      <c r="U37" s="16"/>
      <c r="V37" s="44"/>
      <c r="W37" s="44"/>
      <c r="X37" s="16"/>
      <c r="Y37" s="44"/>
      <c r="Z37" s="44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44"/>
      <c r="AL37" s="44"/>
      <c r="AM37" s="16"/>
      <c r="AN37" s="44"/>
      <c r="AO37" s="44"/>
      <c r="AP37" s="16"/>
      <c r="AQ37" s="44"/>
      <c r="AR37" s="44"/>
      <c r="AS37" s="16"/>
    </row>
    <row r="38" spans="2:45" ht="19" thickBot="1" x14ac:dyDescent="0.25">
      <c r="B38" s="33"/>
      <c r="C38" s="10"/>
      <c r="D38" s="139" t="s">
        <v>95</v>
      </c>
      <c r="E38" s="63"/>
      <c r="F38" s="64"/>
      <c r="G38" s="125"/>
      <c r="H38" s="63"/>
      <c r="I38" s="33"/>
      <c r="J38" s="89"/>
      <c r="K38" s="77"/>
      <c r="L38" s="179"/>
      <c r="M38" s="44">
        <v>44884</v>
      </c>
      <c r="N38" s="6"/>
      <c r="O38" s="160" t="s">
        <v>16</v>
      </c>
      <c r="P38" s="200" t="s">
        <v>194</v>
      </c>
      <c r="Q38" s="200"/>
      <c r="R38" s="16"/>
      <c r="S38" s="44"/>
      <c r="T38" s="44"/>
      <c r="U38" s="16"/>
      <c r="V38" s="44"/>
      <c r="W38" s="44"/>
      <c r="X38" s="16"/>
      <c r="Y38" s="44"/>
      <c r="Z38" s="44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44"/>
      <c r="AL38" s="44"/>
      <c r="AM38" s="16"/>
      <c r="AN38" s="44"/>
      <c r="AO38" s="44"/>
      <c r="AP38" s="16"/>
      <c r="AQ38" s="44"/>
      <c r="AR38" s="44"/>
      <c r="AS38" s="16"/>
    </row>
    <row r="39" spans="2:45" ht="17" thickBot="1" x14ac:dyDescent="0.25">
      <c r="B39" s="33"/>
      <c r="C39" s="154"/>
      <c r="D39" s="140" t="s">
        <v>96</v>
      </c>
      <c r="E39" s="63"/>
      <c r="F39" s="95"/>
      <c r="G39" s="125"/>
      <c r="H39" s="63"/>
      <c r="I39" s="33"/>
      <c r="J39" s="122"/>
      <c r="K39" s="100"/>
      <c r="L39" s="181"/>
      <c r="M39" s="44">
        <v>44884</v>
      </c>
      <c r="N39" s="97"/>
      <c r="O39" s="160" t="s">
        <v>16</v>
      </c>
      <c r="P39" s="164" t="s">
        <v>1</v>
      </c>
      <c r="Q39" s="158" t="s">
        <v>0</v>
      </c>
      <c r="R39" s="159" t="s">
        <v>14</v>
      </c>
      <c r="S39" s="44"/>
      <c r="T39" s="44"/>
      <c r="U39" s="16"/>
      <c r="V39" s="44"/>
      <c r="W39" s="44"/>
      <c r="X39" s="16"/>
      <c r="Y39" s="44"/>
      <c r="Z39" s="44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44"/>
      <c r="AL39" s="44"/>
      <c r="AM39" s="16"/>
      <c r="AN39" s="44"/>
      <c r="AO39" s="44"/>
      <c r="AP39" s="16"/>
      <c r="AQ39" s="44"/>
      <c r="AR39" s="44"/>
      <c r="AS39" s="16"/>
    </row>
    <row r="40" spans="2:45" x14ac:dyDescent="0.2">
      <c r="B40" s="33">
        <v>25</v>
      </c>
      <c r="C40" s="10" t="s">
        <v>98</v>
      </c>
      <c r="D40" s="139"/>
      <c r="E40" s="63">
        <v>1</v>
      </c>
      <c r="F40" s="64" t="s">
        <v>3</v>
      </c>
      <c r="G40" s="125" t="s">
        <v>142</v>
      </c>
      <c r="H40" s="63" t="s">
        <v>145</v>
      </c>
      <c r="I40" s="33">
        <v>60</v>
      </c>
      <c r="J40" s="50"/>
      <c r="K40" s="51"/>
      <c r="L40" s="169"/>
      <c r="M40" s="50"/>
      <c r="N40" s="51"/>
      <c r="O40" s="169"/>
      <c r="P40" s="4"/>
      <c r="Q40" s="6"/>
      <c r="R40" s="160" t="s">
        <v>16</v>
      </c>
      <c r="S40" s="44"/>
      <c r="T40" s="44"/>
      <c r="U40" s="16"/>
      <c r="V40" s="44"/>
      <c r="W40" s="44"/>
      <c r="X40" s="16"/>
      <c r="Y40" s="44"/>
      <c r="Z40" s="44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44"/>
      <c r="AL40" s="44"/>
      <c r="AM40" s="16"/>
      <c r="AN40" s="44"/>
      <c r="AO40" s="44"/>
      <c r="AP40" s="16"/>
      <c r="AQ40" s="44"/>
      <c r="AR40" s="44"/>
      <c r="AS40" s="16"/>
    </row>
    <row r="41" spans="2:45" x14ac:dyDescent="0.2">
      <c r="B41" s="33"/>
      <c r="C41" s="10"/>
      <c r="D41" s="139" t="s">
        <v>99</v>
      </c>
      <c r="E41" s="65"/>
      <c r="F41" s="64"/>
      <c r="G41" s="125"/>
      <c r="H41" s="63"/>
      <c r="I41" s="33"/>
      <c r="J41" s="50"/>
      <c r="K41" s="51"/>
      <c r="L41" s="169"/>
      <c r="M41" s="50"/>
      <c r="N41" s="51"/>
      <c r="O41" s="169"/>
      <c r="P41" s="4">
        <v>44891</v>
      </c>
      <c r="Q41" s="6"/>
      <c r="R41" s="160" t="s">
        <v>16</v>
      </c>
      <c r="S41" s="44"/>
      <c r="T41" s="44"/>
      <c r="U41" s="16"/>
      <c r="V41" s="44"/>
      <c r="W41" s="44"/>
      <c r="X41" s="16"/>
      <c r="Y41" s="44"/>
      <c r="Z41" s="44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44"/>
      <c r="AL41" s="44"/>
      <c r="AM41" s="16"/>
      <c r="AN41" s="44"/>
      <c r="AO41" s="44"/>
      <c r="AP41" s="16"/>
      <c r="AQ41" s="44"/>
      <c r="AR41" s="44"/>
      <c r="AS41" s="16"/>
    </row>
    <row r="42" spans="2:45" x14ac:dyDescent="0.2">
      <c r="B42" s="33"/>
      <c r="C42" s="10"/>
      <c r="D42" s="139" t="s">
        <v>100</v>
      </c>
      <c r="E42" s="65"/>
      <c r="F42" s="64"/>
      <c r="G42" s="125"/>
      <c r="H42" s="63"/>
      <c r="I42" s="33"/>
      <c r="J42" s="53"/>
      <c r="K42" s="51"/>
      <c r="L42" s="170"/>
      <c r="M42" s="53"/>
      <c r="N42" s="51"/>
      <c r="O42" s="170"/>
      <c r="P42" s="4">
        <v>44891</v>
      </c>
      <c r="Q42" s="6"/>
      <c r="R42" s="160" t="s">
        <v>16</v>
      </c>
      <c r="S42" s="44"/>
      <c r="T42" s="44"/>
      <c r="U42" s="16"/>
      <c r="V42" s="44"/>
      <c r="W42" s="44"/>
      <c r="X42" s="16"/>
      <c r="Y42" s="44"/>
      <c r="Z42" s="44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44"/>
      <c r="AL42" s="44"/>
      <c r="AM42" s="16"/>
      <c r="AN42" s="44"/>
      <c r="AO42" s="44"/>
      <c r="AP42" s="16"/>
      <c r="AQ42" s="44"/>
      <c r="AR42" s="44"/>
      <c r="AS42" s="16"/>
    </row>
    <row r="43" spans="2:45" x14ac:dyDescent="0.2">
      <c r="B43" s="33">
        <v>26</v>
      </c>
      <c r="C43" s="10" t="s">
        <v>125</v>
      </c>
      <c r="D43" s="139"/>
      <c r="E43" s="63" t="s">
        <v>186</v>
      </c>
      <c r="F43" s="64" t="s">
        <v>2</v>
      </c>
      <c r="G43" s="125" t="s">
        <v>144</v>
      </c>
      <c r="H43" s="63" t="s">
        <v>145</v>
      </c>
      <c r="I43" s="33">
        <v>60</v>
      </c>
      <c r="J43" s="50"/>
      <c r="K43" s="51"/>
      <c r="L43" s="169"/>
      <c r="M43" s="50"/>
      <c r="N43" s="51"/>
      <c r="O43" s="169"/>
      <c r="P43" s="4"/>
      <c r="Q43" s="6"/>
      <c r="R43" s="160" t="s">
        <v>16</v>
      </c>
      <c r="S43" s="44"/>
      <c r="T43" s="44"/>
      <c r="U43" s="16"/>
      <c r="V43" s="44"/>
      <c r="W43" s="44"/>
      <c r="X43" s="16"/>
      <c r="Y43" s="44"/>
      <c r="Z43" s="44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44"/>
      <c r="AL43" s="44"/>
      <c r="AM43" s="16"/>
      <c r="AN43" s="44"/>
      <c r="AO43" s="44"/>
      <c r="AP43" s="16"/>
      <c r="AQ43" s="44"/>
      <c r="AR43" s="44"/>
      <c r="AS43" s="16"/>
    </row>
    <row r="44" spans="2:45" x14ac:dyDescent="0.2">
      <c r="B44" s="33"/>
      <c r="C44" s="10"/>
      <c r="D44" s="139" t="s">
        <v>126</v>
      </c>
      <c r="E44" s="63"/>
      <c r="F44" s="64"/>
      <c r="G44" s="125"/>
      <c r="H44" s="63"/>
      <c r="I44" s="33"/>
      <c r="J44" s="50"/>
      <c r="K44" s="51"/>
      <c r="L44" s="169"/>
      <c r="M44" s="50"/>
      <c r="N44" s="51"/>
      <c r="O44" s="169"/>
      <c r="P44" s="4">
        <v>44891</v>
      </c>
      <c r="Q44" s="6"/>
      <c r="R44" s="160" t="s">
        <v>16</v>
      </c>
      <c r="S44" s="44"/>
      <c r="T44" s="44"/>
      <c r="U44" s="16"/>
      <c r="V44" s="44"/>
      <c r="W44" s="44"/>
      <c r="X44" s="16"/>
      <c r="Y44" s="44"/>
      <c r="Z44" s="44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44"/>
      <c r="AL44" s="44"/>
      <c r="AM44" s="16"/>
      <c r="AN44" s="44"/>
      <c r="AO44" s="44"/>
      <c r="AP44" s="16"/>
      <c r="AQ44" s="44"/>
      <c r="AR44" s="44"/>
      <c r="AS44" s="16"/>
    </row>
    <row r="45" spans="2:45" x14ac:dyDescent="0.2">
      <c r="B45" s="33"/>
      <c r="C45" s="10"/>
      <c r="D45" s="139" t="s">
        <v>127</v>
      </c>
      <c r="E45" s="63"/>
      <c r="F45" s="64"/>
      <c r="G45" s="125"/>
      <c r="H45" s="63"/>
      <c r="I45" s="33"/>
      <c r="J45" s="50"/>
      <c r="K45" s="51"/>
      <c r="L45" s="169"/>
      <c r="M45" s="50"/>
      <c r="N45" s="51"/>
      <c r="O45" s="169"/>
      <c r="P45" s="4">
        <v>44891</v>
      </c>
      <c r="Q45" s="6"/>
      <c r="R45" s="160" t="s">
        <v>16</v>
      </c>
      <c r="S45" s="44"/>
      <c r="T45" s="44"/>
      <c r="U45" s="16"/>
      <c r="V45" s="44"/>
      <c r="W45" s="44"/>
      <c r="X45" s="16"/>
      <c r="Y45" s="44"/>
      <c r="Z45" s="44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44"/>
      <c r="AL45" s="44"/>
      <c r="AM45" s="16"/>
      <c r="AN45" s="44"/>
      <c r="AO45" s="44"/>
      <c r="AP45" s="16"/>
      <c r="AQ45" s="44"/>
      <c r="AR45" s="44"/>
      <c r="AS45" s="16"/>
    </row>
    <row r="46" spans="2:45" x14ac:dyDescent="0.2">
      <c r="B46" s="33"/>
      <c r="C46" s="10"/>
      <c r="D46" s="139" t="s">
        <v>128</v>
      </c>
      <c r="E46" s="63"/>
      <c r="F46" s="64"/>
      <c r="G46" s="125"/>
      <c r="H46" s="63"/>
      <c r="I46" s="33"/>
      <c r="J46" s="50"/>
      <c r="K46" s="51"/>
      <c r="L46" s="169"/>
      <c r="M46" s="50"/>
      <c r="N46" s="51"/>
      <c r="O46" s="169"/>
      <c r="P46" s="4">
        <v>44891</v>
      </c>
      <c r="Q46" s="6"/>
      <c r="R46" s="160" t="s">
        <v>16</v>
      </c>
      <c r="S46" s="44"/>
      <c r="T46" s="44"/>
      <c r="U46" s="16"/>
      <c r="V46" s="44"/>
      <c r="W46" s="44"/>
      <c r="X46" s="16"/>
      <c r="Y46" s="44"/>
      <c r="Z46" s="44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44"/>
      <c r="AL46" s="44"/>
      <c r="AM46" s="16"/>
      <c r="AN46" s="44"/>
      <c r="AO46" s="44"/>
      <c r="AP46" s="16"/>
      <c r="AQ46" s="44"/>
      <c r="AR46" s="44"/>
      <c r="AS46" s="16"/>
    </row>
    <row r="47" spans="2:45" x14ac:dyDescent="0.2">
      <c r="B47" s="33"/>
      <c r="C47" s="10"/>
      <c r="D47" s="139" t="s">
        <v>129</v>
      </c>
      <c r="E47" s="63"/>
      <c r="F47" s="64"/>
      <c r="G47" s="125"/>
      <c r="H47" s="63"/>
      <c r="I47" s="33"/>
      <c r="J47" s="50"/>
      <c r="K47" s="51"/>
      <c r="L47" s="169"/>
      <c r="M47" s="50"/>
      <c r="N47" s="51"/>
      <c r="O47" s="169"/>
      <c r="P47" s="4">
        <v>44891</v>
      </c>
      <c r="Q47" s="6"/>
      <c r="R47" s="160" t="s">
        <v>16</v>
      </c>
      <c r="S47" s="44"/>
      <c r="T47" s="44"/>
      <c r="U47" s="16"/>
      <c r="V47" s="44"/>
      <c r="W47" s="44"/>
      <c r="X47" s="16"/>
      <c r="Y47" s="44"/>
      <c r="Z47" s="44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44"/>
      <c r="AL47" s="44"/>
      <c r="AM47" s="16"/>
      <c r="AN47" s="44"/>
      <c r="AO47" s="44"/>
      <c r="AP47" s="16"/>
      <c r="AQ47" s="44"/>
      <c r="AR47" s="44"/>
      <c r="AS47" s="16"/>
    </row>
    <row r="48" spans="2:45" x14ac:dyDescent="0.2">
      <c r="B48" s="33">
        <v>27</v>
      </c>
      <c r="C48" s="10" t="s">
        <v>130</v>
      </c>
      <c r="D48" s="139"/>
      <c r="E48" s="63">
        <v>1</v>
      </c>
      <c r="F48" s="64" t="s">
        <v>20</v>
      </c>
      <c r="G48" s="125" t="s">
        <v>142</v>
      </c>
      <c r="H48" s="63" t="s">
        <v>145</v>
      </c>
      <c r="I48" s="33">
        <v>60</v>
      </c>
      <c r="J48" s="50"/>
      <c r="K48" s="51"/>
      <c r="L48" s="169"/>
      <c r="M48" s="50"/>
      <c r="N48" s="51"/>
      <c r="O48" s="169"/>
      <c r="P48" s="165"/>
      <c r="Q48" s="23"/>
      <c r="R48" s="160" t="s">
        <v>16</v>
      </c>
      <c r="S48" s="44"/>
      <c r="T48" s="44"/>
      <c r="U48" s="16"/>
      <c r="V48" s="44"/>
      <c r="W48" s="44"/>
      <c r="X48" s="16"/>
      <c r="Y48" s="44"/>
      <c r="Z48" s="44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44"/>
      <c r="AL48" s="44"/>
      <c r="AM48" s="16"/>
      <c r="AN48" s="44"/>
      <c r="AO48" s="44"/>
      <c r="AP48" s="16"/>
      <c r="AQ48" s="44"/>
      <c r="AR48" s="44"/>
      <c r="AS48" s="16"/>
    </row>
    <row r="49" spans="2:45" x14ac:dyDescent="0.2">
      <c r="B49" s="33"/>
      <c r="C49" s="10"/>
      <c r="D49" s="139" t="s">
        <v>131</v>
      </c>
      <c r="E49" s="63"/>
      <c r="F49" s="64"/>
      <c r="G49" s="125"/>
      <c r="H49" s="63"/>
      <c r="I49" s="33"/>
      <c r="J49" s="50"/>
      <c r="K49" s="51"/>
      <c r="L49" s="169"/>
      <c r="M49" s="50"/>
      <c r="N49" s="51"/>
      <c r="O49" s="169"/>
      <c r="P49" s="165">
        <v>44891</v>
      </c>
      <c r="Q49" s="23"/>
      <c r="R49" s="160" t="s">
        <v>16</v>
      </c>
      <c r="S49" s="44"/>
      <c r="T49" s="44"/>
      <c r="U49" s="16"/>
      <c r="V49" s="44"/>
      <c r="W49" s="44"/>
      <c r="X49" s="16"/>
      <c r="Y49" s="44"/>
      <c r="Z49" s="44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44"/>
      <c r="AL49" s="44"/>
      <c r="AM49" s="16"/>
      <c r="AN49" s="44"/>
      <c r="AO49" s="44"/>
      <c r="AP49" s="16"/>
      <c r="AQ49" s="44"/>
      <c r="AR49" s="44"/>
      <c r="AS49" s="16"/>
    </row>
    <row r="50" spans="2:45" x14ac:dyDescent="0.2">
      <c r="B50" s="33"/>
      <c r="C50" s="10"/>
      <c r="D50" s="139" t="s">
        <v>132</v>
      </c>
      <c r="E50" s="10"/>
      <c r="F50" s="64"/>
      <c r="G50" s="125"/>
      <c r="H50" s="63"/>
      <c r="I50" s="33"/>
      <c r="J50" s="50"/>
      <c r="K50" s="51"/>
      <c r="L50" s="169"/>
      <c r="M50" s="50"/>
      <c r="N50" s="51"/>
      <c r="O50" s="169"/>
      <c r="P50" s="165">
        <v>44891</v>
      </c>
      <c r="Q50" s="23"/>
      <c r="R50" s="160" t="s">
        <v>16</v>
      </c>
      <c r="S50" s="44"/>
      <c r="T50" s="44"/>
      <c r="U50" s="16"/>
      <c r="V50" s="44"/>
      <c r="W50" s="44"/>
      <c r="X50" s="16"/>
      <c r="Y50" s="44"/>
      <c r="Z50" s="44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44"/>
      <c r="AL50" s="44"/>
      <c r="AM50" s="16"/>
      <c r="AN50" s="44"/>
      <c r="AO50" s="44"/>
      <c r="AP50" s="16"/>
      <c r="AQ50" s="44"/>
      <c r="AR50" s="44"/>
      <c r="AS50" s="16"/>
    </row>
    <row r="51" spans="2:45" x14ac:dyDescent="0.2">
      <c r="B51" s="33"/>
      <c r="C51" s="10"/>
      <c r="D51" s="139" t="s">
        <v>133</v>
      </c>
      <c r="F51" s="64"/>
      <c r="G51" s="125"/>
      <c r="H51" s="63"/>
      <c r="I51" s="33"/>
      <c r="J51" s="50"/>
      <c r="K51" s="51"/>
      <c r="L51" s="169"/>
      <c r="M51" s="50"/>
      <c r="N51" s="51"/>
      <c r="O51" s="169"/>
      <c r="P51" s="165">
        <v>44891</v>
      </c>
      <c r="Q51" s="23"/>
      <c r="R51" s="160" t="s">
        <v>16</v>
      </c>
      <c r="S51" s="44"/>
      <c r="T51" s="44"/>
      <c r="U51" s="16"/>
      <c r="V51" s="44"/>
      <c r="W51" s="44"/>
      <c r="X51" s="16"/>
      <c r="Y51" s="44"/>
      <c r="Z51" s="44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44"/>
      <c r="AL51" s="44"/>
      <c r="AM51" s="16"/>
      <c r="AN51" s="44"/>
      <c r="AO51" s="44"/>
      <c r="AP51" s="16"/>
      <c r="AQ51" s="44"/>
      <c r="AR51" s="44"/>
      <c r="AS51" s="16"/>
    </row>
    <row r="52" spans="2:45" x14ac:dyDescent="0.2">
      <c r="B52" s="33">
        <v>28</v>
      </c>
      <c r="C52" s="10" t="s">
        <v>134</v>
      </c>
      <c r="D52" s="139"/>
      <c r="E52" s="10" t="s">
        <v>187</v>
      </c>
      <c r="F52" s="64" t="s">
        <v>2</v>
      </c>
      <c r="G52" s="125" t="s">
        <v>143</v>
      </c>
      <c r="H52" s="63" t="s">
        <v>145</v>
      </c>
      <c r="I52" s="33">
        <v>180</v>
      </c>
      <c r="J52" s="53"/>
      <c r="K52" s="51"/>
      <c r="L52" s="170"/>
      <c r="M52" s="53"/>
      <c r="N52" s="51"/>
      <c r="O52" s="170"/>
      <c r="P52" s="165"/>
      <c r="Q52" s="23"/>
      <c r="R52" s="160" t="s">
        <v>16</v>
      </c>
      <c r="S52" s="44"/>
      <c r="T52" s="44"/>
      <c r="U52" s="16"/>
      <c r="V52" s="44"/>
      <c r="W52" s="44"/>
      <c r="X52" s="16"/>
      <c r="Y52" s="44"/>
      <c r="Z52" s="44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44"/>
      <c r="AL52" s="44"/>
      <c r="AM52" s="16"/>
      <c r="AN52" s="44"/>
      <c r="AO52" s="44"/>
      <c r="AP52" s="16"/>
      <c r="AQ52" s="44"/>
      <c r="AR52" s="44"/>
      <c r="AS52" s="16"/>
    </row>
    <row r="53" spans="2:45" x14ac:dyDescent="0.2">
      <c r="B53" s="33"/>
      <c r="C53" s="10"/>
      <c r="D53" s="139" t="s">
        <v>135</v>
      </c>
      <c r="E53" s="10"/>
      <c r="F53" s="64"/>
      <c r="G53" s="125"/>
      <c r="H53" s="63"/>
      <c r="I53" s="33"/>
      <c r="J53" s="50"/>
      <c r="K53" s="51"/>
      <c r="L53" s="169"/>
      <c r="M53" s="173"/>
      <c r="N53" s="53"/>
      <c r="O53" s="169"/>
      <c r="P53" s="165">
        <v>44891</v>
      </c>
      <c r="Q53" s="23"/>
      <c r="R53" s="160" t="s">
        <v>16</v>
      </c>
      <c r="S53" s="44"/>
      <c r="T53" s="44"/>
      <c r="U53" s="16"/>
      <c r="V53" s="44"/>
      <c r="W53" s="44"/>
      <c r="X53" s="16"/>
      <c r="Y53" s="44"/>
      <c r="Z53" s="44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44"/>
      <c r="AL53" s="44"/>
      <c r="AM53" s="16"/>
      <c r="AN53" s="44"/>
      <c r="AO53" s="44"/>
      <c r="AP53" s="16"/>
      <c r="AQ53" s="44"/>
      <c r="AR53" s="44"/>
      <c r="AS53" s="16"/>
    </row>
    <row r="54" spans="2:45" x14ac:dyDescent="0.2">
      <c r="B54" s="33"/>
      <c r="C54" s="154"/>
      <c r="D54" s="139"/>
      <c r="E54" s="154"/>
      <c r="F54" s="128"/>
      <c r="G54" s="125"/>
      <c r="H54" s="63"/>
      <c r="I54" s="33"/>
      <c r="J54" s="50"/>
      <c r="K54" s="51"/>
      <c r="L54" s="170"/>
      <c r="M54" s="173"/>
      <c r="N54" s="53"/>
      <c r="O54" s="169"/>
      <c r="P54" s="165"/>
      <c r="Q54" s="23"/>
      <c r="R54" s="160" t="s">
        <v>16</v>
      </c>
      <c r="S54" s="44"/>
      <c r="T54" s="44"/>
      <c r="U54" s="16"/>
      <c r="V54" s="44"/>
      <c r="W54" s="44"/>
      <c r="X54" s="16"/>
      <c r="Y54" s="44"/>
      <c r="Z54" s="44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44"/>
      <c r="AL54" s="44"/>
      <c r="AM54" s="16"/>
      <c r="AN54" s="44"/>
      <c r="AO54" s="44"/>
      <c r="AP54" s="16"/>
      <c r="AQ54" s="44"/>
      <c r="AR54" s="44"/>
      <c r="AS54" s="16"/>
    </row>
    <row r="55" spans="2:45" x14ac:dyDescent="0.2">
      <c r="B55" s="33">
        <v>29</v>
      </c>
      <c r="C55" s="33" t="s">
        <v>101</v>
      </c>
      <c r="D55" s="11"/>
      <c r="E55" s="64">
        <v>1</v>
      </c>
      <c r="F55" s="128" t="s">
        <v>2</v>
      </c>
      <c r="G55" s="125" t="s">
        <v>142</v>
      </c>
      <c r="H55" s="125" t="s">
        <v>145</v>
      </c>
      <c r="I55" s="33">
        <v>120</v>
      </c>
      <c r="J55" s="53"/>
      <c r="K55" s="51"/>
      <c r="L55" s="170"/>
      <c r="M55" s="53"/>
      <c r="N55" s="51"/>
      <c r="O55" s="170"/>
      <c r="P55" s="165"/>
      <c r="Q55" s="11"/>
      <c r="R55" s="160" t="s">
        <v>16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</row>
    <row r="56" spans="2:45" x14ac:dyDescent="0.2">
      <c r="B56" s="33"/>
      <c r="C56" s="10"/>
      <c r="D56" s="128" t="s">
        <v>102</v>
      </c>
      <c r="E56" s="33"/>
      <c r="F56" s="64"/>
      <c r="G56" s="125"/>
      <c r="H56" s="125"/>
      <c r="I56" s="33"/>
      <c r="J56" s="50"/>
      <c r="K56" s="51"/>
      <c r="L56" s="169"/>
      <c r="M56" s="173"/>
      <c r="N56" s="53"/>
      <c r="O56" s="169"/>
      <c r="P56" s="156">
        <v>44898</v>
      </c>
      <c r="Q56" s="10"/>
      <c r="R56" s="161" t="s">
        <v>16</v>
      </c>
    </row>
    <row r="57" spans="2:45" ht="17" thickBot="1" x14ac:dyDescent="0.25">
      <c r="B57" s="33"/>
      <c r="C57" s="10"/>
      <c r="D57" s="142" t="s">
        <v>103</v>
      </c>
      <c r="E57" s="33"/>
      <c r="F57" s="68"/>
      <c r="G57" s="125"/>
      <c r="H57" s="125"/>
      <c r="I57" s="33"/>
      <c r="J57" s="50"/>
      <c r="K57" s="51"/>
      <c r="L57" s="170"/>
      <c r="M57" s="173"/>
      <c r="N57" s="53"/>
      <c r="O57" s="169"/>
      <c r="P57" s="156">
        <v>44898</v>
      </c>
      <c r="Q57" s="10"/>
      <c r="R57" s="161" t="s">
        <v>16</v>
      </c>
    </row>
    <row r="58" spans="2:45" ht="17" thickBot="1" x14ac:dyDescent="0.25">
      <c r="B58" s="33"/>
      <c r="C58" s="10"/>
      <c r="D58" s="139" t="s">
        <v>104</v>
      </c>
      <c r="E58" s="33"/>
      <c r="F58" s="68"/>
      <c r="G58" s="125"/>
      <c r="H58" s="125"/>
      <c r="I58" s="33"/>
      <c r="J58" s="53"/>
      <c r="K58" s="51"/>
      <c r="L58" s="170"/>
      <c r="M58" s="53"/>
      <c r="N58" s="51"/>
      <c r="O58" s="170"/>
      <c r="P58" s="156">
        <v>44898</v>
      </c>
      <c r="Q58" s="10"/>
      <c r="R58" s="161" t="s">
        <v>16</v>
      </c>
      <c r="S58" s="157"/>
    </row>
    <row r="59" spans="2:45" x14ac:dyDescent="0.2">
      <c r="B59" s="33"/>
      <c r="C59" s="10"/>
      <c r="D59" s="139" t="s">
        <v>105</v>
      </c>
      <c r="E59" s="33"/>
      <c r="F59" s="68"/>
      <c r="G59" s="125"/>
      <c r="H59" s="125"/>
      <c r="I59" s="33"/>
      <c r="J59" s="50"/>
      <c r="K59" s="51"/>
      <c r="L59" s="169"/>
      <c r="M59" s="173"/>
      <c r="N59" s="53"/>
      <c r="O59" s="169"/>
      <c r="P59" s="156">
        <v>44898</v>
      </c>
      <c r="Q59" s="10"/>
      <c r="R59" s="161" t="s">
        <v>16</v>
      </c>
    </row>
    <row r="60" spans="2:45" x14ac:dyDescent="0.2">
      <c r="B60" s="33">
        <v>30</v>
      </c>
      <c r="C60" s="10" t="s">
        <v>106</v>
      </c>
      <c r="D60" s="128"/>
      <c r="E60" s="125">
        <v>1</v>
      </c>
      <c r="F60" s="64" t="s">
        <v>2</v>
      </c>
      <c r="G60" s="125" t="s">
        <v>144</v>
      </c>
      <c r="H60" s="125" t="s">
        <v>146</v>
      </c>
      <c r="I60" s="33">
        <v>180</v>
      </c>
      <c r="J60" s="50"/>
      <c r="K60" s="51"/>
      <c r="L60" s="170"/>
      <c r="M60" s="173"/>
      <c r="N60" s="53"/>
      <c r="O60" s="169"/>
      <c r="P60" s="156"/>
      <c r="Q60" s="10"/>
      <c r="R60" s="161" t="s">
        <v>16</v>
      </c>
    </row>
    <row r="61" spans="2:45" x14ac:dyDescent="0.2">
      <c r="B61" s="33"/>
      <c r="C61" s="10"/>
      <c r="D61" s="128" t="s">
        <v>107</v>
      </c>
      <c r="E61" s="33"/>
      <c r="F61" s="64"/>
      <c r="G61" s="125"/>
      <c r="H61" s="125"/>
      <c r="I61" s="33"/>
      <c r="J61" s="53"/>
      <c r="K61" s="51"/>
      <c r="L61" s="170"/>
      <c r="M61" s="53"/>
      <c r="N61" s="51"/>
      <c r="O61" s="170"/>
      <c r="P61" s="156">
        <v>44898</v>
      </c>
      <c r="Q61" s="10"/>
      <c r="R61" s="161" t="s">
        <v>16</v>
      </c>
    </row>
    <row r="62" spans="2:45" x14ac:dyDescent="0.2">
      <c r="B62" s="33"/>
      <c r="C62" s="10"/>
      <c r="D62" s="128" t="s">
        <v>108</v>
      </c>
      <c r="E62" s="33"/>
      <c r="F62" s="64"/>
      <c r="G62" s="125"/>
      <c r="H62" s="125"/>
      <c r="I62" s="33"/>
      <c r="J62" s="50"/>
      <c r="K62" s="51"/>
      <c r="L62" s="169"/>
      <c r="M62" s="173"/>
      <c r="N62" s="53"/>
      <c r="O62" s="169"/>
      <c r="P62" s="156">
        <v>44898</v>
      </c>
      <c r="Q62" s="10"/>
      <c r="R62" s="161" t="s">
        <v>16</v>
      </c>
    </row>
    <row r="63" spans="2:45" x14ac:dyDescent="0.2">
      <c r="B63" s="33">
        <v>31</v>
      </c>
      <c r="C63" s="10" t="s">
        <v>109</v>
      </c>
      <c r="D63" s="128"/>
      <c r="E63" s="33" t="s">
        <v>186</v>
      </c>
      <c r="F63" s="64" t="s">
        <v>3</v>
      </c>
      <c r="G63" s="125" t="s">
        <v>144</v>
      </c>
      <c r="H63" s="125" t="s">
        <v>148</v>
      </c>
      <c r="I63" s="33">
        <v>60</v>
      </c>
      <c r="J63" s="53"/>
      <c r="K63" s="51"/>
      <c r="L63" s="170"/>
      <c r="M63" s="53"/>
      <c r="N63" s="51"/>
      <c r="O63" s="170"/>
      <c r="P63" s="165"/>
      <c r="Q63" s="10"/>
      <c r="R63" s="161" t="s">
        <v>16</v>
      </c>
    </row>
    <row r="64" spans="2:45" x14ac:dyDescent="0.2">
      <c r="B64" s="33"/>
      <c r="C64" s="10"/>
      <c r="D64" s="128" t="s">
        <v>110</v>
      </c>
      <c r="E64" s="33"/>
      <c r="F64" s="64"/>
      <c r="G64" s="125"/>
      <c r="H64" s="125"/>
      <c r="I64" s="33"/>
      <c r="J64" s="50"/>
      <c r="K64" s="51"/>
      <c r="L64" s="169"/>
      <c r="M64" s="173"/>
      <c r="N64" s="53"/>
      <c r="O64" s="169"/>
      <c r="P64" s="156">
        <v>44898</v>
      </c>
      <c r="Q64" s="10"/>
      <c r="R64" s="161" t="s">
        <v>16</v>
      </c>
    </row>
    <row r="65" spans="2:18" x14ac:dyDescent="0.2">
      <c r="B65" s="33"/>
      <c r="C65" s="10"/>
      <c r="D65" s="136" t="s">
        <v>111</v>
      </c>
      <c r="E65" s="33"/>
      <c r="F65" s="64"/>
      <c r="G65" s="125"/>
      <c r="H65" s="125"/>
      <c r="I65" s="33"/>
      <c r="J65" s="50"/>
      <c r="K65" s="51"/>
      <c r="L65" s="170"/>
      <c r="M65" s="173"/>
      <c r="N65" s="53"/>
      <c r="O65" s="169"/>
      <c r="P65" s="156">
        <v>44898</v>
      </c>
      <c r="Q65" s="10"/>
      <c r="R65" s="161" t="s">
        <v>16</v>
      </c>
    </row>
    <row r="66" spans="2:18" x14ac:dyDescent="0.2">
      <c r="B66" s="33"/>
      <c r="C66" s="10"/>
      <c r="D66" s="136" t="s">
        <v>112</v>
      </c>
      <c r="E66" s="33"/>
      <c r="F66" s="64"/>
      <c r="G66" s="125"/>
      <c r="H66" s="125"/>
      <c r="I66" s="33"/>
      <c r="J66" s="53"/>
      <c r="K66" s="51"/>
      <c r="L66" s="170"/>
      <c r="M66" s="53"/>
      <c r="N66" s="51"/>
      <c r="O66" s="170"/>
      <c r="P66" s="156">
        <v>44898</v>
      </c>
      <c r="Q66" s="10"/>
      <c r="R66" s="161" t="s">
        <v>16</v>
      </c>
    </row>
    <row r="67" spans="2:18" x14ac:dyDescent="0.2">
      <c r="B67" s="33"/>
      <c r="C67" s="10"/>
      <c r="D67" s="136" t="s">
        <v>113</v>
      </c>
      <c r="E67" s="33"/>
      <c r="F67" s="64"/>
      <c r="G67" s="125"/>
      <c r="I67" s="33"/>
      <c r="J67" s="53"/>
      <c r="K67" s="51"/>
      <c r="L67" s="170"/>
      <c r="M67" s="53"/>
      <c r="N67" s="51"/>
      <c r="O67" s="170"/>
      <c r="P67" s="156">
        <v>44898</v>
      </c>
      <c r="Q67" s="10"/>
      <c r="R67" s="161" t="s">
        <v>16</v>
      </c>
    </row>
    <row r="68" spans="2:18" x14ac:dyDescent="0.2">
      <c r="B68" s="33">
        <v>32</v>
      </c>
      <c r="C68" s="10" t="s">
        <v>114</v>
      </c>
      <c r="D68" s="128"/>
      <c r="E68" s="33" t="s">
        <v>188</v>
      </c>
      <c r="F68" s="64" t="s">
        <v>3</v>
      </c>
      <c r="G68" s="125" t="s">
        <v>144</v>
      </c>
      <c r="H68" s="125" t="s">
        <v>147</v>
      </c>
      <c r="I68" s="33">
        <v>120</v>
      </c>
      <c r="J68" s="53"/>
      <c r="K68" s="51"/>
      <c r="L68" s="170"/>
      <c r="M68" s="53"/>
      <c r="N68" s="51"/>
      <c r="O68" s="170"/>
      <c r="P68" s="165"/>
      <c r="Q68" s="10"/>
      <c r="R68" s="161" t="s">
        <v>16</v>
      </c>
    </row>
    <row r="69" spans="2:18" x14ac:dyDescent="0.2">
      <c r="B69" s="33"/>
      <c r="C69" s="10"/>
      <c r="D69" s="128" t="s">
        <v>115</v>
      </c>
      <c r="E69" s="33"/>
      <c r="F69" s="63"/>
      <c r="G69" s="125"/>
      <c r="H69" s="125"/>
      <c r="I69" s="33"/>
      <c r="J69" s="50"/>
      <c r="K69" s="51"/>
      <c r="L69" s="169"/>
      <c r="M69" s="173"/>
      <c r="N69" s="53"/>
      <c r="O69" s="169"/>
      <c r="P69" s="156">
        <v>44898</v>
      </c>
      <c r="Q69" s="10"/>
      <c r="R69" s="161" t="s">
        <v>16</v>
      </c>
    </row>
    <row r="70" spans="2:18" ht="17" thickBot="1" x14ac:dyDescent="0.25">
      <c r="B70" s="146"/>
      <c r="C70" s="146"/>
      <c r="D70" s="162"/>
      <c r="E70" s="171"/>
      <c r="F70" s="146"/>
      <c r="G70" s="162"/>
      <c r="H70" s="171"/>
      <c r="I70" s="171"/>
      <c r="J70" s="182"/>
      <c r="K70" s="183"/>
      <c r="L70" s="184"/>
      <c r="M70" s="185"/>
      <c r="N70" s="186"/>
      <c r="O70" s="187"/>
      <c r="P70" s="166"/>
      <c r="Q70" s="162"/>
      <c r="R70" s="163" t="s">
        <v>16</v>
      </c>
    </row>
    <row r="72" spans="2:18" x14ac:dyDescent="0.2">
      <c r="H72" s="197" t="s">
        <v>191</v>
      </c>
    </row>
    <row r="73" spans="2:18" x14ac:dyDescent="0.2">
      <c r="H73" s="7" cm="1">
        <f t="array" ref="H73">_xlfn.IFS(H16="Facile", 1, H16="Moyen", 5, H16="Difficile", 10, H16="Incertain", 7.5) * I16</f>
        <v>450</v>
      </c>
    </row>
    <row r="74" spans="2:18" x14ac:dyDescent="0.2">
      <c r="H74" s="7" cm="1">
        <f t="array" ref="H74">_xlfn.IFS(H19="Facile", 1, H19="Moyen", 5, H19="Difficile", 10, H19="Incertain", 7.5) * I19</f>
        <v>450</v>
      </c>
    </row>
    <row r="75" spans="2:18" x14ac:dyDescent="0.2">
      <c r="H75" s="7" cm="1">
        <f t="array" ref="H75">_xlfn.IFS(H23="Facile", 1, H23="Moyen", 5, H23="Difficile", 10, H23="Incertain", 7.5) * I23</f>
        <v>450</v>
      </c>
    </row>
    <row r="76" spans="2:18" x14ac:dyDescent="0.2">
      <c r="H76" s="7" cm="1">
        <f t="array" ref="H76">_xlfn.IFS(H26="Facile", 1, H26="Moyen", 5, H26="Difficile", 10, H26="Incertain", 7.5) * I26</f>
        <v>600</v>
      </c>
    </row>
    <row r="77" spans="2:18" x14ac:dyDescent="0.2">
      <c r="H77" s="7" cm="1">
        <f t="array" ref="H77">_xlfn.IFS(H30="Facile", 1, H30="Moyen", 5, H30="Difficile", 10, H30="Incertain", 7.5) * I30</f>
        <v>600</v>
      </c>
    </row>
    <row r="78" spans="2:18" x14ac:dyDescent="0.2">
      <c r="H78" s="7" cm="1">
        <f t="array" ref="H78">_xlfn.IFS(H33="Facile", 1, H33="Moyen", 5, H33="Difficile", 10, H33="Incertain", 7.5) * I33</f>
        <v>450</v>
      </c>
    </row>
    <row r="79" spans="2:18" x14ac:dyDescent="0.2">
      <c r="H79" s="7" cm="1">
        <f t="array" ref="H79">_xlfn.IFS(H35="Facile", 1, H35="Moyen", 5, H35="Difficile", 10, H35="Incertain", 7.5) * I35</f>
        <v>450</v>
      </c>
    </row>
    <row r="80" spans="2:18" x14ac:dyDescent="0.2">
      <c r="H80" s="7" cm="1">
        <f t="array" ref="H80">_xlfn.IFS(H40="Facile", 1, H40="Moyen", 5, H40="Difficile", 10, H40="Incertain", 7.5) * I40</f>
        <v>60</v>
      </c>
    </row>
    <row r="81" spans="8:8" x14ac:dyDescent="0.2">
      <c r="H81" s="7" cm="1">
        <f t="array" ref="H81">_xlfn.IFS(H43="Facile", 1, H43="Moyen", 5, H43="Difficile", 10, H43="Incertain", 7.5) * I43</f>
        <v>60</v>
      </c>
    </row>
    <row r="82" spans="8:8" x14ac:dyDescent="0.2">
      <c r="H82" s="7" cm="1">
        <f t="array" ref="H82">_xlfn.IFS(H48="Facile", 1, H48="Moyen", 5, H48="Difficile", 10, H48="Incertain", 7.5) * I48</f>
        <v>60</v>
      </c>
    </row>
    <row r="83" spans="8:8" x14ac:dyDescent="0.2">
      <c r="H83" s="7" cm="1">
        <f t="array" ref="H83">_xlfn.IFS(H52="Facile", 1, H52="Moyen", 5, H52="Difficile", 10, H52="Incertain", 7.5) * I52</f>
        <v>180</v>
      </c>
    </row>
    <row r="84" spans="8:8" x14ac:dyDescent="0.2">
      <c r="H84" s="7" cm="1">
        <f t="array" ref="H84">_xlfn.IFS(H55="Facile", 1, H55="Moyen", 5, H55="Difficile", 10, H55="Incertain", 7.5) * I55</f>
        <v>120</v>
      </c>
    </row>
    <row r="85" spans="8:8" x14ac:dyDescent="0.2">
      <c r="H85" s="7" cm="1">
        <f t="array" ref="H85">_xlfn.IFS(H60="Facile", 1, H60="Moyen", 5, H60="Difficile", 10, H60="Incertain", 7.5) * I60</f>
        <v>900</v>
      </c>
    </row>
    <row r="86" spans="8:8" x14ac:dyDescent="0.2">
      <c r="H86" s="7" cm="1">
        <f t="array" ref="H86">_xlfn.IFS(H63="Facile", 1, H63="Moyen", 5, H63="Difficile", 10, H63="Incertain", 7.5) * I63</f>
        <v>450</v>
      </c>
    </row>
    <row r="87" spans="8:8" x14ac:dyDescent="0.2">
      <c r="H87" s="7" cm="1">
        <f t="array" ref="H87">_xlfn.IFS(H68="Facile", 1, H68="Moyen", 5, H68="Difficile", 10, H68="Incertain", 7.5) * I68</f>
        <v>1200</v>
      </c>
    </row>
    <row r="88" spans="8:8" x14ac:dyDescent="0.2">
      <c r="H88" s="197" t="s">
        <v>192</v>
      </c>
    </row>
    <row r="89" spans="8:8" x14ac:dyDescent="0.2">
      <c r="H89" s="7">
        <f>SUM(H73:H87)</f>
        <v>6480</v>
      </c>
    </row>
  </sheetData>
  <mergeCells count="7">
    <mergeCell ref="P38:Q38"/>
    <mergeCell ref="J13:K13"/>
    <mergeCell ref="M23:N23"/>
    <mergeCell ref="P37:Q37"/>
    <mergeCell ref="B2:N3"/>
    <mergeCell ref="J14:K14"/>
    <mergeCell ref="M24:N24"/>
  </mergeCells>
  <conditionalFormatting sqref="L16:L25">
    <cfRule type="cellIs" dxfId="15" priority="16" operator="equal">
      <formula>$Q$6</formula>
    </cfRule>
    <cfRule type="cellIs" dxfId="14" priority="17" operator="equal">
      <formula>$Q$5</formula>
    </cfRule>
    <cfRule type="cellIs" dxfId="13" priority="18" operator="equal">
      <formula>$Q$4</formula>
    </cfRule>
    <cfRule type="colorScale" priority="19">
      <colorScale>
        <cfvo type="formula" val="$Q$4"/>
        <cfvo type="formula" val="$Q$5"/>
        <cfvo type="max"/>
        <color rgb="FFFF0000"/>
        <color rgb="FFFFEB84"/>
        <color rgb="FF00B050"/>
      </colorScale>
    </cfRule>
    <cfRule type="cellIs" dxfId="12" priority="20" operator="equal">
      <formula>$P$4</formula>
    </cfRule>
  </conditionalFormatting>
  <conditionalFormatting sqref="O26:O39">
    <cfRule type="cellIs" dxfId="11" priority="11" operator="equal">
      <formula>$Q$6</formula>
    </cfRule>
    <cfRule type="cellIs" dxfId="10" priority="12" operator="equal">
      <formula>$Q$5</formula>
    </cfRule>
    <cfRule type="cellIs" dxfId="9" priority="13" operator="equal">
      <formula>$Q$4</formula>
    </cfRule>
    <cfRule type="colorScale" priority="14">
      <colorScale>
        <cfvo type="formula" val="$Q$4"/>
        <cfvo type="formula" val="$Q$5"/>
        <cfvo type="max"/>
        <color rgb="FFFF0000"/>
        <color rgb="FFFFEB84"/>
        <color rgb="FF00B050"/>
      </colorScale>
    </cfRule>
    <cfRule type="cellIs" dxfId="8" priority="15" operator="equal">
      <formula>$P$4</formula>
    </cfRule>
  </conditionalFormatting>
  <conditionalFormatting sqref="R40:R55">
    <cfRule type="cellIs" dxfId="7" priority="6" operator="equal">
      <formula>$Q$6</formula>
    </cfRule>
    <cfRule type="cellIs" dxfId="6" priority="7" operator="equal">
      <formula>$Q$5</formula>
    </cfRule>
    <cfRule type="cellIs" dxfId="5" priority="8" operator="equal">
      <formula>$Q$4</formula>
    </cfRule>
    <cfRule type="colorScale" priority="9">
      <colorScale>
        <cfvo type="formula" val="$Q$4"/>
        <cfvo type="formula" val="$Q$5"/>
        <cfvo type="max"/>
        <color rgb="FFFF0000"/>
        <color rgb="FFFFEB84"/>
        <color rgb="FF00B050"/>
      </colorScale>
    </cfRule>
    <cfRule type="cellIs" dxfId="4" priority="10" operator="equal">
      <formula>$P$4</formula>
    </cfRule>
  </conditionalFormatting>
  <conditionalFormatting sqref="R56:R70">
    <cfRule type="cellIs" dxfId="3" priority="26" operator="equal">
      <formula>$R$6</formula>
    </cfRule>
    <cfRule type="cellIs" dxfId="2" priority="27" operator="equal">
      <formula>$R$5</formula>
    </cfRule>
    <cfRule type="cellIs" dxfId="1" priority="28" operator="equal">
      <formula>$R$4</formula>
    </cfRule>
    <cfRule type="colorScale" priority="29">
      <colorScale>
        <cfvo type="formula" val="$R$4"/>
        <cfvo type="formula" val="$R$5"/>
        <cfvo type="max"/>
        <color rgb="FFFF0000"/>
        <color rgb="FFFFEB84"/>
        <color rgb="FF00B050"/>
      </colorScale>
    </cfRule>
    <cfRule type="cellIs" dxfId="0" priority="30" operator="equal">
      <formula>$Q$4</formula>
    </cfRule>
  </conditionalFormatting>
  <dataValidations disablePrompts="1" count="5">
    <dataValidation type="list" showInputMessage="1" showErrorMessage="1" errorTitle="Faire un choix de la liste" error="Choisir une option de la liste déroulante" promptTitle="Progrès de la tâche" prompt="Choisir un état de la liste déroulante" sqref="L16:L25 O26:O39 R40:R55" xr:uid="{A4995C43-326B-4942-A1BF-16677CF39225}">
      <formula1>$Q$4:$Q$6</formula1>
    </dataValidation>
    <dataValidation type="list" showInputMessage="1" showErrorMessage="1" errorTitle="Sélectionner de la liste" error="Sélectionner un nom à partir de la liste" promptTitle="Responsable" prompt="Sélectionner responsable de la tâche" sqref="F16:F68" xr:uid="{D31389C0-1053-0843-AE82-DB806576D91A}">
      <formula1>$C$6:$C$8</formula1>
    </dataValidation>
    <dataValidation type="list" showInputMessage="1" showErrorMessage="1" errorTitle="Sélectionner de la liste" error="Sélectionner un nom à partir de la liste" promptTitle="Niveau de priorité" prompt="Sélectionner un niveau de la liste" sqref="G16:G69" xr:uid="{65820E72-CB0C-5F41-9F85-4019A224B94A}">
      <formula1>$B$9:$B$11</formula1>
    </dataValidation>
    <dataValidation type="list" showInputMessage="1" showErrorMessage="1" errorTitle="Sélectionner de la liste" error="Sélectionner un nom à partir de la liste" promptTitle="Niveau de difficulté" prompt="Sélectionner un niveau de difficulté" sqref="H16:H66 H68:H69" xr:uid="{AF8F0D8B-E989-2242-95BE-FD070A67B161}">
      <formula1>$C$9:$C$12</formula1>
    </dataValidation>
    <dataValidation type="list" showInputMessage="1" showErrorMessage="1" errorTitle="Faire un choix de la liste" error="Choisir une option de la liste déroulante" promptTitle="Progrès de la tâche" prompt="Choisir un état de la liste déroulante" sqref="R56:R70" xr:uid="{65F9BEB3-461C-904E-954B-993D53210C3B}">
      <formula1>$R$4:$R$6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BF8E-3127-C445-A169-03ACCA890BD8}">
  <dimension ref="A1:B14"/>
  <sheetViews>
    <sheetView workbookViewId="0">
      <selection activeCell="D6" sqref="D6"/>
    </sheetView>
  </sheetViews>
  <sheetFormatPr baseColWidth="10" defaultRowHeight="16" x14ac:dyDescent="0.2"/>
  <cols>
    <col min="1" max="1" width="22.5703125" customWidth="1"/>
  </cols>
  <sheetData>
    <row r="1" spans="1:2" x14ac:dyDescent="0.2">
      <c r="A1" s="190" t="s">
        <v>174</v>
      </c>
    </row>
    <row r="2" spans="1:2" x14ac:dyDescent="0.2">
      <c r="A2" s="189" t="s">
        <v>172</v>
      </c>
      <c r="B2">
        <f>COUNT('Sprint 1'!B16:B50)</f>
        <v>8</v>
      </c>
    </row>
    <row r="3" spans="1:2" x14ac:dyDescent="0.2">
      <c r="A3" s="189" t="s">
        <v>190</v>
      </c>
      <c r="B3">
        <f>SUM('Sprint 1'!I16+'Sprint 1'!I24+'Sprint 1'!I34+'Sprint 1'!I38+'Sprint 1'!I43+'Sprint 1'!I46+'Sprint 1'!I48+'Sprint 1'!I50)</f>
        <v>960</v>
      </c>
    </row>
    <row r="4" spans="1:2" x14ac:dyDescent="0.2">
      <c r="A4" s="189" t="s">
        <v>173</v>
      </c>
      <c r="B4" s="198">
        <f>'Sprint 1'!H62/Statistique!B3</f>
        <v>5.375</v>
      </c>
    </row>
    <row r="6" spans="1:2" x14ac:dyDescent="0.2">
      <c r="A6" s="190" t="s">
        <v>175</v>
      </c>
    </row>
    <row r="7" spans="1:2" x14ac:dyDescent="0.2">
      <c r="A7" s="189" t="s">
        <v>172</v>
      </c>
      <c r="B7">
        <f>COUNT('Sprint 2'!B16:B60)</f>
        <v>9</v>
      </c>
    </row>
    <row r="8" spans="1:2" x14ac:dyDescent="0.2">
      <c r="A8" s="189" t="s">
        <v>190</v>
      </c>
      <c r="B8">
        <f>SUM('Sprint 2'!I16+'Sprint 2'!I23+'Sprint 2'!I25+'Sprint 2'!I27+'Sprint 2'!I29+'Sprint 2'!I37+'Sprint 2'!I42+'Sprint 2'!I45+'Sprint 2'!I50)</f>
        <v>1440</v>
      </c>
    </row>
    <row r="9" spans="1:2" x14ac:dyDescent="0.2">
      <c r="A9" s="189" t="s">
        <v>173</v>
      </c>
      <c r="B9" s="198">
        <f>'Sprint 2'!H73/Statistique!B8</f>
        <v>6.458333333333333</v>
      </c>
    </row>
    <row r="11" spans="1:2" x14ac:dyDescent="0.2">
      <c r="A11" s="190" t="s">
        <v>176</v>
      </c>
    </row>
    <row r="12" spans="1:2" x14ac:dyDescent="0.2">
      <c r="A12" s="189" t="s">
        <v>172</v>
      </c>
      <c r="B12">
        <f>COUNT('Sprint 3'!B16:B70)</f>
        <v>15</v>
      </c>
    </row>
    <row r="13" spans="1:2" x14ac:dyDescent="0.2">
      <c r="A13" s="189" t="s">
        <v>190</v>
      </c>
      <c r="B13">
        <f>SUM('Sprint 3'!I16+'Sprint 3'!I19+'Sprint 3'!I23+'Sprint 3'!I26+'Sprint 3'!I30+'Sprint 3'!I33+'Sprint 3'!I35+'Sprint 3'!I40+'Sprint 3'!I43+'Sprint 3'!I48+'Sprint 3'!I52+'Sprint 3'!I55+'Sprint 3'!I60+'Sprint 3'!I63+'Sprint 3'!I68)</f>
        <v>1380</v>
      </c>
    </row>
    <row r="14" spans="1:2" x14ac:dyDescent="0.2">
      <c r="A14" s="189" t="s">
        <v>173</v>
      </c>
      <c r="B14" s="198">
        <f>'Sprint 3'!H89/Statistique!B13</f>
        <v>4.6956521739130439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Statistique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2022-09-20T14:12:42Z</dcterms:created>
  <dcterms:modified xsi:type="dcterms:W3CDTF">2022-09-26T22:16:19Z</dcterms:modified>
</cp:coreProperties>
</file>