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500" yWindow="80" windowWidth="21820" windowHeight="19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1" l="1"/>
  <c r="J44" i="1"/>
  <c r="G44" i="1"/>
  <c r="D44" i="1"/>
  <c r="M21" i="1"/>
  <c r="J21" i="1"/>
  <c r="G21" i="1"/>
  <c r="D2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</calcChain>
</file>

<file path=xl/sharedStrings.xml><?xml version="1.0" encoding="utf-8"?>
<sst xmlns="http://schemas.openxmlformats.org/spreadsheetml/2006/main" count="35" uniqueCount="10">
  <si>
    <t>1 cluster</t>
  </si>
  <si>
    <t>&gt;1 cluster</t>
  </si>
  <si>
    <t>Sample</t>
  </si>
  <si>
    <t>Cluster Strata</t>
  </si>
  <si>
    <t>% Retained</t>
  </si>
  <si>
    <t>Average peptide retention:</t>
  </si>
  <si>
    <t>Total # of Clusters: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</si>
  <si>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Tables depict # of spectral counts mapping exclusively to 1 cluster vs multiple clusters (&gt;1); spectral counts mapping to &gt;1 cluster were discarded and do not contribute to further DESeq2-based differential expression analyses</t>
    </r>
  </si>
  <si>
    <t>Microbiome Database (microbes + host)</t>
  </si>
  <si>
    <t>Mouse Database (host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</si>
</sst>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64" fontId="1" fillId="9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A4" sqref="A4"/>
    </sheetView>
  </sheetViews>
  <sheetFormatPr baseColWidth="10" defaultRowHeight="15" x14ac:dyDescent="0"/>
  <cols>
    <col min="1" max="1" width="23.5" customWidth="1"/>
    <col min="2" max="2" width="12.5" customWidth="1"/>
    <col min="4" max="4" width="12.83203125" bestFit="1" customWidth="1"/>
  </cols>
  <sheetData>
    <row r="1" spans="1:13">
      <c r="A1" s="11" t="s">
        <v>9</v>
      </c>
      <c r="B1" s="17" t="s">
        <v>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>
      <c r="A2" s="11"/>
      <c r="B2" s="12">
        <v>65</v>
      </c>
      <c r="C2" s="12"/>
      <c r="D2" s="12"/>
      <c r="E2" s="13">
        <v>75</v>
      </c>
      <c r="F2" s="13"/>
      <c r="G2" s="13"/>
      <c r="H2" s="14">
        <v>85</v>
      </c>
      <c r="I2" s="14"/>
      <c r="J2" s="14"/>
      <c r="K2" s="15">
        <v>95</v>
      </c>
      <c r="L2" s="15"/>
      <c r="M2" s="15"/>
    </row>
    <row r="3" spans="1:13">
      <c r="A3" s="3" t="s">
        <v>2</v>
      </c>
      <c r="B3" s="2" t="s">
        <v>0</v>
      </c>
      <c r="C3" s="2" t="s">
        <v>1</v>
      </c>
      <c r="D3" s="6" t="s">
        <v>4</v>
      </c>
      <c r="E3" s="2" t="s">
        <v>0</v>
      </c>
      <c r="F3" s="2" t="s">
        <v>1</v>
      </c>
      <c r="G3" s="6" t="s">
        <v>4</v>
      </c>
      <c r="H3" s="2" t="s">
        <v>0</v>
      </c>
      <c r="I3" s="2" t="s">
        <v>1</v>
      </c>
      <c r="J3" s="6" t="s">
        <v>4</v>
      </c>
      <c r="K3" s="2" t="s">
        <v>0</v>
      </c>
      <c r="L3" s="2" t="s">
        <v>1</v>
      </c>
      <c r="M3" s="6" t="s">
        <v>4</v>
      </c>
    </row>
    <row r="4" spans="1:13">
      <c r="A4" s="2">
        <v>1</v>
      </c>
      <c r="B4" s="1">
        <v>3400</v>
      </c>
      <c r="C4" s="1">
        <v>18</v>
      </c>
      <c r="D4" s="7">
        <f>(B4/(B4+C4))*100</f>
        <v>99.473376243417206</v>
      </c>
      <c r="E4" s="1">
        <v>3346</v>
      </c>
      <c r="F4" s="1">
        <v>72</v>
      </c>
      <c r="G4" s="7">
        <f>E4/(E4+F4)*100</f>
        <v>97.893504973668811</v>
      </c>
      <c r="H4" s="1">
        <v>3318</v>
      </c>
      <c r="I4" s="1">
        <v>100</v>
      </c>
      <c r="J4" s="7">
        <f>H4/(H4+I4)*100</f>
        <v>97.074312463428896</v>
      </c>
      <c r="K4" s="1">
        <v>3245</v>
      </c>
      <c r="L4" s="1">
        <v>173</v>
      </c>
      <c r="M4" s="7">
        <f>K4/(K4+L4)*100</f>
        <v>94.938560561732004</v>
      </c>
    </row>
    <row r="5" spans="1:13">
      <c r="A5" s="2">
        <v>2</v>
      </c>
      <c r="B5" s="1">
        <v>4815</v>
      </c>
      <c r="C5" s="1">
        <v>65</v>
      </c>
      <c r="D5" s="7">
        <f t="shared" ref="D5:D20" si="0">(B5/(B5+C5))*100</f>
        <v>98.668032786885249</v>
      </c>
      <c r="E5" s="1">
        <v>4741</v>
      </c>
      <c r="F5" s="1">
        <v>139</v>
      </c>
      <c r="G5" s="7">
        <f t="shared" ref="G5:G20" si="1">E5/(E5+F5)*100</f>
        <v>97.151639344262293</v>
      </c>
      <c r="H5" s="1">
        <v>4694</v>
      </c>
      <c r="I5" s="1">
        <v>186</v>
      </c>
      <c r="J5" s="7">
        <f t="shared" ref="J5:J20" si="2">H5/(H5+I5)*100</f>
        <v>96.188524590163937</v>
      </c>
      <c r="K5" s="1">
        <v>4585</v>
      </c>
      <c r="L5" s="1">
        <v>295</v>
      </c>
      <c r="M5" s="7">
        <f t="shared" ref="M5:M20" si="3">K5/(K5+L5)*100</f>
        <v>93.954918032786878</v>
      </c>
    </row>
    <row r="6" spans="1:13">
      <c r="A6" s="2">
        <v>3</v>
      </c>
      <c r="B6" s="1">
        <v>3563</v>
      </c>
      <c r="C6" s="1">
        <v>20</v>
      </c>
      <c r="D6" s="7">
        <f t="shared" si="0"/>
        <v>99.441808540329333</v>
      </c>
      <c r="E6" s="1">
        <v>3519</v>
      </c>
      <c r="F6" s="1">
        <v>64</v>
      </c>
      <c r="G6" s="7">
        <f t="shared" si="1"/>
        <v>98.213787329053872</v>
      </c>
      <c r="H6" s="1">
        <v>3505</v>
      </c>
      <c r="I6" s="1">
        <v>78</v>
      </c>
      <c r="J6" s="7">
        <f t="shared" si="2"/>
        <v>97.823053307284397</v>
      </c>
      <c r="K6" s="1">
        <v>3424</v>
      </c>
      <c r="L6" s="1">
        <v>159</v>
      </c>
      <c r="M6" s="7">
        <f t="shared" si="3"/>
        <v>95.562377895618198</v>
      </c>
    </row>
    <row r="7" spans="1:13">
      <c r="A7" s="2">
        <v>4</v>
      </c>
      <c r="B7" s="1">
        <v>6216</v>
      </c>
      <c r="C7" s="1">
        <v>64</v>
      </c>
      <c r="D7" s="7">
        <f t="shared" si="0"/>
        <v>98.980891719745216</v>
      </c>
      <c r="E7" s="1">
        <v>6122</v>
      </c>
      <c r="F7" s="1">
        <v>158</v>
      </c>
      <c r="G7" s="7">
        <f t="shared" si="1"/>
        <v>97.484076433121018</v>
      </c>
      <c r="H7" s="1">
        <v>6028</v>
      </c>
      <c r="I7" s="1">
        <v>252</v>
      </c>
      <c r="J7" s="7">
        <f t="shared" si="2"/>
        <v>95.98726114649682</v>
      </c>
      <c r="K7" s="1">
        <v>5863</v>
      </c>
      <c r="L7" s="1">
        <v>417</v>
      </c>
      <c r="M7" s="7">
        <f t="shared" si="3"/>
        <v>93.359872611464965</v>
      </c>
    </row>
    <row r="8" spans="1:13">
      <c r="A8" s="2">
        <v>5</v>
      </c>
      <c r="B8" s="1">
        <v>3744</v>
      </c>
      <c r="C8" s="1">
        <v>34</v>
      </c>
      <c r="D8" s="7">
        <f t="shared" si="0"/>
        <v>99.100052938062461</v>
      </c>
      <c r="E8" s="1">
        <v>3717</v>
      </c>
      <c r="F8" s="1">
        <v>61</v>
      </c>
      <c r="G8" s="7">
        <f t="shared" si="1"/>
        <v>98.385389094759134</v>
      </c>
      <c r="H8" s="1">
        <v>3679</v>
      </c>
      <c r="I8" s="1">
        <v>99</v>
      </c>
      <c r="J8" s="7">
        <f t="shared" si="2"/>
        <v>97.379565907887766</v>
      </c>
      <c r="K8" s="1">
        <v>3559</v>
      </c>
      <c r="L8" s="1">
        <v>219</v>
      </c>
      <c r="M8" s="7">
        <f t="shared" si="3"/>
        <v>94.203282159872941</v>
      </c>
    </row>
    <row r="9" spans="1:13">
      <c r="A9" s="2">
        <v>6</v>
      </c>
      <c r="B9" s="1">
        <v>2403</v>
      </c>
      <c r="C9" s="1">
        <v>26</v>
      </c>
      <c r="D9" s="7">
        <f t="shared" si="0"/>
        <v>98.929600658707287</v>
      </c>
      <c r="E9" s="1">
        <v>2386</v>
      </c>
      <c r="F9" s="1">
        <v>43</v>
      </c>
      <c r="G9" s="7">
        <f t="shared" si="1"/>
        <v>98.229724166323592</v>
      </c>
      <c r="H9" s="1">
        <v>2353</v>
      </c>
      <c r="I9" s="1">
        <v>76</v>
      </c>
      <c r="J9" s="7">
        <f t="shared" si="2"/>
        <v>96.871140386990533</v>
      </c>
      <c r="K9" s="1">
        <v>2296</v>
      </c>
      <c r="L9" s="1">
        <v>133</v>
      </c>
      <c r="M9" s="7">
        <f t="shared" si="3"/>
        <v>94.524495677233432</v>
      </c>
    </row>
    <row r="10" spans="1:13">
      <c r="A10" s="2">
        <v>7</v>
      </c>
      <c r="B10" s="1">
        <v>5042</v>
      </c>
      <c r="C10" s="1">
        <v>79</v>
      </c>
      <c r="D10" s="7">
        <f t="shared" si="0"/>
        <v>98.457332552235883</v>
      </c>
      <c r="E10" s="1">
        <v>5004</v>
      </c>
      <c r="F10" s="1">
        <v>117</v>
      </c>
      <c r="G10" s="7">
        <f t="shared" si="1"/>
        <v>97.715289982425318</v>
      </c>
      <c r="H10" s="1">
        <v>4939</v>
      </c>
      <c r="I10" s="1">
        <v>182</v>
      </c>
      <c r="J10" s="7">
        <f t="shared" si="2"/>
        <v>96.446006639328246</v>
      </c>
      <c r="K10" s="1">
        <v>4788</v>
      </c>
      <c r="L10" s="1">
        <v>333</v>
      </c>
      <c r="M10" s="7">
        <f t="shared" si="3"/>
        <v>93.49736379613357</v>
      </c>
    </row>
    <row r="11" spans="1:13">
      <c r="A11" s="2">
        <v>8</v>
      </c>
      <c r="B11" s="1">
        <v>4338</v>
      </c>
      <c r="C11" s="1">
        <v>63</v>
      </c>
      <c r="D11" s="7">
        <f t="shared" si="0"/>
        <v>98.568507157464211</v>
      </c>
      <c r="E11" s="1">
        <v>4302</v>
      </c>
      <c r="F11" s="1">
        <v>99</v>
      </c>
      <c r="G11" s="7">
        <f t="shared" si="1"/>
        <v>97.750511247443768</v>
      </c>
      <c r="H11" s="1">
        <v>4265</v>
      </c>
      <c r="I11" s="1">
        <v>136</v>
      </c>
      <c r="J11" s="7">
        <f t="shared" si="2"/>
        <v>96.909793228811637</v>
      </c>
      <c r="K11" s="1">
        <v>4156</v>
      </c>
      <c r="L11" s="1">
        <v>245</v>
      </c>
      <c r="M11" s="7">
        <f t="shared" si="3"/>
        <v>94.433083390138606</v>
      </c>
    </row>
    <row r="12" spans="1:13">
      <c r="A12" s="2">
        <v>9</v>
      </c>
      <c r="B12" s="1">
        <v>4757</v>
      </c>
      <c r="C12" s="1">
        <v>83</v>
      </c>
      <c r="D12" s="7">
        <f t="shared" si="0"/>
        <v>98.285123966942152</v>
      </c>
      <c r="E12" s="1">
        <v>4693</v>
      </c>
      <c r="F12" s="1">
        <v>147</v>
      </c>
      <c r="G12" s="7">
        <f t="shared" si="1"/>
        <v>96.962809917355372</v>
      </c>
      <c r="H12" s="1">
        <v>4637</v>
      </c>
      <c r="I12" s="1">
        <v>203</v>
      </c>
      <c r="J12" s="7">
        <f t="shared" si="2"/>
        <v>95.805785123966942</v>
      </c>
      <c r="K12" s="1">
        <v>4499</v>
      </c>
      <c r="L12" s="1">
        <v>341</v>
      </c>
      <c r="M12" s="7">
        <f t="shared" si="3"/>
        <v>92.954545454545453</v>
      </c>
    </row>
    <row r="13" spans="1:13">
      <c r="A13" s="2">
        <v>10</v>
      </c>
      <c r="B13" s="1">
        <v>3861</v>
      </c>
      <c r="C13" s="1">
        <v>78</v>
      </c>
      <c r="D13" s="7">
        <f t="shared" si="0"/>
        <v>98.019801980198025</v>
      </c>
      <c r="E13" s="1">
        <v>3829</v>
      </c>
      <c r="F13" s="1">
        <v>110</v>
      </c>
      <c r="G13" s="7">
        <f t="shared" si="1"/>
        <v>97.207413048997211</v>
      </c>
      <c r="H13" s="1">
        <v>3786</v>
      </c>
      <c r="I13" s="1">
        <v>153</v>
      </c>
      <c r="J13" s="7">
        <f t="shared" si="2"/>
        <v>96.115765422696114</v>
      </c>
      <c r="K13" s="1">
        <v>3679</v>
      </c>
      <c r="L13" s="1">
        <v>260</v>
      </c>
      <c r="M13" s="7">
        <f t="shared" si="3"/>
        <v>93.399339933993403</v>
      </c>
    </row>
    <row r="14" spans="1:13">
      <c r="A14" s="2">
        <v>11</v>
      </c>
      <c r="B14" s="1">
        <v>2595</v>
      </c>
      <c r="C14" s="1">
        <v>19</v>
      </c>
      <c r="D14" s="7">
        <f t="shared" si="0"/>
        <v>99.273144605967872</v>
      </c>
      <c r="E14" s="1">
        <v>2250</v>
      </c>
      <c r="F14" s="1">
        <v>64</v>
      </c>
      <c r="G14" s="7">
        <f t="shared" si="1"/>
        <v>97.234226447709588</v>
      </c>
      <c r="H14" s="1">
        <v>2543</v>
      </c>
      <c r="I14" s="1">
        <v>71</v>
      </c>
      <c r="J14" s="7">
        <f t="shared" si="2"/>
        <v>97.283856159143085</v>
      </c>
      <c r="K14" s="1">
        <v>2494</v>
      </c>
      <c r="L14" s="1">
        <v>120</v>
      </c>
      <c r="M14" s="7">
        <f t="shared" si="3"/>
        <v>95.409334353481256</v>
      </c>
    </row>
    <row r="15" spans="1:13">
      <c r="A15" s="2">
        <v>12</v>
      </c>
      <c r="B15" s="1">
        <v>2894</v>
      </c>
      <c r="C15" s="1">
        <v>24</v>
      </c>
      <c r="D15" s="7">
        <f t="shared" si="0"/>
        <v>99.17751884852639</v>
      </c>
      <c r="E15" s="1">
        <v>2870</v>
      </c>
      <c r="F15" s="1">
        <v>48</v>
      </c>
      <c r="G15" s="7">
        <f t="shared" si="1"/>
        <v>98.355037697052765</v>
      </c>
      <c r="H15" s="1">
        <v>2860</v>
      </c>
      <c r="I15" s="1">
        <v>58</v>
      </c>
      <c r="J15" s="7">
        <f t="shared" si="2"/>
        <v>98.012337217272105</v>
      </c>
      <c r="K15" s="1">
        <v>2798</v>
      </c>
      <c r="L15" s="1">
        <v>120</v>
      </c>
      <c r="M15" s="7">
        <f t="shared" si="3"/>
        <v>95.887594242631934</v>
      </c>
    </row>
    <row r="16" spans="1:13">
      <c r="A16" s="2">
        <v>13</v>
      </c>
      <c r="B16" s="1">
        <v>2502</v>
      </c>
      <c r="C16" s="1">
        <v>29</v>
      </c>
      <c r="D16" s="7">
        <f t="shared" si="0"/>
        <v>98.854207822994866</v>
      </c>
      <c r="E16" s="1">
        <v>2468</v>
      </c>
      <c r="F16" s="1">
        <v>63</v>
      </c>
      <c r="G16" s="7">
        <f t="shared" si="1"/>
        <v>97.510865270644004</v>
      </c>
      <c r="H16" s="1">
        <v>2453</v>
      </c>
      <c r="I16" s="1">
        <v>78</v>
      </c>
      <c r="J16" s="7">
        <f t="shared" si="2"/>
        <v>96.918214144606878</v>
      </c>
      <c r="K16" s="1">
        <v>2407</v>
      </c>
      <c r="L16" s="1">
        <v>124</v>
      </c>
      <c r="M16" s="7">
        <f t="shared" si="3"/>
        <v>95.100750691426313</v>
      </c>
    </row>
    <row r="17" spans="1:13">
      <c r="A17" s="2">
        <v>14</v>
      </c>
      <c r="B17" s="1">
        <v>3012</v>
      </c>
      <c r="C17" s="1">
        <v>22</v>
      </c>
      <c r="D17" s="7">
        <f t="shared" si="0"/>
        <v>99.274884640738307</v>
      </c>
      <c r="E17" s="1">
        <v>2967</v>
      </c>
      <c r="F17" s="1">
        <v>67</v>
      </c>
      <c r="G17" s="7">
        <f t="shared" si="1"/>
        <v>97.791694133157549</v>
      </c>
      <c r="H17" s="1">
        <v>2948</v>
      </c>
      <c r="I17" s="1">
        <v>86</v>
      </c>
      <c r="J17" s="7">
        <f t="shared" si="2"/>
        <v>97.165458141067901</v>
      </c>
      <c r="K17" s="1">
        <v>2888</v>
      </c>
      <c r="L17" s="1">
        <v>146</v>
      </c>
      <c r="M17" s="7">
        <f t="shared" si="3"/>
        <v>95.1878707976269</v>
      </c>
    </row>
    <row r="18" spans="1:13">
      <c r="A18" s="2">
        <v>15</v>
      </c>
      <c r="B18" s="1">
        <v>3152</v>
      </c>
      <c r="C18" s="1">
        <v>30</v>
      </c>
      <c r="D18" s="7">
        <f t="shared" si="0"/>
        <v>99.057196731615335</v>
      </c>
      <c r="E18" s="1">
        <v>3118</v>
      </c>
      <c r="F18" s="1">
        <v>64</v>
      </c>
      <c r="G18" s="7">
        <f t="shared" si="1"/>
        <v>97.988686360779383</v>
      </c>
      <c r="H18" s="1">
        <v>3066</v>
      </c>
      <c r="I18" s="1">
        <v>116</v>
      </c>
      <c r="J18" s="7">
        <f t="shared" si="2"/>
        <v>96.354494028912626</v>
      </c>
      <c r="K18" s="1">
        <v>2996</v>
      </c>
      <c r="L18" s="1">
        <v>186</v>
      </c>
      <c r="M18" s="7">
        <f t="shared" si="3"/>
        <v>94.154619736015093</v>
      </c>
    </row>
    <row r="19" spans="1:13">
      <c r="A19" s="2">
        <v>16</v>
      </c>
      <c r="B19" s="1">
        <v>3528</v>
      </c>
      <c r="C19" s="1">
        <v>36</v>
      </c>
      <c r="D19" s="7">
        <f t="shared" si="0"/>
        <v>98.98989898989899</v>
      </c>
      <c r="E19" s="1">
        <v>3470</v>
      </c>
      <c r="F19" s="1">
        <v>94</v>
      </c>
      <c r="G19" s="7">
        <f t="shared" si="1"/>
        <v>97.362514029180687</v>
      </c>
      <c r="H19" s="1">
        <v>3449</v>
      </c>
      <c r="I19" s="1">
        <v>115</v>
      </c>
      <c r="J19" s="7">
        <f t="shared" si="2"/>
        <v>96.77328843995511</v>
      </c>
      <c r="K19" s="1">
        <v>3348</v>
      </c>
      <c r="L19" s="1">
        <v>216</v>
      </c>
      <c r="M19" s="7">
        <f t="shared" si="3"/>
        <v>93.939393939393938</v>
      </c>
    </row>
    <row r="20" spans="1:13">
      <c r="A20" s="2">
        <v>17</v>
      </c>
      <c r="B20" s="1">
        <v>4204</v>
      </c>
      <c r="C20" s="1">
        <v>62</v>
      </c>
      <c r="D20" s="7">
        <f t="shared" si="0"/>
        <v>98.546647913736521</v>
      </c>
      <c r="E20" s="1">
        <v>4145</v>
      </c>
      <c r="F20" s="1">
        <v>121</v>
      </c>
      <c r="G20" s="7">
        <f t="shared" si="1"/>
        <v>97.163619315518048</v>
      </c>
      <c r="H20" s="1">
        <v>4092</v>
      </c>
      <c r="I20" s="1">
        <v>174</v>
      </c>
      <c r="J20" s="7">
        <f t="shared" si="2"/>
        <v>95.9212376933896</v>
      </c>
      <c r="K20" s="1">
        <v>3946</v>
      </c>
      <c r="L20" s="1">
        <v>320</v>
      </c>
      <c r="M20" s="7">
        <f t="shared" si="3"/>
        <v>92.498827941865912</v>
      </c>
    </row>
    <row r="21" spans="1:13">
      <c r="A21" s="9" t="s">
        <v>5</v>
      </c>
      <c r="D21" s="5">
        <f>AVERAGE(D4:D20)</f>
        <v>98.888119299850899</v>
      </c>
      <c r="E21" s="2"/>
      <c r="F21" s="2"/>
      <c r="G21" s="5">
        <f>AVERAGE(G4:G20)</f>
        <v>97.670634634791313</v>
      </c>
      <c r="H21" s="2"/>
      <c r="I21" s="2"/>
      <c r="J21" s="5">
        <f>AVERAGE(J4:J20)</f>
        <v>96.766476120082515</v>
      </c>
      <c r="K21" s="2"/>
      <c r="L21" s="2"/>
      <c r="M21" s="5">
        <f>AVERAGE(M4:M20)</f>
        <v>94.294484189174156</v>
      </c>
    </row>
    <row r="22" spans="1:13">
      <c r="A22" s="10" t="s">
        <v>6</v>
      </c>
      <c r="D22" s="8">
        <v>21513</v>
      </c>
      <c r="E22" s="1"/>
      <c r="F22" s="1"/>
      <c r="G22" s="8">
        <v>25049</v>
      </c>
      <c r="H22" s="1"/>
      <c r="I22" s="1"/>
      <c r="J22" s="8">
        <v>29449</v>
      </c>
      <c r="K22" s="1"/>
      <c r="L22" s="1"/>
      <c r="M22" s="8">
        <v>37293</v>
      </c>
    </row>
    <row r="24" spans="1:13">
      <c r="A24" s="11" t="s">
        <v>8</v>
      </c>
      <c r="B24" s="16" t="s">
        <v>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1"/>
      <c r="B25" s="12">
        <v>65</v>
      </c>
      <c r="C25" s="12"/>
      <c r="D25" s="12"/>
      <c r="E25" s="13">
        <v>75</v>
      </c>
      <c r="F25" s="13"/>
      <c r="G25" s="13"/>
      <c r="H25" s="14">
        <v>85</v>
      </c>
      <c r="I25" s="14"/>
      <c r="J25" s="14"/>
      <c r="K25" s="15">
        <v>95</v>
      </c>
      <c r="L25" s="15"/>
      <c r="M25" s="15"/>
    </row>
    <row r="26" spans="1:13">
      <c r="A26" s="4" t="s">
        <v>2</v>
      </c>
      <c r="B26" s="2" t="s">
        <v>0</v>
      </c>
      <c r="C26" s="2" t="s">
        <v>1</v>
      </c>
      <c r="D26" s="6" t="s">
        <v>4</v>
      </c>
      <c r="E26" s="2" t="s">
        <v>0</v>
      </c>
      <c r="F26" s="2" t="s">
        <v>1</v>
      </c>
      <c r="G26" s="6" t="s">
        <v>4</v>
      </c>
      <c r="H26" s="2" t="s">
        <v>0</v>
      </c>
      <c r="I26" s="2" t="s">
        <v>1</v>
      </c>
      <c r="J26" s="6" t="s">
        <v>4</v>
      </c>
      <c r="K26" s="2" t="s">
        <v>0</v>
      </c>
      <c r="L26" s="2" t="s">
        <v>1</v>
      </c>
      <c r="M26" s="6" t="s">
        <v>4</v>
      </c>
    </row>
    <row r="27" spans="1:13">
      <c r="A27" s="2">
        <v>1</v>
      </c>
      <c r="B27" s="1">
        <v>5373</v>
      </c>
      <c r="C27" s="1">
        <v>293</v>
      </c>
      <c r="D27" s="7">
        <f>B27/(B27+C27)*100</f>
        <v>94.828803388633958</v>
      </c>
      <c r="E27" s="1">
        <v>5224</v>
      </c>
      <c r="F27" s="1">
        <v>442</v>
      </c>
      <c r="G27" s="7">
        <f>E27/(E27+F27)*100</f>
        <v>92.19908224497</v>
      </c>
      <c r="H27" s="1">
        <v>5097</v>
      </c>
      <c r="I27" s="1">
        <v>569</v>
      </c>
      <c r="J27" s="7">
        <f>H27/(H27+I27)*100</f>
        <v>89.957642075538303</v>
      </c>
      <c r="K27" s="1">
        <v>4836</v>
      </c>
      <c r="L27" s="1">
        <v>830</v>
      </c>
      <c r="M27" s="7">
        <f>K27/(K27+L27)*100</f>
        <v>85.351217790328278</v>
      </c>
    </row>
    <row r="28" spans="1:13">
      <c r="A28" s="2">
        <v>2</v>
      </c>
      <c r="B28" s="1">
        <v>4776</v>
      </c>
      <c r="C28" s="1">
        <v>195</v>
      </c>
      <c r="D28" s="7">
        <f t="shared" ref="D28:D43" si="4">B28/(B28+C28)*100</f>
        <v>96.07724803862402</v>
      </c>
      <c r="E28" s="1">
        <v>4723</v>
      </c>
      <c r="F28" s="1">
        <v>248</v>
      </c>
      <c r="G28" s="7">
        <f t="shared" ref="G28:G43" si="5">E28/(E28+F28)*100</f>
        <v>95.011064172198758</v>
      </c>
      <c r="H28" s="1">
        <v>4599</v>
      </c>
      <c r="I28" s="1">
        <v>372</v>
      </c>
      <c r="J28" s="7">
        <f t="shared" ref="J28:J43" si="6">H28/(H28+I28)*100</f>
        <v>92.516596258298136</v>
      </c>
      <c r="K28" s="1">
        <v>4385</v>
      </c>
      <c r="L28" s="1">
        <v>586</v>
      </c>
      <c r="M28" s="7">
        <f t="shared" ref="M28:M43" si="7">K28/(K28+L28)*100</f>
        <v>88.211627439147051</v>
      </c>
    </row>
    <row r="29" spans="1:13">
      <c r="A29" s="2">
        <v>3</v>
      </c>
      <c r="B29" s="1">
        <v>5153</v>
      </c>
      <c r="C29" s="1">
        <v>226</v>
      </c>
      <c r="D29" s="7">
        <f t="shared" si="4"/>
        <v>95.798475553076784</v>
      </c>
      <c r="E29" s="1">
        <v>5027</v>
      </c>
      <c r="F29" s="1">
        <v>352</v>
      </c>
      <c r="G29" s="7">
        <f t="shared" si="5"/>
        <v>93.456032719836401</v>
      </c>
      <c r="H29" s="1">
        <v>4868</v>
      </c>
      <c r="I29" s="1">
        <v>511</v>
      </c>
      <c r="J29" s="7">
        <f t="shared" si="6"/>
        <v>90.500092954080685</v>
      </c>
      <c r="K29" s="1">
        <v>4608</v>
      </c>
      <c r="L29" s="1">
        <v>771</v>
      </c>
      <c r="M29" s="7">
        <f t="shared" si="7"/>
        <v>85.666480758505301</v>
      </c>
    </row>
    <row r="30" spans="1:13">
      <c r="A30" s="2">
        <v>4</v>
      </c>
      <c r="B30" s="1">
        <v>6069</v>
      </c>
      <c r="C30" s="1">
        <v>238</v>
      </c>
      <c r="D30" s="7">
        <f t="shared" si="4"/>
        <v>96.226415094339629</v>
      </c>
      <c r="E30" s="1">
        <v>6001</v>
      </c>
      <c r="F30" s="1">
        <v>306</v>
      </c>
      <c r="G30" s="7">
        <f t="shared" si="5"/>
        <v>95.148247978436657</v>
      </c>
      <c r="H30" s="1">
        <v>5824</v>
      </c>
      <c r="I30" s="1">
        <v>483</v>
      </c>
      <c r="J30" s="7">
        <f t="shared" si="6"/>
        <v>92.341842397336293</v>
      </c>
      <c r="K30" s="1">
        <v>5486</v>
      </c>
      <c r="L30" s="1">
        <v>821</v>
      </c>
      <c r="M30" s="7">
        <f t="shared" si="7"/>
        <v>86.982717615348022</v>
      </c>
    </row>
    <row r="31" spans="1:13">
      <c r="A31" s="2">
        <v>5</v>
      </c>
      <c r="B31" s="1">
        <v>5066</v>
      </c>
      <c r="C31" s="1">
        <v>243</v>
      </c>
      <c r="D31" s="7">
        <f t="shared" si="4"/>
        <v>95.42286682991147</v>
      </c>
      <c r="E31" s="1">
        <v>4977</v>
      </c>
      <c r="F31" s="1">
        <v>323</v>
      </c>
      <c r="G31" s="7">
        <f t="shared" si="5"/>
        <v>93.905660377358487</v>
      </c>
      <c r="H31" s="1">
        <v>4833</v>
      </c>
      <c r="I31" s="1">
        <v>467</v>
      </c>
      <c r="J31" s="7">
        <f t="shared" si="6"/>
        <v>91.188679245283026</v>
      </c>
      <c r="K31" s="1">
        <v>4646</v>
      </c>
      <c r="L31" s="1">
        <v>654</v>
      </c>
      <c r="M31" s="7">
        <f t="shared" si="7"/>
        <v>87.660377358490564</v>
      </c>
    </row>
    <row r="32" spans="1:13">
      <c r="A32" s="2">
        <v>6</v>
      </c>
      <c r="B32" s="1">
        <v>5040</v>
      </c>
      <c r="C32" s="1">
        <v>320</v>
      </c>
      <c r="D32" s="7">
        <f t="shared" si="4"/>
        <v>94.029850746268664</v>
      </c>
      <c r="E32" s="1">
        <v>4915</v>
      </c>
      <c r="F32" s="1">
        <v>445</v>
      </c>
      <c r="G32" s="7">
        <f t="shared" si="5"/>
        <v>91.697761194029852</v>
      </c>
      <c r="H32" s="1">
        <v>4766</v>
      </c>
      <c r="I32" s="1">
        <v>594</v>
      </c>
      <c r="J32" s="7">
        <f t="shared" si="6"/>
        <v>88.917910447761201</v>
      </c>
      <c r="K32" s="1">
        <v>4514</v>
      </c>
      <c r="L32" s="1">
        <v>846</v>
      </c>
      <c r="M32" s="7">
        <f t="shared" si="7"/>
        <v>84.21641791044776</v>
      </c>
    </row>
    <row r="33" spans="1:13">
      <c r="A33" s="2">
        <v>7</v>
      </c>
      <c r="B33" s="1">
        <v>5757</v>
      </c>
      <c r="C33" s="1">
        <v>271</v>
      </c>
      <c r="D33" s="7">
        <f t="shared" si="4"/>
        <v>95.504313205043132</v>
      </c>
      <c r="E33" s="1">
        <v>5656</v>
      </c>
      <c r="F33" s="1">
        <v>372</v>
      </c>
      <c r="G33" s="7">
        <f t="shared" si="5"/>
        <v>93.828798938287989</v>
      </c>
      <c r="H33" s="1">
        <v>5464</v>
      </c>
      <c r="I33" s="1">
        <v>564</v>
      </c>
      <c r="J33" s="7">
        <f t="shared" si="6"/>
        <v>90.643662906436631</v>
      </c>
      <c r="K33" s="1">
        <v>5140</v>
      </c>
      <c r="L33" s="1">
        <v>888</v>
      </c>
      <c r="M33" s="7">
        <f t="shared" si="7"/>
        <v>85.268745852687459</v>
      </c>
    </row>
    <row r="34" spans="1:13">
      <c r="A34" s="2">
        <v>8</v>
      </c>
      <c r="B34" s="1">
        <v>5104</v>
      </c>
      <c r="C34" s="1">
        <v>243</v>
      </c>
      <c r="D34" s="7">
        <f t="shared" si="4"/>
        <v>95.455395548905926</v>
      </c>
      <c r="E34" s="1">
        <v>5012</v>
      </c>
      <c r="F34" s="1">
        <v>335</v>
      </c>
      <c r="G34" s="7">
        <f t="shared" si="5"/>
        <v>93.734804563306525</v>
      </c>
      <c r="H34" s="1">
        <v>4870</v>
      </c>
      <c r="I34" s="1">
        <v>477</v>
      </c>
      <c r="J34" s="7">
        <f t="shared" si="6"/>
        <v>91.079109781185707</v>
      </c>
      <c r="K34" s="1">
        <v>4595</v>
      </c>
      <c r="L34" s="1">
        <v>752</v>
      </c>
      <c r="M34" s="7">
        <f t="shared" si="7"/>
        <v>85.936038900317939</v>
      </c>
    </row>
    <row r="35" spans="1:13">
      <c r="A35" s="2">
        <v>9</v>
      </c>
      <c r="B35" s="1">
        <v>5546</v>
      </c>
      <c r="C35" s="1">
        <v>264</v>
      </c>
      <c r="D35" s="7">
        <f t="shared" si="4"/>
        <v>95.456110154905332</v>
      </c>
      <c r="E35" s="1">
        <v>5423</v>
      </c>
      <c r="F35" s="1">
        <v>387</v>
      </c>
      <c r="G35" s="7">
        <f t="shared" si="5"/>
        <v>93.339070567986226</v>
      </c>
      <c r="H35" s="1">
        <v>5281</v>
      </c>
      <c r="I35" s="1">
        <v>529</v>
      </c>
      <c r="J35" s="7">
        <f t="shared" si="6"/>
        <v>90.895008605851984</v>
      </c>
      <c r="K35" s="1">
        <v>4932</v>
      </c>
      <c r="L35" s="1">
        <v>878</v>
      </c>
      <c r="M35" s="7">
        <f t="shared" si="7"/>
        <v>84.888123924268498</v>
      </c>
    </row>
    <row r="36" spans="1:13">
      <c r="A36" s="2">
        <v>10</v>
      </c>
      <c r="B36" s="1">
        <v>5330</v>
      </c>
      <c r="C36" s="1">
        <v>261</v>
      </c>
      <c r="D36" s="7">
        <f t="shared" si="4"/>
        <v>95.331783223037021</v>
      </c>
      <c r="E36" s="1">
        <v>5231</v>
      </c>
      <c r="F36" s="1">
        <v>360</v>
      </c>
      <c r="G36" s="7">
        <f t="shared" si="5"/>
        <v>93.561080307637283</v>
      </c>
      <c r="H36" s="1">
        <v>5091</v>
      </c>
      <c r="I36" s="1">
        <v>500</v>
      </c>
      <c r="J36" s="7">
        <f t="shared" si="6"/>
        <v>91.057055982829553</v>
      </c>
      <c r="K36" s="1">
        <v>4749</v>
      </c>
      <c r="L36" s="1">
        <v>842</v>
      </c>
      <c r="M36" s="7">
        <f t="shared" si="7"/>
        <v>84.940082275084961</v>
      </c>
    </row>
    <row r="37" spans="1:13">
      <c r="A37" s="2">
        <v>11</v>
      </c>
      <c r="B37" s="1">
        <v>3865</v>
      </c>
      <c r="C37" s="1">
        <v>248</v>
      </c>
      <c r="D37" s="7">
        <f t="shared" si="4"/>
        <v>93.97033795283248</v>
      </c>
      <c r="E37" s="1">
        <v>3816</v>
      </c>
      <c r="F37" s="1">
        <v>297</v>
      </c>
      <c r="G37" s="7">
        <f t="shared" si="5"/>
        <v>92.778993435448569</v>
      </c>
      <c r="H37" s="1">
        <v>3690</v>
      </c>
      <c r="I37" s="1">
        <v>423</v>
      </c>
      <c r="J37" s="7">
        <f t="shared" si="6"/>
        <v>89.715536105032825</v>
      </c>
      <c r="K37" s="1">
        <v>3518</v>
      </c>
      <c r="L37" s="1">
        <v>595</v>
      </c>
      <c r="M37" s="7">
        <f t="shared" si="7"/>
        <v>85.533673717481165</v>
      </c>
    </row>
    <row r="38" spans="1:13">
      <c r="A38" s="2">
        <v>12</v>
      </c>
      <c r="B38" s="1">
        <v>2408</v>
      </c>
      <c r="C38" s="1">
        <v>191</v>
      </c>
      <c r="D38" s="7">
        <f t="shared" si="4"/>
        <v>92.651019622931898</v>
      </c>
      <c r="E38" s="1">
        <v>2373</v>
      </c>
      <c r="F38" s="1">
        <v>226</v>
      </c>
      <c r="G38" s="7">
        <f t="shared" si="5"/>
        <v>91.304347826086953</v>
      </c>
      <c r="H38" s="1">
        <v>2323</v>
      </c>
      <c r="I38" s="1">
        <v>276</v>
      </c>
      <c r="J38" s="7">
        <f t="shared" si="6"/>
        <v>89.380530973451329</v>
      </c>
      <c r="K38" s="1">
        <v>2188</v>
      </c>
      <c r="L38" s="1">
        <v>411</v>
      </c>
      <c r="M38" s="7">
        <f t="shared" si="7"/>
        <v>84.186225471335135</v>
      </c>
    </row>
    <row r="39" spans="1:13">
      <c r="A39" s="2">
        <v>13</v>
      </c>
      <c r="B39" s="1">
        <v>3039</v>
      </c>
      <c r="C39" s="1">
        <v>194</v>
      </c>
      <c r="D39" s="7">
        <f t="shared" si="4"/>
        <v>93.999381379523655</v>
      </c>
      <c r="E39" s="1">
        <v>2967</v>
      </c>
      <c r="F39" s="1">
        <v>266</v>
      </c>
      <c r="G39" s="7">
        <f t="shared" si="5"/>
        <v>91.772347664707695</v>
      </c>
      <c r="H39" s="1">
        <v>2905</v>
      </c>
      <c r="I39" s="1">
        <v>328</v>
      </c>
      <c r="J39" s="7">
        <f t="shared" si="6"/>
        <v>89.854624188060626</v>
      </c>
      <c r="K39" s="1">
        <v>2732</v>
      </c>
      <c r="L39" s="1">
        <v>501</v>
      </c>
      <c r="M39" s="7">
        <f t="shared" si="7"/>
        <v>84.503557067738939</v>
      </c>
    </row>
    <row r="40" spans="1:13">
      <c r="A40" s="2">
        <v>14</v>
      </c>
      <c r="B40" s="1">
        <v>3482</v>
      </c>
      <c r="C40" s="1">
        <v>207</v>
      </c>
      <c r="D40" s="7">
        <f t="shared" si="4"/>
        <v>94.388723231227971</v>
      </c>
      <c r="E40" s="1">
        <v>3395</v>
      </c>
      <c r="F40" s="1">
        <v>294</v>
      </c>
      <c r="G40" s="7">
        <f t="shared" si="5"/>
        <v>92.030360531309299</v>
      </c>
      <c r="H40" s="1">
        <v>3231</v>
      </c>
      <c r="I40" s="1">
        <v>458</v>
      </c>
      <c r="J40" s="7">
        <f t="shared" si="6"/>
        <v>87.584711303876389</v>
      </c>
      <c r="K40" s="1">
        <v>3104</v>
      </c>
      <c r="L40" s="1">
        <v>585</v>
      </c>
      <c r="M40" s="7">
        <f t="shared" si="7"/>
        <v>84.142043914339922</v>
      </c>
    </row>
    <row r="41" spans="1:13">
      <c r="A41" s="2">
        <v>15</v>
      </c>
      <c r="B41" s="1">
        <v>2977</v>
      </c>
      <c r="C41" s="1">
        <v>182</v>
      </c>
      <c r="D41" s="7">
        <f t="shared" si="4"/>
        <v>94.238683127572017</v>
      </c>
      <c r="E41" s="1">
        <v>2933</v>
      </c>
      <c r="F41" s="1">
        <v>226</v>
      </c>
      <c r="G41" s="7">
        <f t="shared" si="5"/>
        <v>92.845837290281736</v>
      </c>
      <c r="H41" s="1">
        <v>2819</v>
      </c>
      <c r="I41" s="1">
        <v>340</v>
      </c>
      <c r="J41" s="7">
        <f t="shared" si="6"/>
        <v>89.237100348211456</v>
      </c>
      <c r="K41" s="1">
        <v>2673</v>
      </c>
      <c r="L41" s="1">
        <v>486</v>
      </c>
      <c r="M41" s="7">
        <f t="shared" si="7"/>
        <v>84.615384615384613</v>
      </c>
    </row>
    <row r="42" spans="1:13">
      <c r="A42" s="2">
        <v>16</v>
      </c>
      <c r="B42" s="1">
        <v>4316</v>
      </c>
      <c r="C42" s="1">
        <v>226</v>
      </c>
      <c r="D42" s="7">
        <f t="shared" si="4"/>
        <v>95.024218405988549</v>
      </c>
      <c r="E42" s="1">
        <v>4231</v>
      </c>
      <c r="F42" s="1">
        <v>311</v>
      </c>
      <c r="G42" s="7">
        <f t="shared" si="5"/>
        <v>93.152796125055033</v>
      </c>
      <c r="H42" s="1">
        <v>4114</v>
      </c>
      <c r="I42" s="1">
        <v>428</v>
      </c>
      <c r="J42" s="7">
        <f t="shared" si="6"/>
        <v>90.576838397181859</v>
      </c>
      <c r="K42" s="1">
        <v>3873</v>
      </c>
      <c r="L42" s="1">
        <v>669</v>
      </c>
      <c r="M42" s="7">
        <f t="shared" si="7"/>
        <v>85.270805812417436</v>
      </c>
    </row>
    <row r="43" spans="1:13">
      <c r="A43" s="2">
        <v>17</v>
      </c>
      <c r="B43" s="1">
        <v>4801</v>
      </c>
      <c r="C43" s="1">
        <v>317</v>
      </c>
      <c r="D43" s="7">
        <f t="shared" si="4"/>
        <v>93.806174286830796</v>
      </c>
      <c r="E43" s="1">
        <v>4742</v>
      </c>
      <c r="F43" s="1">
        <v>376</v>
      </c>
      <c r="G43" s="7">
        <f t="shared" si="5"/>
        <v>92.653380226651038</v>
      </c>
      <c r="H43" s="1">
        <v>4598</v>
      </c>
      <c r="I43" s="1">
        <v>520</v>
      </c>
      <c r="J43" s="7">
        <f t="shared" si="6"/>
        <v>89.83978116451739</v>
      </c>
      <c r="K43" s="1">
        <v>4339</v>
      </c>
      <c r="L43" s="1">
        <v>779</v>
      </c>
      <c r="M43" s="7">
        <f t="shared" si="7"/>
        <v>84.779210629152018</v>
      </c>
    </row>
    <row r="44" spans="1:13">
      <c r="A44" s="9" t="s">
        <v>5</v>
      </c>
      <c r="D44" s="5">
        <f>AVERAGE(D27:D43)</f>
        <v>94.835870575861946</v>
      </c>
      <c r="E44" s="2"/>
      <c r="F44" s="2"/>
      <c r="G44" s="5">
        <f>AVERAGE(G27:G43)</f>
        <v>93.083509774328732</v>
      </c>
      <c r="H44" s="2"/>
      <c r="I44" s="2"/>
      <c r="J44" s="5">
        <f>AVERAGE(J27:J43)</f>
        <v>90.31098371381961</v>
      </c>
      <c r="K44" s="2"/>
      <c r="L44" s="2"/>
      <c r="M44" s="5">
        <f>AVERAGE(M27:M43)</f>
        <v>85.420748885439693</v>
      </c>
    </row>
    <row r="45" spans="1:13">
      <c r="A45" s="10" t="s">
        <v>6</v>
      </c>
      <c r="D45" s="8">
        <v>5269</v>
      </c>
      <c r="E45" s="1"/>
      <c r="F45" s="1"/>
      <c r="G45" s="8">
        <v>9874</v>
      </c>
      <c r="H45" s="1"/>
      <c r="I45" s="1"/>
      <c r="J45" s="8">
        <v>21561</v>
      </c>
      <c r="K45" s="1"/>
      <c r="L45" s="1"/>
      <c r="M45" s="8">
        <v>48734</v>
      </c>
    </row>
    <row r="48" spans="1:13" ht="30" customHeight="1">
      <c r="A48" s="18" t="s">
        <v>7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</sheetData>
  <mergeCells count="13">
    <mergeCell ref="A48:M48"/>
    <mergeCell ref="K2:M2"/>
    <mergeCell ref="B25:D25"/>
    <mergeCell ref="E25:G25"/>
    <mergeCell ref="H25:J25"/>
    <mergeCell ref="K25:M25"/>
    <mergeCell ref="B24:M24"/>
    <mergeCell ref="A1:A2"/>
    <mergeCell ref="A24:A25"/>
    <mergeCell ref="B2:D2"/>
    <mergeCell ref="E2:G2"/>
    <mergeCell ref="H2:J2"/>
    <mergeCell ref="B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PTB</dc:creator>
  <cp:lastModifiedBy>PTB</cp:lastModifiedBy>
  <dcterms:created xsi:type="dcterms:W3CDTF">2020-02-21T00:05:44Z</dcterms:created>
  <dcterms:modified xsi:type="dcterms:W3CDTF">2020-02-21T01:02:04Z</dcterms:modified>
</cp:coreProperties>
</file>