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20" yWindow="30" windowWidth="12510" windowHeight="9435" activeTab="1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N8" i="1"/>
  <c r="N9"/>
  <c r="N10"/>
  <c r="N11"/>
  <c r="N12"/>
  <c r="N13"/>
  <c r="N14"/>
  <c r="N15"/>
  <c r="N16"/>
  <c r="N7"/>
  <c r="M8"/>
  <c r="M9"/>
  <c r="M10"/>
  <c r="M11"/>
  <c r="M12"/>
  <c r="M13"/>
  <c r="M14"/>
  <c r="M15"/>
  <c r="M16"/>
  <c r="M7"/>
  <c r="L8"/>
  <c r="L9"/>
  <c r="L10"/>
  <c r="L11"/>
  <c r="L12"/>
  <c r="L13"/>
  <c r="L14"/>
  <c r="L15"/>
  <c r="L16"/>
  <c r="L7"/>
  <c r="K8"/>
  <c r="K9"/>
  <c r="K10"/>
  <c r="K11"/>
  <c r="K12"/>
  <c r="K13"/>
  <c r="K14"/>
  <c r="K15"/>
  <c r="K16"/>
  <c r="K7"/>
</calcChain>
</file>

<file path=xl/sharedStrings.xml><?xml version="1.0" encoding="utf-8"?>
<sst xmlns="http://schemas.openxmlformats.org/spreadsheetml/2006/main" count="120" uniqueCount="83">
  <si>
    <t>Name</t>
  </si>
  <si>
    <t>Position</t>
  </si>
  <si>
    <t xml:space="preserve">Status </t>
  </si>
  <si>
    <t>Gender</t>
  </si>
  <si>
    <t>Age</t>
  </si>
  <si>
    <t xml:space="preserve">Calley, Jes </t>
  </si>
  <si>
    <t>Douglas, Kelly</t>
  </si>
  <si>
    <t>Fitz, Mike</t>
  </si>
  <si>
    <t>Gordon, Kevin</t>
  </si>
  <si>
    <t>Jacobs, Alyssa</t>
  </si>
  <si>
    <t>Jennings, Paul</t>
  </si>
  <si>
    <t>Bartender</t>
  </si>
  <si>
    <t>Bouncer</t>
  </si>
  <si>
    <t xml:space="preserve">Chef </t>
  </si>
  <si>
    <t>Kay, Brian</t>
  </si>
  <si>
    <t>DJ</t>
  </si>
  <si>
    <t>F</t>
  </si>
  <si>
    <t>M</t>
  </si>
  <si>
    <t>Luciano, Bobby</t>
  </si>
  <si>
    <t>Cell Number</t>
  </si>
  <si>
    <t>Emergency Number</t>
  </si>
  <si>
    <t>Morris, Rachel</t>
  </si>
  <si>
    <t>Part-Time</t>
  </si>
  <si>
    <t>Full-Time</t>
  </si>
  <si>
    <t xml:space="preserve">Wayne, Chris </t>
  </si>
  <si>
    <t>305-522-6895</t>
  </si>
  <si>
    <t>786-954-6852</t>
  </si>
  <si>
    <t>786-985-8595</t>
  </si>
  <si>
    <t>786-495-0043</t>
  </si>
  <si>
    <t>305-522-6590</t>
  </si>
  <si>
    <t>305-696-3200</t>
  </si>
  <si>
    <t>305-595-6810</t>
  </si>
  <si>
    <t>305-562-0297</t>
  </si>
  <si>
    <t>786-652-5971</t>
  </si>
  <si>
    <t>786-495-5210</t>
  </si>
  <si>
    <t>786-495-0017</t>
  </si>
  <si>
    <t>305-985-6503</t>
  </si>
  <si>
    <t>305-430-5479</t>
  </si>
  <si>
    <t>305-963-9687</t>
  </si>
  <si>
    <t>786-885-5830</t>
  </si>
  <si>
    <t>786-559-6010</t>
  </si>
  <si>
    <t>305-502-7010</t>
  </si>
  <si>
    <t>305-201-3320</t>
  </si>
  <si>
    <t>786-201-2988</t>
  </si>
  <si>
    <t>786-528-2580</t>
  </si>
  <si>
    <t>Salary (hr)</t>
  </si>
  <si>
    <t>Medical Conditions</t>
  </si>
  <si>
    <t xml:space="preserve">Diabetes </t>
  </si>
  <si>
    <t xml:space="preserve">Asthma </t>
  </si>
  <si>
    <t>None</t>
  </si>
  <si>
    <t xml:space="preserve">Years Employed </t>
  </si>
  <si>
    <t xml:space="preserve">Vacation </t>
  </si>
  <si>
    <t xml:space="preserve">Bonus </t>
  </si>
  <si>
    <t>Christmas Gift</t>
  </si>
  <si>
    <t xml:space="preserve">Drinks </t>
  </si>
  <si>
    <t>no gift</t>
  </si>
  <si>
    <t>lazer</t>
  </si>
  <si>
    <t>the force</t>
  </si>
  <si>
    <t>half off</t>
  </si>
  <si>
    <t>free</t>
  </si>
  <si>
    <t>Occupation</t>
  </si>
  <si>
    <t>Contact Number</t>
  </si>
  <si>
    <t>Years Employed</t>
  </si>
  <si>
    <t>Vacation</t>
  </si>
  <si>
    <t>Restauraunt Discount</t>
  </si>
  <si>
    <t>Bonus</t>
  </si>
  <si>
    <t>Maxwell Fisher</t>
  </si>
  <si>
    <t>Sammy Adams</t>
  </si>
  <si>
    <t>Amanda Schoe</t>
  </si>
  <si>
    <t>Thomas Greene</t>
  </si>
  <si>
    <t>Terry Daniels</t>
  </si>
  <si>
    <t>Kristi Oliver</t>
  </si>
  <si>
    <t>Juan Salsa</t>
  </si>
  <si>
    <t>Kiersten David</t>
  </si>
  <si>
    <t>Geena Richards</t>
  </si>
  <si>
    <t>Head cook</t>
  </si>
  <si>
    <t>Waitress</t>
  </si>
  <si>
    <t>Cook</t>
  </si>
  <si>
    <t>Manager</t>
  </si>
  <si>
    <t>Hoestess</t>
  </si>
  <si>
    <t>Cal Wray</t>
  </si>
  <si>
    <t>Gardener</t>
  </si>
  <si>
    <t>Jara Tern</t>
  </si>
</sst>
</file>

<file path=xl/styles.xml><?xml version="1.0" encoding="utf-8"?>
<styleSheet xmlns="http://schemas.openxmlformats.org/spreadsheetml/2006/main">
  <numFmts count="1">
    <numFmt numFmtId="164" formatCode="_([$$-409]* #,##0.00_);_([$$-409]* \(#,##0.00\);_([$$-409]* &quot;-&quot;??_);_(@_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/>
    <xf numFmtId="9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2"/>
  <sheetViews>
    <sheetView workbookViewId="0">
      <pane xSplit="1" ySplit="6" topLeftCell="F7" activePane="bottomRight" state="frozen"/>
      <selection pane="topRight" activeCell="B1" sqref="B1"/>
      <selection pane="bottomLeft" activeCell="A7" sqref="A7"/>
      <selection pane="bottomRight" activeCell="N7" sqref="N7:N16"/>
    </sheetView>
  </sheetViews>
  <sheetFormatPr defaultRowHeight="15"/>
  <cols>
    <col min="1" max="1" width="14.42578125" bestFit="1" customWidth="1"/>
    <col min="2" max="2" width="9.85546875" bestFit="1" customWidth="1"/>
    <col min="3" max="3" width="9.7109375" bestFit="1" customWidth="1"/>
    <col min="4" max="4" width="7.5703125" bestFit="1" customWidth="1"/>
    <col min="5" max="5" width="4.42578125" bestFit="1" customWidth="1"/>
    <col min="6" max="6" width="12.42578125" bestFit="1" customWidth="1"/>
    <col min="7" max="7" width="18.7109375" bestFit="1" customWidth="1"/>
    <col min="8" max="8" width="10" bestFit="1" customWidth="1"/>
    <col min="9" max="9" width="18.28515625" customWidth="1"/>
    <col min="10" max="10" width="15.5703125" bestFit="1" customWidth="1"/>
    <col min="11" max="11" width="19.42578125" customWidth="1"/>
    <col min="12" max="12" width="11.5703125" customWidth="1"/>
    <col min="13" max="13" width="13.7109375" bestFit="1" customWidth="1"/>
  </cols>
  <sheetData>
    <row r="1" spans="1:14" ht="18.75">
      <c r="A1" s="7"/>
      <c r="B1" s="7"/>
    </row>
    <row r="6" spans="1:14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19</v>
      </c>
      <c r="G6" s="2" t="s">
        <v>20</v>
      </c>
      <c r="H6" s="2" t="s">
        <v>45</v>
      </c>
      <c r="I6" s="2" t="s">
        <v>46</v>
      </c>
      <c r="J6" s="2" t="s">
        <v>50</v>
      </c>
      <c r="K6" s="2" t="s">
        <v>51</v>
      </c>
      <c r="L6" s="2" t="s">
        <v>52</v>
      </c>
      <c r="M6" s="2" t="s">
        <v>53</v>
      </c>
      <c r="N6" s="2" t="s">
        <v>54</v>
      </c>
    </row>
    <row r="7" spans="1:14">
      <c r="A7" s="3" t="s">
        <v>5</v>
      </c>
      <c r="B7" s="3" t="s">
        <v>11</v>
      </c>
      <c r="C7" s="3" t="s">
        <v>22</v>
      </c>
      <c r="D7" s="3" t="s">
        <v>16</v>
      </c>
      <c r="E7" s="3">
        <v>22</v>
      </c>
      <c r="F7" s="3" t="s">
        <v>25</v>
      </c>
      <c r="G7" s="3" t="s">
        <v>35</v>
      </c>
      <c r="H7" s="4">
        <v>10</v>
      </c>
      <c r="I7" s="3" t="s">
        <v>49</v>
      </c>
      <c r="J7" s="3">
        <v>1</v>
      </c>
      <c r="K7" s="3" t="str">
        <f>IF(J7&lt;3,"one week vacation","two weeks vacation")</f>
        <v>one week vacation</v>
      </c>
      <c r="L7" s="3" t="str">
        <f>IF(J7&gt;5,"$1,000 bonus","no bonus")</f>
        <v>no bonus</v>
      </c>
      <c r="M7" s="3" t="str">
        <f>VLOOKUP(J7,$F$20:$G$22,2)</f>
        <v>no gift</v>
      </c>
      <c r="N7" s="3" t="str">
        <f>VLOOKUP(H7,$I$20:$J$22,2)</f>
        <v>half off</v>
      </c>
    </row>
    <row r="8" spans="1:14">
      <c r="A8" s="3" t="s">
        <v>6</v>
      </c>
      <c r="B8" s="3" t="s">
        <v>11</v>
      </c>
      <c r="C8" s="3" t="s">
        <v>22</v>
      </c>
      <c r="D8" s="3" t="s">
        <v>16</v>
      </c>
      <c r="E8" s="3">
        <v>21</v>
      </c>
      <c r="F8" s="3" t="s">
        <v>26</v>
      </c>
      <c r="G8" s="3" t="s">
        <v>36</v>
      </c>
      <c r="H8" s="4">
        <v>10</v>
      </c>
      <c r="I8" s="3" t="s">
        <v>49</v>
      </c>
      <c r="J8" s="3">
        <v>1</v>
      </c>
      <c r="K8" s="3" t="str">
        <f t="shared" ref="K8:K16" si="0">IF(J8&lt;3,"one week vacation","two weeks vacation")</f>
        <v>one week vacation</v>
      </c>
      <c r="L8" s="3" t="str">
        <f t="shared" ref="L8:L16" si="1">IF(J8&gt;5,"$1,000 bonus","no bonus")</f>
        <v>no bonus</v>
      </c>
      <c r="M8" s="3" t="str">
        <f t="shared" ref="M8:M16" si="2">VLOOKUP(J8,$F$20:$G$22,2)</f>
        <v>no gift</v>
      </c>
      <c r="N8" s="3" t="str">
        <f t="shared" ref="N8:N16" si="3">VLOOKUP(H8,$I$20:$J$22,2)</f>
        <v>half off</v>
      </c>
    </row>
    <row r="9" spans="1:14">
      <c r="A9" s="3" t="s">
        <v>7</v>
      </c>
      <c r="B9" s="3" t="s">
        <v>12</v>
      </c>
      <c r="C9" s="3" t="s">
        <v>23</v>
      </c>
      <c r="D9" s="3" t="s">
        <v>17</v>
      </c>
      <c r="E9" s="3">
        <v>25</v>
      </c>
      <c r="F9" s="3" t="s">
        <v>27</v>
      </c>
      <c r="G9" s="3" t="s">
        <v>37</v>
      </c>
      <c r="H9" s="4">
        <v>15</v>
      </c>
      <c r="I9" s="3" t="s">
        <v>49</v>
      </c>
      <c r="J9" s="3">
        <v>2</v>
      </c>
      <c r="K9" s="3" t="str">
        <f t="shared" si="0"/>
        <v>one week vacation</v>
      </c>
      <c r="L9" s="3" t="str">
        <f t="shared" si="1"/>
        <v>no bonus</v>
      </c>
      <c r="M9" s="3" t="str">
        <f t="shared" si="2"/>
        <v>no gift</v>
      </c>
      <c r="N9" s="3">
        <f t="shared" si="3"/>
        <v>0.75</v>
      </c>
    </row>
    <row r="10" spans="1:14">
      <c r="A10" s="3" t="s">
        <v>8</v>
      </c>
      <c r="B10" s="3" t="s">
        <v>12</v>
      </c>
      <c r="C10" s="3" t="s">
        <v>23</v>
      </c>
      <c r="D10" s="3" t="s">
        <v>17</v>
      </c>
      <c r="E10" s="3">
        <v>27</v>
      </c>
      <c r="F10" s="3" t="s">
        <v>28</v>
      </c>
      <c r="G10" s="3" t="s">
        <v>38</v>
      </c>
      <c r="H10" s="4">
        <v>15</v>
      </c>
      <c r="I10" s="3" t="s">
        <v>47</v>
      </c>
      <c r="J10" s="3">
        <v>5</v>
      </c>
      <c r="K10" s="3" t="str">
        <f t="shared" si="0"/>
        <v>two weeks vacation</v>
      </c>
      <c r="L10" s="3" t="str">
        <f t="shared" si="1"/>
        <v>no bonus</v>
      </c>
      <c r="M10" s="3" t="str">
        <f t="shared" si="2"/>
        <v>the force</v>
      </c>
      <c r="N10" s="3">
        <f t="shared" si="3"/>
        <v>0.75</v>
      </c>
    </row>
    <row r="11" spans="1:14">
      <c r="A11" s="3" t="s">
        <v>9</v>
      </c>
      <c r="B11" s="3" t="s">
        <v>11</v>
      </c>
      <c r="C11" s="3" t="s">
        <v>23</v>
      </c>
      <c r="D11" s="3" t="s">
        <v>16</v>
      </c>
      <c r="E11" s="3">
        <v>28</v>
      </c>
      <c r="F11" s="3" t="s">
        <v>29</v>
      </c>
      <c r="G11" s="3" t="s">
        <v>39</v>
      </c>
      <c r="H11" s="4">
        <v>12</v>
      </c>
      <c r="I11" s="3" t="s">
        <v>49</v>
      </c>
      <c r="J11" s="3">
        <v>6</v>
      </c>
      <c r="K11" s="3" t="str">
        <f t="shared" si="0"/>
        <v>two weeks vacation</v>
      </c>
      <c r="L11" s="3" t="str">
        <f t="shared" si="1"/>
        <v>$1,000 bonus</v>
      </c>
      <c r="M11" s="3" t="str">
        <f t="shared" si="2"/>
        <v>the force</v>
      </c>
      <c r="N11" s="3" t="str">
        <f t="shared" si="3"/>
        <v>half off</v>
      </c>
    </row>
    <row r="12" spans="1:14">
      <c r="A12" s="3" t="s">
        <v>10</v>
      </c>
      <c r="B12" s="3" t="s">
        <v>13</v>
      </c>
      <c r="C12" s="3" t="s">
        <v>23</v>
      </c>
      <c r="D12" s="3" t="s">
        <v>17</v>
      </c>
      <c r="E12" s="3">
        <v>30</v>
      </c>
      <c r="F12" s="3" t="s">
        <v>30</v>
      </c>
      <c r="G12" s="3" t="s">
        <v>40</v>
      </c>
      <c r="H12" s="4">
        <v>20</v>
      </c>
      <c r="I12" s="3" t="s">
        <v>47</v>
      </c>
      <c r="J12" s="3">
        <v>6</v>
      </c>
      <c r="K12" s="3" t="str">
        <f t="shared" si="0"/>
        <v>two weeks vacation</v>
      </c>
      <c r="L12" s="3" t="str">
        <f t="shared" si="1"/>
        <v>$1,000 bonus</v>
      </c>
      <c r="M12" s="3" t="str">
        <f t="shared" si="2"/>
        <v>the force</v>
      </c>
      <c r="N12" s="3" t="str">
        <f t="shared" si="3"/>
        <v>free</v>
      </c>
    </row>
    <row r="13" spans="1:14">
      <c r="A13" s="3" t="s">
        <v>14</v>
      </c>
      <c r="B13" s="3" t="s">
        <v>15</v>
      </c>
      <c r="C13" s="3" t="s">
        <v>22</v>
      </c>
      <c r="D13" s="3" t="s">
        <v>17</v>
      </c>
      <c r="E13" s="3">
        <v>25</v>
      </c>
      <c r="F13" s="3" t="s">
        <v>31</v>
      </c>
      <c r="G13" s="3" t="s">
        <v>41</v>
      </c>
      <c r="H13" s="4">
        <v>18</v>
      </c>
      <c r="I13" s="3" t="s">
        <v>49</v>
      </c>
      <c r="J13" s="3">
        <v>2</v>
      </c>
      <c r="K13" s="3" t="str">
        <f t="shared" si="0"/>
        <v>one week vacation</v>
      </c>
      <c r="L13" s="3" t="str">
        <f t="shared" si="1"/>
        <v>no bonus</v>
      </c>
      <c r="M13" s="3" t="str">
        <f t="shared" si="2"/>
        <v>no gift</v>
      </c>
      <c r="N13" s="3" t="str">
        <f t="shared" si="3"/>
        <v>free</v>
      </c>
    </row>
    <row r="14" spans="1:14">
      <c r="A14" s="3" t="s">
        <v>18</v>
      </c>
      <c r="B14" s="3" t="s">
        <v>15</v>
      </c>
      <c r="C14" s="3" t="s">
        <v>23</v>
      </c>
      <c r="D14" s="3" t="s">
        <v>17</v>
      </c>
      <c r="E14" s="3">
        <v>26</v>
      </c>
      <c r="F14" s="3" t="s">
        <v>32</v>
      </c>
      <c r="G14" s="3" t="s">
        <v>42</v>
      </c>
      <c r="H14" s="4">
        <v>18</v>
      </c>
      <c r="I14" s="3" t="s">
        <v>48</v>
      </c>
      <c r="J14" s="3">
        <v>3</v>
      </c>
      <c r="K14" s="3" t="str">
        <f t="shared" si="0"/>
        <v>two weeks vacation</v>
      </c>
      <c r="L14" s="3" t="str">
        <f t="shared" si="1"/>
        <v>no bonus</v>
      </c>
      <c r="M14" s="3" t="str">
        <f t="shared" si="2"/>
        <v>lazer</v>
      </c>
      <c r="N14" s="3" t="str">
        <f t="shared" si="3"/>
        <v>free</v>
      </c>
    </row>
    <row r="15" spans="1:14">
      <c r="A15" s="3" t="s">
        <v>21</v>
      </c>
      <c r="B15" s="3" t="s">
        <v>11</v>
      </c>
      <c r="C15" s="3" t="s">
        <v>22</v>
      </c>
      <c r="D15" s="3" t="s">
        <v>16</v>
      </c>
      <c r="E15" s="3">
        <v>23</v>
      </c>
      <c r="F15" s="3" t="s">
        <v>33</v>
      </c>
      <c r="G15" s="3" t="s">
        <v>43</v>
      </c>
      <c r="H15" s="4">
        <v>10</v>
      </c>
      <c r="I15" s="3" t="s">
        <v>49</v>
      </c>
      <c r="J15" s="3">
        <v>2</v>
      </c>
      <c r="K15" s="3" t="str">
        <f t="shared" si="0"/>
        <v>one week vacation</v>
      </c>
      <c r="L15" s="3" t="str">
        <f t="shared" si="1"/>
        <v>no bonus</v>
      </c>
      <c r="M15" s="3" t="str">
        <f t="shared" si="2"/>
        <v>no gift</v>
      </c>
      <c r="N15" s="3" t="str">
        <f t="shared" si="3"/>
        <v>half off</v>
      </c>
    </row>
    <row r="16" spans="1:14">
      <c r="A16" s="3" t="s">
        <v>24</v>
      </c>
      <c r="B16" s="3" t="s">
        <v>12</v>
      </c>
      <c r="C16" s="3" t="s">
        <v>22</v>
      </c>
      <c r="D16" s="3" t="s">
        <v>17</v>
      </c>
      <c r="E16" s="3">
        <v>28</v>
      </c>
      <c r="F16" s="3" t="s">
        <v>34</v>
      </c>
      <c r="G16" s="3" t="s">
        <v>44</v>
      </c>
      <c r="H16" s="4">
        <v>15</v>
      </c>
      <c r="I16" s="3" t="s">
        <v>49</v>
      </c>
      <c r="J16" s="3">
        <v>1</v>
      </c>
      <c r="K16" s="3" t="str">
        <f t="shared" si="0"/>
        <v>one week vacation</v>
      </c>
      <c r="L16" s="3" t="str">
        <f t="shared" si="1"/>
        <v>no bonus</v>
      </c>
      <c r="M16" s="3" t="str">
        <f t="shared" si="2"/>
        <v>no gift</v>
      </c>
      <c r="N16" s="3">
        <f t="shared" si="3"/>
        <v>0.75</v>
      </c>
    </row>
    <row r="17" spans="1:14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1:14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>
      <c r="A20" s="5"/>
      <c r="B20" s="5"/>
      <c r="C20" s="5"/>
      <c r="D20" s="5"/>
      <c r="E20" s="5"/>
      <c r="F20" s="3">
        <v>0</v>
      </c>
      <c r="G20" s="3" t="s">
        <v>55</v>
      </c>
      <c r="H20" s="1"/>
      <c r="I20" s="3">
        <v>10</v>
      </c>
      <c r="J20" s="3" t="s">
        <v>58</v>
      </c>
      <c r="K20" s="5"/>
      <c r="L20" s="5"/>
      <c r="M20" s="5"/>
      <c r="N20" s="5"/>
    </row>
    <row r="21" spans="1:14">
      <c r="A21" s="5"/>
      <c r="B21" s="5"/>
      <c r="C21" s="5"/>
      <c r="D21" s="5"/>
      <c r="E21" s="5"/>
      <c r="F21" s="3">
        <v>3</v>
      </c>
      <c r="G21" s="3" t="s">
        <v>56</v>
      </c>
      <c r="H21" s="1"/>
      <c r="I21" s="3">
        <v>15</v>
      </c>
      <c r="J21" s="6">
        <v>0.75</v>
      </c>
      <c r="K21" s="5"/>
      <c r="L21" s="5"/>
      <c r="M21" s="5"/>
      <c r="N21" s="5"/>
    </row>
    <row r="22" spans="1:14">
      <c r="A22" s="5"/>
      <c r="B22" s="5"/>
      <c r="C22" s="5"/>
      <c r="D22" s="5"/>
      <c r="E22" s="5"/>
      <c r="F22" s="3">
        <v>5</v>
      </c>
      <c r="G22" s="3" t="s">
        <v>57</v>
      </c>
      <c r="H22" s="1"/>
      <c r="I22" s="3">
        <v>18</v>
      </c>
      <c r="J22" s="3" t="s">
        <v>59</v>
      </c>
      <c r="K22" s="5"/>
      <c r="L22" s="5"/>
      <c r="M22" s="5"/>
      <c r="N22" s="5"/>
    </row>
  </sheetData>
  <mergeCells count="1">
    <mergeCell ref="A1:B1"/>
  </mergeCells>
  <pageMargins left="0.7" right="0.7" top="0.75" bottom="0.75" header="0.3" footer="0.3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I14"/>
  <sheetViews>
    <sheetView tabSelected="1" workbookViewId="0">
      <selection activeCell="B14" sqref="B14"/>
    </sheetView>
  </sheetViews>
  <sheetFormatPr defaultRowHeight="15"/>
  <cols>
    <col min="1" max="1" width="15" bestFit="1" customWidth="1"/>
    <col min="2" max="2" width="10.7109375" customWidth="1"/>
    <col min="3" max="3" width="15.5703125" bestFit="1" customWidth="1"/>
    <col min="4" max="4" width="10" bestFit="1" customWidth="1"/>
    <col min="5" max="5" width="18.42578125" bestFit="1" customWidth="1"/>
    <col min="6" max="6" width="15.28515625" bestFit="1" customWidth="1"/>
    <col min="8" max="8" width="20.140625" bestFit="1" customWidth="1"/>
  </cols>
  <sheetData>
    <row r="3" spans="1:9">
      <c r="A3" s="8" t="s">
        <v>0</v>
      </c>
      <c r="B3" s="8" t="s">
        <v>60</v>
      </c>
      <c r="C3" s="8" t="s">
        <v>61</v>
      </c>
      <c r="D3" s="8" t="s">
        <v>45</v>
      </c>
      <c r="E3" s="8" t="s">
        <v>46</v>
      </c>
      <c r="F3" s="8" t="s">
        <v>62</v>
      </c>
      <c r="G3" s="8" t="s">
        <v>63</v>
      </c>
      <c r="H3" s="8" t="s">
        <v>64</v>
      </c>
      <c r="I3" s="8" t="s">
        <v>65</v>
      </c>
    </row>
    <row r="4" spans="1:9">
      <c r="A4" t="s">
        <v>66</v>
      </c>
      <c r="B4" t="s">
        <v>75</v>
      </c>
    </row>
    <row r="5" spans="1:9">
      <c r="A5" t="s">
        <v>67</v>
      </c>
      <c r="B5" t="s">
        <v>76</v>
      </c>
    </row>
    <row r="6" spans="1:9">
      <c r="A6" t="s">
        <v>68</v>
      </c>
      <c r="B6" t="s">
        <v>76</v>
      </c>
    </row>
    <row r="7" spans="1:9">
      <c r="A7" t="s">
        <v>69</v>
      </c>
      <c r="B7" t="s">
        <v>77</v>
      </c>
    </row>
    <row r="8" spans="1:9">
      <c r="A8" t="s">
        <v>70</v>
      </c>
      <c r="B8" t="s">
        <v>78</v>
      </c>
    </row>
    <row r="9" spans="1:9">
      <c r="A9" t="s">
        <v>71</v>
      </c>
      <c r="B9" t="s">
        <v>79</v>
      </c>
    </row>
    <row r="10" spans="1:9">
      <c r="A10" t="s">
        <v>72</v>
      </c>
      <c r="B10" t="s">
        <v>81</v>
      </c>
    </row>
    <row r="11" spans="1:9">
      <c r="A11" t="s">
        <v>73</v>
      </c>
      <c r="B11" t="s">
        <v>77</v>
      </c>
    </row>
    <row r="12" spans="1:9">
      <c r="A12" t="s">
        <v>74</v>
      </c>
      <c r="B12" t="s">
        <v>76</v>
      </c>
    </row>
    <row r="13" spans="1:9">
      <c r="A13" t="s">
        <v>80</v>
      </c>
      <c r="B13" t="s">
        <v>81</v>
      </c>
    </row>
    <row r="14" spans="1:9">
      <c r="A14" t="s">
        <v>82</v>
      </c>
      <c r="B14" t="s">
        <v>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Monmouth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hawklab</dc:creator>
  <cp:lastModifiedBy>j</cp:lastModifiedBy>
  <cp:lastPrinted>2011-02-21T21:59:47Z</cp:lastPrinted>
  <dcterms:created xsi:type="dcterms:W3CDTF">2011-01-31T22:04:04Z</dcterms:created>
  <dcterms:modified xsi:type="dcterms:W3CDTF">2011-10-06T17:33:56Z</dcterms:modified>
</cp:coreProperties>
</file>